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R:\Iepirkumu_un_ligumu_dala\Aktualie iepirkumi\TIRGUS_PRIEKSIZPETES_2023\2024_GADS\BKUS_2024_89_TP_Rezerves dalu un piederumu iegade kirurgiskam iekartam_1_dala_Ginta\"/>
    </mc:Choice>
  </mc:AlternateContent>
  <xr:revisionPtr revIDLastSave="0" documentId="8_{36E84964-800F-4D79-B892-B3ED187AAA10}" xr6:coauthVersionLast="47" xr6:coauthVersionMax="47" xr10:uidLastSave="{00000000-0000-0000-0000-000000000000}"/>
  <bookViews>
    <workbookView xWindow="-108" yWindow="-108" windowWidth="23256" windowHeight="12576" tabRatio="691" xr2:uid="{00000000-000D-0000-FFFF-FFFF00000000}"/>
  </bookViews>
  <sheets>
    <sheet name="Obligātās prasības" sheetId="1" r:id="rId1"/>
    <sheet name="Tehn.spec. un Tehn_Fin.pied.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5" i="2" l="1"/>
  <c r="I46" i="2"/>
  <c r="I44" i="2"/>
  <c r="I43" i="2"/>
  <c r="I42" i="2"/>
  <c r="K40" i="2" s="1"/>
  <c r="I50" i="2" l="1"/>
  <c r="I38" i="2"/>
  <c r="I37" i="2"/>
  <c r="I36" i="2"/>
  <c r="K34" i="2" s="1"/>
  <c r="I29" i="2"/>
  <c r="I30" i="2"/>
  <c r="I31" i="2"/>
  <c r="I32" i="2"/>
  <c r="I20" i="2"/>
  <c r="I21" i="2"/>
  <c r="I12" i="2"/>
  <c r="I13" i="2"/>
  <c r="I64" i="2" l="1"/>
  <c r="I58" i="2" l="1"/>
  <c r="I75" i="2" l="1"/>
  <c r="K73" i="2" s="1"/>
  <c r="I14" i="2" l="1"/>
  <c r="I82" i="2" l="1"/>
  <c r="I81" i="2"/>
  <c r="I80" i="2"/>
  <c r="K77" i="2" s="1"/>
  <c r="I69" i="2"/>
  <c r="I70" i="2"/>
  <c r="I71" i="2"/>
  <c r="I68" i="2"/>
  <c r="K66" i="2" s="1"/>
  <c r="I63" i="2"/>
  <c r="I62" i="2"/>
  <c r="I52" i="2"/>
  <c r="I53" i="2"/>
  <c r="I54" i="2"/>
  <c r="I55" i="2"/>
  <c r="I56" i="2"/>
  <c r="I57" i="2"/>
  <c r="I59" i="2"/>
  <c r="I60" i="2"/>
  <c r="I28" i="2"/>
  <c r="K25" i="2" s="1"/>
  <c r="K49" i="2" l="1"/>
  <c r="I22" i="2"/>
  <c r="I23" i="2"/>
  <c r="I11" i="2"/>
  <c r="K6" i="2" s="1"/>
  <c r="K17" i="2" l="1"/>
</calcChain>
</file>

<file path=xl/sharedStrings.xml><?xml version="1.0" encoding="utf-8"?>
<sst xmlns="http://schemas.openxmlformats.org/spreadsheetml/2006/main" count="204" uniqueCount="165">
  <si>
    <t>nr.</t>
  </si>
  <si>
    <t>Piemērs</t>
  </si>
  <si>
    <t>Pretendenta piedāvājums, atsauce uz informatīvo materiālu (Informatīvā materiāla nosaukums, lpp.)</t>
  </si>
  <si>
    <t>Ražotāja apliecinājums 1, 1.lpp</t>
  </si>
  <si>
    <t>Informatīvais materiāls 2, 4.lpp</t>
  </si>
  <si>
    <t xml:space="preserve">Piedāvājumam jāpievieno: </t>
  </si>
  <si>
    <t>Piedāvātas Preces CE sertifikāta kopija, ja attiecināms.</t>
  </si>
  <si>
    <t xml:space="preserve">Parametru atbilstību pamatot ar norādi uz tehniskajām datu lapām vai informatīviem materiāliem,  norādot atsauci tehniskajā piedāvājumā uz konkrēto lapaspusi un punktu. Informatīvajā materiālā norādīt tehniskās specifikācijas punktu, uz kuru attiecināms. </t>
  </si>
  <si>
    <t>*Vienību skaits ir aptuvens un paredzēts konkursa uzvarētāja noteikšanai; līgumu paredzēts noslēgt par vienības cenu, norādot maksimālo summu, kuru var izmantot līguma darbības laikā.</t>
  </si>
  <si>
    <t>Papildus informācija par iepirkumu un piedāvājuma aizpildīšanas prasībām:</t>
  </si>
  <si>
    <t>"-"(gadījumos, ja nepiesakās uz pozīciju)</t>
  </si>
  <si>
    <t>Nr.</t>
  </si>
  <si>
    <t xml:space="preserve">Preces nosaukums, veicamās funkcijas, tehniskās prasības un komplektācija </t>
  </si>
  <si>
    <t>Skaits, gab.*</t>
  </si>
  <si>
    <t>Preces ražotāja izsniegta autorizācijas vēstule, kas apliecina, ka pretendents ir tiesīgs izplatīt piedāvāto Preci Latvijas Republikā.</t>
  </si>
  <si>
    <t xml:space="preserve">Pretendents tehniskajā piedāvājumā norāda Preces ražotāju, kodu (ref.nr.) un atbilstošos parametrus. </t>
  </si>
  <si>
    <t>Preču katalogs, informatīvais materiāls</t>
  </si>
  <si>
    <t>Pēc nepieciešamības nodrošināt paraugu demonstrāciju</t>
  </si>
  <si>
    <r>
      <t xml:space="preserve">Preces ražotāja apliecinājums par saderību ar iepirkuma pozīcijās norādītajām iekārtām un to piederumiem, ja šī informācija </t>
    </r>
    <r>
      <rPr>
        <sz val="11"/>
        <rFont val="Times New Roman"/>
        <family val="1"/>
        <charset val="186"/>
      </rPr>
      <t xml:space="preserve">nav pieejama </t>
    </r>
    <r>
      <rPr>
        <sz val="11"/>
        <color theme="1"/>
        <rFont val="Times New Roman"/>
        <family val="1"/>
        <charset val="186"/>
      </rPr>
      <t>preču katalogā, ja attiecināms.</t>
    </r>
  </si>
  <si>
    <t xml:space="preserve">Iepirkuma pozīcijās, kurām norādītas apakšpozīcijas, piedāvājums jāiesniedz par visām apakšpozīcijām (Izņemot gadījumus, ja ražotājs ir pārtraucis konkrētās preces ražošanu). </t>
  </si>
  <si>
    <t>Skaitliskiem parametriem pielaide ± 10%, ja nav norādīts citādāk</t>
  </si>
  <si>
    <t>Prasību izpilde, piedāvātas preces parametri</t>
  </si>
  <si>
    <t>Finanšu piedāvājums</t>
  </si>
  <si>
    <t>Vienas vienības cena EUR, bez PVN</t>
  </si>
  <si>
    <t>Summa EUR, bez PVN</t>
  </si>
  <si>
    <t>PVN likme, %</t>
  </si>
  <si>
    <t>Tehniskais piedāvājums</t>
  </si>
  <si>
    <t>Ražotāja nosaukums, preču kods, atsauce uz informatīvo materiālu (Info materiāla nosaukums, lpp.)</t>
  </si>
  <si>
    <t>Piezīmes</t>
  </si>
  <si>
    <t>Nomenklatūras kods</t>
  </si>
  <si>
    <t>Ražotājs, ref.XXXX</t>
  </si>
  <si>
    <t>Vertējāmā summa</t>
  </si>
  <si>
    <t>Vērtējamā summa ir summa par visām apakšpozicijām</t>
  </si>
  <si>
    <t>Tehniskās prasības:</t>
  </si>
  <si>
    <t>Veidi:</t>
  </si>
  <si>
    <t>Jauns</t>
  </si>
  <si>
    <t>Izmēri:</t>
  </si>
  <si>
    <t>Ražotāja Zimmer Surgical iekārtu piederumi</t>
  </si>
  <si>
    <t>1.5 : 1 (Zimmer atsauces nr.00-2195-012-00 vai analogs)</t>
  </si>
  <si>
    <t>3 : 1 (Zimmer atsauces nr.00-2195-013-00 vai analogs)</t>
  </si>
  <si>
    <t>6 : 1 (Zimmer atsauces nr.00-2195-014-00 vai analogs)</t>
  </si>
  <si>
    <t>9 : 1 (Zimmer atsauces nr.00-2195-015-00 vai analogs)</t>
  </si>
  <si>
    <t>Ražotāja Humeca ādas transplantāta perforatora nesēji</t>
  </si>
  <si>
    <t>Nosaukums: Nesējs ādas transplantāta, Humeca</t>
  </si>
  <si>
    <t>Nosaukums: Nesējs ādas transplantāta, Zimmer</t>
  </si>
  <si>
    <t>Saderīgs ādas transplantāta perforatoru Humeca Mesher</t>
  </si>
  <si>
    <t>1.5 : 1 (Humeca atsauces nr.6.V10-1.5 vai analogs)</t>
  </si>
  <si>
    <t>3 : 1 (Humeca atsauces nr.6.V10-3.0 vai analogs)</t>
  </si>
  <si>
    <t>6 : 1 (Humeca atsauces nr.6.V10-6.0 vai analogs)</t>
  </si>
  <si>
    <t>Primārajai manšetei, sarkana (Zimmer Surgical atsauces nr. 60401800100 vai analogs)</t>
  </si>
  <si>
    <t>Sekondārajai manšetei, zila (Zimmer Surgical atsauces nr. 60401700100 vai analogs)</t>
  </si>
  <si>
    <t>Piedāvātas Preces atbilstības deklarācijas kopija</t>
  </si>
  <si>
    <t>Ražotāja Karl Storz iekārtu piederumi</t>
  </si>
  <si>
    <t>Ražotāja Sorin Group XTRA autotransfūzijas iekārtas piederumi</t>
  </si>
  <si>
    <t>Saderīgi ar ražotāja Sorin Group autotransfūzijas iekārtu XTRA 230-50</t>
  </si>
  <si>
    <t>Vienreizlietojami</t>
  </si>
  <si>
    <t>Krāsu kods</t>
  </si>
  <si>
    <t>Izmēri (tvertnes tilpums):</t>
  </si>
  <si>
    <t>1.1.</t>
  </si>
  <si>
    <t>Vāja asiņošana, 55ml (Sorin Group atsauces nr. TX/55 vai analogs)</t>
  </si>
  <si>
    <t>1.2.</t>
  </si>
  <si>
    <t>Vidēja asiņošana, 125ml (Sorin Group atsauces nr. TX/125 vai analogs)</t>
  </si>
  <si>
    <t>1.3.</t>
  </si>
  <si>
    <t>Vidēja asiņošana, 175ml (Sorin Group atsauces nr. TX/175 vai analogs)</t>
  </si>
  <si>
    <t>1.4.</t>
  </si>
  <si>
    <t>Spēcīga asiņošana, 225ml (Sorin Group atsauces nr. TX/225 vai analogs)</t>
  </si>
  <si>
    <t>Ražotāja Asclepion SmartXide2 C60 ķirurģiskā lāzera piederumi</t>
  </si>
  <si>
    <t>Saderīgi ar ražotāja Asclepion Laser Technologies SmartXide2 C60 ķirurģisko lāzeri</t>
  </si>
  <si>
    <t>Bare Fiber D R NIR 400-ch (Asclepion atsauces nr.829-8700-000 vai analogs)</t>
  </si>
  <si>
    <t>Daudzreizlietojamas līdz 10 reizēm</t>
  </si>
  <si>
    <t>Bare Fiber D R NIR 300-ch (Asclepion atsauces nr.829-8700-000 vai analogs)</t>
  </si>
  <si>
    <t>Bare Fiber D R NIR 200-ch (Asclepion atsauces nr.829-8700-000 vai analogs)</t>
  </si>
  <si>
    <t>Bare Fiber D R NIR 500-ch (Asclepion atsauces nr.829-8900-000 vai analogs)</t>
  </si>
  <si>
    <t>Nosaukums: Ražotāja Asclepion SmartXide2 C60 ķirurģiskā lāzera optiskas šķiedras</t>
  </si>
  <si>
    <t>Garums vismaz 2 m</t>
  </si>
  <si>
    <t>Saderīgs ar Karl Storz LOR pieres lampu, komplektā ar stiprinājumu standarta savienojums (Karl Storz atsauces nr.094301 vai analogs)</t>
  </si>
  <si>
    <t>Saderīgs ar Karl Storz LOR pieres lampu, komplektā ar stiprinājumu liekts savienojums (Karl Storz atsauces nr.094305 vai analogs)</t>
  </si>
  <si>
    <t>Nosaukums: Irigācijas sūkņa ENDOMAT piederumi</t>
  </si>
  <si>
    <t>Komplekts ar zondi, krāsu kods irigācijai un atsūkšanai (Karl Storz atsauces nr. 030138-10 vai analogs)</t>
  </si>
  <si>
    <t>Cauruļu komplekts ar kaseti, laparoskopijai, vienzreiz lietojams (Karl Storz atsauces nr.031524-10 vai analogs</t>
  </si>
  <si>
    <t>Nosaukums: Elektriskajam žņaugam A.T.S.4000 piederumi</t>
  </si>
  <si>
    <t xml:space="preserve">Saderīgs ar elektrisko žņaugu A.T.S. 4000 </t>
  </si>
  <si>
    <t>Manšete elektriskā žņauga, viena kamera, divi porti, daudzreizlietojama</t>
  </si>
  <si>
    <t>Caurule savienojošā elektriskā žņauga</t>
  </si>
  <si>
    <r>
      <t xml:space="preserve">Pulsa oksimetrijas sensors </t>
    </r>
    <r>
      <rPr>
        <sz val="11"/>
        <color theme="1"/>
        <rFont val="Times New Roman"/>
        <family val="1"/>
        <charset val="186"/>
      </rPr>
      <t>(Zimmer Surgical atsauces nr. 60400010500 vai analogs)</t>
    </r>
  </si>
  <si>
    <t>Pediatriskā cilindriskā, garums 20 cm (Zimmer Surgical atsauces nr. 60750000100 vai analogs)</t>
  </si>
  <si>
    <t>Cauruļu komplekts, daudzreizlietojams, pacientu pusē (Karl Storz atsauces nr.263311 42 vai analogs)</t>
  </si>
  <si>
    <t>Pieaugušo cilindriskā, XS izmērs, garums  30 cm (Zimmer Surgical atsauces nr. 60750000200 vai analogs)</t>
  </si>
  <si>
    <t>Pieaugušo cilindriskā, S izmērs, garums 45 cm (Zimmer Surgical atsauces nr. 60750000300 vai analogs)</t>
  </si>
  <si>
    <t>Pieaugušo cilindriskā, M izmērs, garums 60 cm (Zimmer Surgical atsauces nr. 60750000400 vai analogs)</t>
  </si>
  <si>
    <t>Pieaugušo cilindriskā, L izmērs, garums 75 cm (Zimmer Surgical atsauces nr. 60750000500 vai analogs)</t>
  </si>
  <si>
    <t>Pieaugušo cilindriskā, XL izmērs, garums 85 cm (Zimmer Surgical atsauces nr. 60750000600 vai analogs)</t>
  </si>
  <si>
    <t>Pieaugušo cilindriskā, XL izmērs, garums 105 cm (Zimmer Surgical atsauces nr. 60750000600 vai analogs)</t>
  </si>
  <si>
    <t>Pieaugušo, XS izmērs, garums  37 cm, platums 8 cm (Zimmer Surgical atsauces nr. 60810000100 vai analogs)</t>
  </si>
  <si>
    <t>Pieaugušo, S izmērs, garums  44 cm, platums 9 cm (Zimmer Surgical atsauces nr. 60810000200 vai analogs)</t>
  </si>
  <si>
    <r>
      <t xml:space="preserve">Akumulators </t>
    </r>
    <r>
      <rPr>
        <sz val="11"/>
        <color theme="1"/>
        <rFont val="Times New Roman"/>
        <family val="1"/>
        <charset val="186"/>
      </rPr>
      <t>Lithium Ion (Zimmer Surgical atsauces nr.60400070200 vai analogs)</t>
    </r>
  </si>
  <si>
    <t>Iepakojuma cena EUR, bez PVN 
Minimālais pasūtījums</t>
  </si>
  <si>
    <t>Obligātās prasības iesniegtajam piedāvājumam</t>
  </si>
  <si>
    <t>Nosaukums: Insuflatora Endoflator piederumi</t>
  </si>
  <si>
    <t>Komplekts (atsauces nr. Karl Storz 031200-10 vai ekvivalents)</t>
  </si>
  <si>
    <t>Komplekts ar sildīšanu opciju (atsauce nr. Karl Storz 031210-10)</t>
  </si>
  <si>
    <t>Filtrs (atsauces nr. Karl Storz 031122-25 vai ekvivalents)</t>
  </si>
  <si>
    <t>Caurule vēdera dobuma uzpūšanai, daudzreizlietojama (Karl Storz atsauce UI004 vai analogs)</t>
  </si>
  <si>
    <t>Caurule savienojoša ar centrālo CO2, DIN, garums vismaz 1 m (Karl Storz atsauce nr. 20400222 vai analogs)</t>
  </si>
  <si>
    <t>2.1.</t>
  </si>
  <si>
    <t>2.2.</t>
  </si>
  <si>
    <t>2.3.</t>
  </si>
  <si>
    <t>2.4.</t>
  </si>
  <si>
    <t>3.1.</t>
  </si>
  <si>
    <t>3.2.</t>
  </si>
  <si>
    <t>Saderīgi ar ražotaja Karl Storz irigācijas sūkni HAMOU ENDOMAT SCB</t>
  </si>
  <si>
    <t>4.1.</t>
  </si>
  <si>
    <t>4.2.</t>
  </si>
  <si>
    <t>4.3.</t>
  </si>
  <si>
    <t>Saderīgi ar ražotāja Karl Storz insuflatoru Endoflator</t>
  </si>
  <si>
    <t>5.1.</t>
  </si>
  <si>
    <t>5.2.</t>
  </si>
  <si>
    <t>5.3.</t>
  </si>
  <si>
    <t>5.4.</t>
  </si>
  <si>
    <t>5.5.</t>
  </si>
  <si>
    <t>6.1.</t>
  </si>
  <si>
    <t>6.2.</t>
  </si>
  <si>
    <t>6.2.1.</t>
  </si>
  <si>
    <t>6.2.2.</t>
  </si>
  <si>
    <t>6.2.3.</t>
  </si>
  <si>
    <t>6.2.4.</t>
  </si>
  <si>
    <t>6.2.5.</t>
  </si>
  <si>
    <t>6.2.6.</t>
  </si>
  <si>
    <t>6.2.7.</t>
  </si>
  <si>
    <t>6.2.8.</t>
  </si>
  <si>
    <t>6.2.9.</t>
  </si>
  <si>
    <t>6.3.</t>
  </si>
  <si>
    <t>6.3.1.</t>
  </si>
  <si>
    <t>6.3.2.</t>
  </si>
  <si>
    <t>6.4.</t>
  </si>
  <si>
    <t>Nosaukums: Asmenis ādas dermatomam, Zimmer</t>
  </si>
  <si>
    <t>Saderīgs ar ražotāja Zimmer ādas transplantāta perforatoru Meshgraft II</t>
  </si>
  <si>
    <t>Saderīgs ar ražotāju Zimmer Air Dermatome</t>
  </si>
  <si>
    <t>Vienreizlietojams, sterilā iepakojumā</t>
  </si>
  <si>
    <t>Zimmer atsauces nr.00-8800-000-10 vai analogs</t>
  </si>
  <si>
    <t>7.1.</t>
  </si>
  <si>
    <t>7.2.</t>
  </si>
  <si>
    <t>7.3.</t>
  </si>
  <si>
    <t>7.4.</t>
  </si>
  <si>
    <t>9.1.</t>
  </si>
  <si>
    <t>9.2.</t>
  </si>
  <si>
    <t>9.3.</t>
  </si>
  <si>
    <t>Iepirkums ir sadalīts 9 pozīcijās. Līguma slēgšanas tiesības tiks piešķirtas par katru pozīciju atsevišķi, parakstot vispārīgo vienošanos.</t>
  </si>
  <si>
    <t>Saderīgs ar Karl Storz gaismas avotu un pieres lampu (Karl Storz atsauce nr.495NY vai analogs)</t>
  </si>
  <si>
    <t>Saderīgs ar Karl Storz gaismas avotu TL300 un optiku 2,5 mm (Karl Storz atsauce nr.495NTA vai analogs)</t>
  </si>
  <si>
    <t>Saderīgs ar Karl Storz gaismas avotu TL300 un optiku 3,5 mm (Karl Storz atsauce nr.495NA vai analogs)</t>
  </si>
  <si>
    <t>3.3.</t>
  </si>
  <si>
    <t>3.4.</t>
  </si>
  <si>
    <t>3.5.</t>
  </si>
  <si>
    <t>2. pozīcija - Ražotāja Asclepion SmartXide2 C60 ķirurģiskā lāzera optiskas šķiedras</t>
  </si>
  <si>
    <t>Nosaukums: Ražotāja  Karl Storz iekārtu gaismas vadi</t>
  </si>
  <si>
    <t>3. Pozīcija - Ražotāja  Karl Storz iekārtu gaismas vadi</t>
  </si>
  <si>
    <t>4. pozīcija - Irigācijas sūkņa ENDOMAT piederumi</t>
  </si>
  <si>
    <t>5. pozīcija - Insuflatora Endoflator piederumi</t>
  </si>
  <si>
    <t>6. pozīcija - Elektriskajam žņaugam A.T.S.4000 piederumi</t>
  </si>
  <si>
    <t>7. pozīcija - Nesējs ādas transplantāta, Zimmer</t>
  </si>
  <si>
    <t>8. pozīcija - Asmenis ādas dermatomam, Zimmer</t>
  </si>
  <si>
    <t>9. pozīcija - Nesējs ādas transplantāta, Humeca</t>
  </si>
  <si>
    <t>Nosaukums: Ražotāja Sorin Group XTRA iekārtas autotransfūzijas komplekts Cell Saver</t>
  </si>
  <si>
    <t>1. pozīcija - Ražotāja Sorin Group XTRA iekārtas autotransfūzijas komplekts Cell Saver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</si>
</sst>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[$€-426]_-;\-* #,##0.00\ [$€-426]_-;_-* &quot;-&quot;??\ [$€-426]_-;_-@_-"/>
    <numFmt numFmtId="165" formatCode="_-[$Ls-426]\ * #,##0.00_-;\-[$Ls-426]\ * #,##0.00_-;_-[$Ls-426]\ * &quot;-&quot;??_-;_-@_-"/>
    <numFmt numFmtId="166" formatCode="_-[$€-2]\ * #,##0.00_-;\-[$€-2]\ * #,##0.00_-;_-[$€-2]\ * &quot;-&quot;??_-;_-@_-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sz val="10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i/>
      <sz val="14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1"/>
      <color theme="1"/>
      <name val="Calibri"/>
      <family val="2"/>
      <scheme val="minor"/>
    </font>
    <font>
      <i/>
      <sz val="14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name val="Arial"/>
      <family val="2"/>
      <charset val="186"/>
    </font>
    <font>
      <sz val="11"/>
      <color indexed="8"/>
      <name val="Calibri"/>
      <family val="2"/>
      <charset val="186"/>
    </font>
    <font>
      <sz val="10"/>
      <name val="Helv"/>
    </font>
    <font>
      <sz val="11"/>
      <color rgb="FF000000"/>
      <name val="Calibri"/>
      <family val="2"/>
      <charset val="186"/>
    </font>
    <font>
      <sz val="11"/>
      <color theme="1"/>
      <name val="tims New Roman"/>
      <charset val="186"/>
    </font>
    <font>
      <b/>
      <i/>
      <sz val="11"/>
      <color theme="1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1">
    <xf numFmtId="0" fontId="0" fillId="0" borderId="0"/>
    <xf numFmtId="0" fontId="7" fillId="0" borderId="0"/>
    <xf numFmtId="9" fontId="15" fillId="0" borderId="0" applyFont="0" applyFill="0" applyBorder="0" applyAlignment="0" applyProtection="0"/>
    <xf numFmtId="0" fontId="15" fillId="0" borderId="0"/>
    <xf numFmtId="0" fontId="1" fillId="0" borderId="0"/>
    <xf numFmtId="0" fontId="18" fillId="0" borderId="0"/>
    <xf numFmtId="0" fontId="18" fillId="0" borderId="0"/>
    <xf numFmtId="165" fontId="17" fillId="0" borderId="0">
      <alignment vertical="center" wrapText="1"/>
    </xf>
    <xf numFmtId="0" fontId="1" fillId="0" borderId="0"/>
    <xf numFmtId="0" fontId="18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8" fillId="0" borderId="0"/>
    <xf numFmtId="0" fontId="18" fillId="0" borderId="0"/>
    <xf numFmtId="0" fontId="15" fillId="0" borderId="0"/>
    <xf numFmtId="0" fontId="21" fillId="0" borderId="0"/>
    <xf numFmtId="0" fontId="1" fillId="0" borderId="0"/>
    <xf numFmtId="0" fontId="1" fillId="0" borderId="0"/>
    <xf numFmtId="0" fontId="20" fillId="0" borderId="0"/>
    <xf numFmtId="0" fontId="18" fillId="0" borderId="0"/>
    <xf numFmtId="0" fontId="18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18">
    <xf numFmtId="0" fontId="0" fillId="0" borderId="0" xfId="0"/>
    <xf numFmtId="0" fontId="3" fillId="2" borderId="1" xfId="0" applyFont="1" applyFill="1" applyBorder="1"/>
    <xf numFmtId="0" fontId="4" fillId="2" borderId="1" xfId="0" applyFont="1" applyFill="1" applyBorder="1"/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0" fillId="0" borderId="0" xfId="0" applyAlignment="1">
      <alignment horizontal="center" vertical="center"/>
    </xf>
    <xf numFmtId="0" fontId="6" fillId="0" borderId="0" xfId="0" applyFont="1" applyAlignment="1">
      <alignment wrapText="1"/>
    </xf>
    <xf numFmtId="0" fontId="4" fillId="0" borderId="1" xfId="0" applyFont="1" applyBorder="1"/>
    <xf numFmtId="0" fontId="9" fillId="2" borderId="1" xfId="0" applyFont="1" applyFill="1" applyBorder="1" applyAlignment="1">
      <alignment horizontal="justify" vertical="center" wrapText="1"/>
    </xf>
    <xf numFmtId="0" fontId="3" fillId="2" borderId="4" xfId="0" applyFont="1" applyFill="1" applyBorder="1"/>
    <xf numFmtId="0" fontId="3" fillId="2" borderId="0" xfId="0" applyFont="1" applyFill="1"/>
    <xf numFmtId="0" fontId="3" fillId="0" borderId="6" xfId="0" applyFont="1" applyBorder="1" applyAlignment="1">
      <alignment wrapText="1"/>
    </xf>
    <xf numFmtId="0" fontId="1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4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3" fillId="0" borderId="5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9" fontId="3" fillId="0" borderId="1" xfId="2" applyFont="1" applyFill="1" applyBorder="1" applyAlignment="1">
      <alignment horizontal="center" vertical="center"/>
    </xf>
    <xf numFmtId="0" fontId="3" fillId="2" borderId="1" xfId="0" applyFont="1" applyFill="1" applyBorder="1" applyAlignment="1">
      <alignment wrapText="1"/>
    </xf>
    <xf numFmtId="164" fontId="3" fillId="2" borderId="1" xfId="0" applyNumberFormat="1" applyFont="1" applyFill="1" applyBorder="1"/>
    <xf numFmtId="0" fontId="3" fillId="2" borderId="1" xfId="0" applyFont="1" applyFill="1" applyBorder="1" applyAlignment="1">
      <alignment vertical="center"/>
    </xf>
    <xf numFmtId="0" fontId="4" fillId="3" borderId="1" xfId="0" applyFont="1" applyFill="1" applyBorder="1"/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wrapText="1"/>
    </xf>
    <xf numFmtId="0" fontId="3" fillId="3" borderId="1" xfId="0" applyFont="1" applyFill="1" applyBorder="1"/>
    <xf numFmtId="0" fontId="3" fillId="2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justify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wrapText="1"/>
    </xf>
    <xf numFmtId="0" fontId="10" fillId="3" borderId="1" xfId="0" applyFont="1" applyFill="1" applyBorder="1" applyAlignment="1">
      <alignment horizontal="center" wrapText="1"/>
    </xf>
    <xf numFmtId="0" fontId="9" fillId="0" borderId="0" xfId="0" applyFont="1"/>
    <xf numFmtId="0" fontId="3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justify" vertical="center" wrapText="1"/>
    </xf>
    <xf numFmtId="0" fontId="3" fillId="0" borderId="5" xfId="0" applyFont="1" applyBorder="1"/>
    <xf numFmtId="0" fontId="3" fillId="0" borderId="6" xfId="0" applyFont="1" applyBorder="1"/>
    <xf numFmtId="164" fontId="3" fillId="2" borderId="1" xfId="0" applyNumberFormat="1" applyFont="1" applyFill="1" applyBorder="1" applyAlignment="1">
      <alignment vertical="center"/>
    </xf>
    <xf numFmtId="0" fontId="9" fillId="0" borderId="1" xfId="0" applyFont="1" applyBorder="1" applyAlignment="1">
      <alignment horizontal="justify" vertical="center" wrapText="1"/>
    </xf>
    <xf numFmtId="0" fontId="11" fillId="4" borderId="1" xfId="0" applyFont="1" applyFill="1" applyBorder="1" applyAlignment="1">
      <alignment horizontal="justify" vertical="center" wrapText="1"/>
    </xf>
    <xf numFmtId="0" fontId="22" fillId="2" borderId="1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3" fillId="0" borderId="3" xfId="0" applyFont="1" applyBorder="1"/>
    <xf numFmtId="0" fontId="3" fillId="2" borderId="3" xfId="0" applyFont="1" applyFill="1" applyBorder="1" applyAlignment="1">
      <alignment wrapText="1"/>
    </xf>
    <xf numFmtId="0" fontId="3" fillId="0" borderId="3" xfId="0" applyFont="1" applyBorder="1" applyAlignment="1">
      <alignment wrapText="1"/>
    </xf>
    <xf numFmtId="0" fontId="3" fillId="2" borderId="2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justify" vertical="center" wrapText="1"/>
    </xf>
    <xf numFmtId="0" fontId="3" fillId="0" borderId="6" xfId="0" applyFont="1" applyBorder="1" applyAlignment="1">
      <alignment horizontal="justify" vertical="center" wrapText="1"/>
    </xf>
    <xf numFmtId="20" fontId="3" fillId="0" borderId="1" xfId="0" applyNumberFormat="1" applyFont="1" applyBorder="1" applyAlignment="1">
      <alignment horizontal="justify" vertical="center" wrapText="1"/>
    </xf>
    <xf numFmtId="164" fontId="3" fillId="2" borderId="7" xfId="0" applyNumberFormat="1" applyFont="1" applyFill="1" applyBorder="1" applyAlignment="1">
      <alignment vertical="center"/>
    </xf>
    <xf numFmtId="0" fontId="3" fillId="2" borderId="3" xfId="0" applyFont="1" applyFill="1" applyBorder="1"/>
    <xf numFmtId="0" fontId="3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wrapText="1"/>
    </xf>
    <xf numFmtId="0" fontId="3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wrapText="1"/>
    </xf>
    <xf numFmtId="0" fontId="3" fillId="0" borderId="11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3" fillId="0" borderId="6" xfId="0" applyFont="1" applyBorder="1" applyAlignment="1">
      <alignment horizontal="justify" vertical="center" wrapText="1"/>
    </xf>
    <xf numFmtId="0" fontId="6" fillId="0" borderId="6" xfId="0" applyFont="1" applyBorder="1" applyAlignment="1">
      <alignment horizontal="center" vertical="center" wrapText="1"/>
    </xf>
    <xf numFmtId="166" fontId="3" fillId="0" borderId="1" xfId="0" applyNumberFormat="1" applyFont="1" applyBorder="1" applyAlignment="1">
      <alignment horizontal="center" vertical="center"/>
    </xf>
    <xf numFmtId="0" fontId="3" fillId="2" borderId="12" xfId="0" applyFont="1" applyFill="1" applyBorder="1" applyAlignment="1">
      <alignment wrapText="1"/>
    </xf>
    <xf numFmtId="0" fontId="3" fillId="2" borderId="5" xfId="0" applyFont="1" applyFill="1" applyBorder="1"/>
    <xf numFmtId="0" fontId="3" fillId="2" borderId="5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164" fontId="3" fillId="5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166" fontId="3" fillId="5" borderId="1" xfId="0" applyNumberFormat="1" applyFont="1" applyFill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164" fontId="3" fillId="5" borderId="1" xfId="0" applyNumberFormat="1" applyFont="1" applyFill="1" applyBorder="1"/>
    <xf numFmtId="9" fontId="3" fillId="5" borderId="1" xfId="2" applyFont="1" applyFill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horizontal="left"/>
    </xf>
    <xf numFmtId="0" fontId="4" fillId="2" borderId="3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3" fillId="2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 vertical="center"/>
    </xf>
    <xf numFmtId="0" fontId="14" fillId="3" borderId="1" xfId="0" applyFont="1" applyFill="1" applyBorder="1" applyAlignment="1">
      <alignment horizontal="left" vertical="center"/>
    </xf>
    <xf numFmtId="0" fontId="14" fillId="3" borderId="2" xfId="0" applyFont="1" applyFill="1" applyBorder="1" applyAlignment="1">
      <alignment horizontal="left"/>
    </xf>
    <xf numFmtId="0" fontId="14" fillId="3" borderId="8" xfId="0" applyFont="1" applyFill="1" applyBorder="1" applyAlignment="1">
      <alignment horizontal="left"/>
    </xf>
    <xf numFmtId="0" fontId="14" fillId="3" borderId="3" xfId="0" applyFont="1" applyFill="1" applyBorder="1" applyAlignment="1">
      <alignment horizontal="left"/>
    </xf>
    <xf numFmtId="164" fontId="3" fillId="0" borderId="5" xfId="0" applyNumberFormat="1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left"/>
    </xf>
    <xf numFmtId="0" fontId="14" fillId="3" borderId="10" xfId="0" applyFont="1" applyFill="1" applyBorder="1" applyAlignment="1">
      <alignment horizontal="left"/>
    </xf>
  </cellXfs>
  <cellStyles count="31">
    <cellStyle name="Excel Built-in Normal 1" xfId="11" xr:uid="{00000000-0005-0000-0000-000000000000}"/>
    <cellStyle name="Normal" xfId="0" builtinId="0"/>
    <cellStyle name="Normal 10" xfId="29" xr:uid="{00000000-0005-0000-0000-000002000000}"/>
    <cellStyle name="Normal 2" xfId="1" xr:uid="{00000000-0005-0000-0000-000003000000}"/>
    <cellStyle name="Normal 2 2" xfId="5" xr:uid="{00000000-0005-0000-0000-000004000000}"/>
    <cellStyle name="Normal 2 2 2" xfId="13" xr:uid="{00000000-0005-0000-0000-000005000000}"/>
    <cellStyle name="Normal 2 2 3" xfId="24" xr:uid="{00000000-0005-0000-0000-000006000000}"/>
    <cellStyle name="Normal 2 3" xfId="14" xr:uid="{00000000-0005-0000-0000-000007000000}"/>
    <cellStyle name="Normal 2 4" xfId="12" xr:uid="{00000000-0005-0000-0000-000008000000}"/>
    <cellStyle name="Normal 2 5" xfId="15" xr:uid="{00000000-0005-0000-0000-000009000000}"/>
    <cellStyle name="Normal 3" xfId="3" xr:uid="{00000000-0005-0000-0000-00000A000000}"/>
    <cellStyle name="Normal 3 2" xfId="6" xr:uid="{00000000-0005-0000-0000-00000B000000}"/>
    <cellStyle name="Normal 3 2 2" xfId="16" xr:uid="{00000000-0005-0000-0000-00000C000000}"/>
    <cellStyle name="Normal 3 3" xfId="17" xr:uid="{00000000-0005-0000-0000-00000D000000}"/>
    <cellStyle name="Normal 4" xfId="7" xr:uid="{00000000-0005-0000-0000-00000E000000}"/>
    <cellStyle name="Normal 5" xfId="4" xr:uid="{00000000-0005-0000-0000-00000F000000}"/>
    <cellStyle name="Normal 5 2" xfId="18" xr:uid="{00000000-0005-0000-0000-000010000000}"/>
    <cellStyle name="Normal 5 3" xfId="25" xr:uid="{00000000-0005-0000-0000-000011000000}"/>
    <cellStyle name="Normal 6" xfId="8" xr:uid="{00000000-0005-0000-0000-000012000000}"/>
    <cellStyle name="Normal 6 2" xfId="19" xr:uid="{00000000-0005-0000-0000-000013000000}"/>
    <cellStyle name="Normal 6 3" xfId="26" xr:uid="{00000000-0005-0000-0000-000014000000}"/>
    <cellStyle name="Normal 6 4" xfId="28" xr:uid="{00000000-0005-0000-0000-000015000000}"/>
    <cellStyle name="Normal 6 5" xfId="30" xr:uid="{00000000-0005-0000-0000-000016000000}"/>
    <cellStyle name="Normal 7" xfId="10" xr:uid="{00000000-0005-0000-0000-000017000000}"/>
    <cellStyle name="Normal 8" xfId="23" xr:uid="{00000000-0005-0000-0000-000018000000}"/>
    <cellStyle name="Normal 9" xfId="27" xr:uid="{00000000-0005-0000-0000-000019000000}"/>
    <cellStyle name="Parasts 2" xfId="9" xr:uid="{00000000-0005-0000-0000-00001A000000}"/>
    <cellStyle name="Percent" xfId="2" builtinId="5"/>
    <cellStyle name="Style 1" xfId="20" xr:uid="{00000000-0005-0000-0000-00001C000000}"/>
    <cellStyle name="Обычный_Gulbene siltinashana kor" xfId="21" xr:uid="{00000000-0005-0000-0000-00001D000000}"/>
    <cellStyle name="Финансовый_Gulbene siltinashana kor" xfId="22" xr:uid="{00000000-0005-0000-0000-00001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0"/>
  <sheetViews>
    <sheetView tabSelected="1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K2" sqref="K2"/>
    </sheetView>
  </sheetViews>
  <sheetFormatPr defaultRowHeight="14.4"/>
  <cols>
    <col min="1" max="1" width="9.109375" style="8"/>
    <col min="2" max="2" width="82" style="3" customWidth="1"/>
    <col min="3" max="11" width="17.6640625" customWidth="1"/>
  </cols>
  <sheetData>
    <row r="1" spans="1:11">
      <c r="A1" s="92" t="s">
        <v>0</v>
      </c>
      <c r="B1" s="93" t="s">
        <v>97</v>
      </c>
      <c r="C1" s="97" t="s">
        <v>2</v>
      </c>
      <c r="D1" s="98"/>
      <c r="E1" s="98"/>
      <c r="F1" s="98"/>
      <c r="G1" s="98"/>
      <c r="H1" s="98"/>
      <c r="I1" s="98"/>
      <c r="J1" s="98"/>
      <c r="K1" s="98"/>
    </row>
    <row r="2" spans="1:11" ht="66">
      <c r="A2" s="92"/>
      <c r="B2" s="93"/>
      <c r="C2" s="91" t="s">
        <v>164</v>
      </c>
      <c r="D2" s="91" t="s">
        <v>154</v>
      </c>
      <c r="E2" s="91" t="s">
        <v>156</v>
      </c>
      <c r="F2" s="91" t="s">
        <v>157</v>
      </c>
      <c r="G2" s="91" t="s">
        <v>158</v>
      </c>
      <c r="H2" s="91" t="s">
        <v>159</v>
      </c>
      <c r="I2" s="91" t="s">
        <v>160</v>
      </c>
      <c r="J2" s="91" t="s">
        <v>161</v>
      </c>
      <c r="K2" s="91" t="s">
        <v>162</v>
      </c>
    </row>
    <row r="3" spans="1:11" ht="40.200000000000003">
      <c r="A3" s="45" t="s">
        <v>1</v>
      </c>
      <c r="B3" s="46" t="s">
        <v>1</v>
      </c>
      <c r="C3" s="47" t="s">
        <v>3</v>
      </c>
      <c r="D3" s="47" t="s">
        <v>4</v>
      </c>
      <c r="E3" s="48" t="s">
        <v>10</v>
      </c>
      <c r="F3" s="48" t="s">
        <v>10</v>
      </c>
      <c r="G3" s="48" t="s">
        <v>10</v>
      </c>
      <c r="H3" s="48" t="s">
        <v>10</v>
      </c>
      <c r="I3" s="48" t="s">
        <v>10</v>
      </c>
      <c r="J3" s="48" t="s">
        <v>10</v>
      </c>
      <c r="K3" s="48" t="s">
        <v>10</v>
      </c>
    </row>
    <row r="4" spans="1:11">
      <c r="A4" s="94" t="s">
        <v>5</v>
      </c>
      <c r="B4" s="95"/>
      <c r="C4" s="99"/>
      <c r="D4" s="100"/>
      <c r="E4" s="100"/>
      <c r="F4" s="100"/>
      <c r="G4" s="100"/>
      <c r="H4" s="100"/>
      <c r="I4" s="100"/>
      <c r="J4" s="100"/>
      <c r="K4" s="100"/>
    </row>
    <row r="5" spans="1:11" ht="28.2">
      <c r="A5" s="5">
        <v>1</v>
      </c>
      <c r="B5" s="6" t="s">
        <v>14</v>
      </c>
      <c r="C5" s="7"/>
      <c r="D5" s="7"/>
      <c r="E5" s="7"/>
      <c r="F5" s="7"/>
      <c r="G5" s="7"/>
      <c r="H5" s="7"/>
      <c r="I5" s="7"/>
      <c r="J5" s="7"/>
      <c r="K5" s="7"/>
    </row>
    <row r="6" spans="1:11">
      <c r="A6" s="5">
        <v>2</v>
      </c>
      <c r="B6" s="6" t="s">
        <v>51</v>
      </c>
      <c r="C6" s="7"/>
      <c r="D6" s="7"/>
      <c r="E6" s="7"/>
      <c r="F6" s="7"/>
      <c r="G6" s="7"/>
      <c r="H6" s="7"/>
      <c r="I6" s="7"/>
      <c r="J6" s="7"/>
      <c r="K6" s="7"/>
    </row>
    <row r="7" spans="1:11">
      <c r="A7" s="5">
        <v>3</v>
      </c>
      <c r="B7" s="6" t="s">
        <v>6</v>
      </c>
      <c r="C7" s="7"/>
      <c r="D7" s="7"/>
      <c r="E7" s="7"/>
      <c r="F7" s="7"/>
      <c r="G7" s="7"/>
      <c r="H7" s="7"/>
      <c r="I7" s="7"/>
      <c r="J7" s="7"/>
      <c r="K7" s="7"/>
    </row>
    <row r="8" spans="1:11">
      <c r="A8" s="5">
        <v>4</v>
      </c>
      <c r="B8" s="6" t="s">
        <v>16</v>
      </c>
      <c r="C8" s="7"/>
      <c r="D8" s="7"/>
      <c r="E8" s="7"/>
      <c r="F8" s="7"/>
      <c r="G8" s="7"/>
      <c r="H8" s="7"/>
      <c r="I8" s="7"/>
      <c r="J8" s="7"/>
      <c r="K8" s="7"/>
    </row>
    <row r="9" spans="1:11" ht="28.2">
      <c r="A9" s="5">
        <v>5</v>
      </c>
      <c r="B9" s="6" t="s">
        <v>18</v>
      </c>
      <c r="C9" s="7"/>
      <c r="D9" s="7"/>
      <c r="E9" s="7"/>
      <c r="F9" s="7"/>
      <c r="G9" s="7"/>
      <c r="H9" s="7"/>
      <c r="I9" s="7"/>
      <c r="J9" s="7"/>
      <c r="K9" s="7"/>
    </row>
    <row r="10" spans="1:11">
      <c r="A10" s="96" t="s">
        <v>9</v>
      </c>
      <c r="B10" s="96"/>
      <c r="C10" s="101"/>
      <c r="D10" s="102"/>
      <c r="E10" s="102"/>
      <c r="F10" s="102"/>
      <c r="G10" s="102"/>
      <c r="H10" s="102"/>
      <c r="I10" s="102"/>
      <c r="J10" s="102"/>
      <c r="K10" s="103"/>
    </row>
    <row r="11" spans="1:11" ht="28.2">
      <c r="A11" s="5">
        <v>6</v>
      </c>
      <c r="B11" s="6" t="s">
        <v>15</v>
      </c>
      <c r="C11" s="12"/>
      <c r="D11" s="13"/>
      <c r="E11" s="13"/>
      <c r="F11" s="13"/>
      <c r="G11" s="13"/>
      <c r="H11" s="13"/>
      <c r="I11" s="13"/>
      <c r="J11" s="13"/>
      <c r="K11" s="13"/>
    </row>
    <row r="12" spans="1:11" ht="42">
      <c r="A12" s="5">
        <v>7</v>
      </c>
      <c r="B12" s="6" t="s">
        <v>7</v>
      </c>
      <c r="C12" s="12"/>
      <c r="D12" s="13"/>
      <c r="E12" s="13"/>
      <c r="F12" s="13"/>
      <c r="G12" s="13"/>
      <c r="H12" s="13"/>
      <c r="I12" s="13"/>
      <c r="J12" s="13"/>
      <c r="K12" s="13"/>
    </row>
    <row r="13" spans="1:11" ht="28.2">
      <c r="A13" s="5">
        <v>8</v>
      </c>
      <c r="B13" s="6" t="s">
        <v>8</v>
      </c>
      <c r="C13" s="12"/>
      <c r="D13" s="13"/>
      <c r="E13" s="13"/>
      <c r="F13" s="13"/>
      <c r="G13" s="13"/>
      <c r="H13" s="13"/>
      <c r="I13" s="13"/>
      <c r="J13" s="13"/>
      <c r="K13" s="13"/>
    </row>
    <row r="14" spans="1:11" ht="28.2">
      <c r="A14" s="24">
        <v>9</v>
      </c>
      <c r="B14" s="4" t="s">
        <v>19</v>
      </c>
      <c r="C14" s="12"/>
      <c r="D14" s="13"/>
      <c r="E14" s="13"/>
      <c r="F14" s="13"/>
      <c r="G14" s="13"/>
      <c r="H14" s="13"/>
      <c r="I14" s="13"/>
      <c r="J14" s="13"/>
      <c r="K14" s="13"/>
    </row>
    <row r="15" spans="1:11">
      <c r="A15" s="5">
        <v>10</v>
      </c>
      <c r="B15" s="6" t="s">
        <v>32</v>
      </c>
      <c r="C15" s="13"/>
      <c r="D15" s="13"/>
      <c r="E15" s="13"/>
      <c r="F15" s="13"/>
      <c r="G15" s="13"/>
      <c r="H15" s="13"/>
      <c r="I15" s="13"/>
      <c r="J15" s="13"/>
      <c r="K15" s="13"/>
    </row>
    <row r="16" spans="1:11">
      <c r="A16" s="5">
        <v>11</v>
      </c>
      <c r="B16" s="15" t="s">
        <v>20</v>
      </c>
      <c r="C16" s="13"/>
      <c r="D16" s="13"/>
      <c r="E16" s="13"/>
      <c r="F16" s="13"/>
      <c r="G16" s="13"/>
      <c r="H16" s="13"/>
      <c r="I16" s="13"/>
      <c r="J16" s="13"/>
      <c r="K16" s="13"/>
    </row>
    <row r="17" spans="1:11" ht="15" customHeight="1">
      <c r="A17" s="5">
        <v>12</v>
      </c>
      <c r="B17" s="14" t="s">
        <v>17</v>
      </c>
      <c r="C17" s="12"/>
      <c r="D17" s="13"/>
      <c r="E17" s="13"/>
      <c r="F17" s="13"/>
      <c r="G17" s="13"/>
      <c r="H17" s="13"/>
      <c r="I17" s="13"/>
      <c r="J17" s="13"/>
      <c r="K17" s="13"/>
    </row>
    <row r="18" spans="1:11" ht="28.2">
      <c r="A18" s="5">
        <v>13</v>
      </c>
      <c r="B18" s="6" t="s">
        <v>147</v>
      </c>
      <c r="C18" s="12"/>
      <c r="D18" s="13"/>
      <c r="E18" s="13"/>
      <c r="F18" s="13"/>
      <c r="G18" s="13"/>
      <c r="H18" s="13"/>
      <c r="I18" s="13"/>
      <c r="J18" s="13"/>
      <c r="K18" s="13"/>
    </row>
    <row r="19" spans="1:11">
      <c r="B19" s="9"/>
    </row>
    <row r="20" spans="1:11">
      <c r="B20" s="9"/>
    </row>
  </sheetData>
  <mergeCells count="7">
    <mergeCell ref="A1:A2"/>
    <mergeCell ref="B1:B2"/>
    <mergeCell ref="A4:B4"/>
    <mergeCell ref="A10:B10"/>
    <mergeCell ref="C1:K1"/>
    <mergeCell ref="C4:K4"/>
    <mergeCell ref="C10:K10"/>
  </mergeCells>
  <pageMargins left="0.7" right="0.7" top="0.75" bottom="0.75" header="0.3" footer="0.3"/>
  <pageSetup paperSize="9" scale="4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82"/>
  <sheetViews>
    <sheetView zoomScale="90" zoomScaleNormal="9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K83" sqref="K83"/>
    </sheetView>
  </sheetViews>
  <sheetFormatPr defaultRowHeight="14.4"/>
  <cols>
    <col min="1" max="1" width="8.5546875" style="22" customWidth="1"/>
    <col min="2" max="2" width="73.88671875" style="23" customWidth="1"/>
    <col min="3" max="3" width="11.88671875" style="22" bestFit="1" customWidth="1"/>
    <col min="4" max="4" width="14.44140625" style="22" bestFit="1" customWidth="1"/>
    <col min="5" max="5" width="30.6640625" style="4" customWidth="1"/>
    <col min="6" max="6" width="30.6640625" style="23" customWidth="1"/>
    <col min="7" max="9" width="20.6640625" style="22" customWidth="1"/>
    <col min="10" max="11" width="15.6640625" style="22" customWidth="1"/>
    <col min="12" max="12" width="30.6640625" style="23" customWidth="1"/>
    <col min="14" max="17" width="9.109375"/>
  </cols>
  <sheetData>
    <row r="1" spans="1:12" ht="18">
      <c r="A1" s="113"/>
      <c r="B1" s="113"/>
      <c r="C1" s="113"/>
      <c r="D1" s="5"/>
      <c r="E1" s="115" t="s">
        <v>26</v>
      </c>
      <c r="F1" s="115"/>
      <c r="G1" s="114" t="s">
        <v>22</v>
      </c>
      <c r="H1" s="114"/>
      <c r="I1" s="114"/>
      <c r="J1" s="114"/>
      <c r="K1" s="43"/>
      <c r="L1" s="112" t="s">
        <v>28</v>
      </c>
    </row>
    <row r="2" spans="1:12" ht="42">
      <c r="A2" s="5" t="s">
        <v>11</v>
      </c>
      <c r="B2" s="16" t="s">
        <v>12</v>
      </c>
      <c r="C2" s="5" t="s">
        <v>13</v>
      </c>
      <c r="D2" s="18" t="s">
        <v>29</v>
      </c>
      <c r="E2" s="18" t="s">
        <v>21</v>
      </c>
      <c r="F2" s="19" t="s">
        <v>27</v>
      </c>
      <c r="G2" s="18" t="s">
        <v>23</v>
      </c>
      <c r="H2" s="18" t="s">
        <v>96</v>
      </c>
      <c r="I2" s="18" t="s">
        <v>24</v>
      </c>
      <c r="J2" s="18" t="s">
        <v>25</v>
      </c>
      <c r="K2" s="18" t="s">
        <v>31</v>
      </c>
      <c r="L2" s="112"/>
    </row>
    <row r="3" spans="1:12" ht="15.75" customHeight="1">
      <c r="A3" s="32"/>
      <c r="B3" s="31" t="s">
        <v>1</v>
      </c>
      <c r="C3" s="32"/>
      <c r="D3" s="32"/>
      <c r="E3" s="33" t="s">
        <v>30</v>
      </c>
      <c r="F3" s="31" t="s">
        <v>4</v>
      </c>
      <c r="G3" s="32"/>
      <c r="H3" s="32"/>
      <c r="I3" s="32"/>
      <c r="J3" s="32"/>
      <c r="K3" s="32"/>
      <c r="L3" s="34"/>
    </row>
    <row r="4" spans="1:12" ht="16.2">
      <c r="A4" s="116" t="s">
        <v>53</v>
      </c>
      <c r="B4" s="117"/>
      <c r="C4" s="107"/>
      <c r="D4" s="107"/>
      <c r="E4" s="107"/>
      <c r="F4" s="107"/>
      <c r="G4" s="107"/>
      <c r="H4" s="107"/>
      <c r="I4" s="107"/>
      <c r="J4" s="107"/>
      <c r="K4" s="107"/>
      <c r="L4" s="108"/>
    </row>
    <row r="5" spans="1:12" ht="27.6">
      <c r="A5" s="42">
        <v>1</v>
      </c>
      <c r="B5" s="11" t="s">
        <v>163</v>
      </c>
      <c r="C5" s="35"/>
      <c r="D5" s="25"/>
      <c r="E5" s="20"/>
      <c r="F5" s="2"/>
      <c r="G5" s="25"/>
      <c r="H5" s="25"/>
      <c r="I5" s="25"/>
      <c r="J5" s="25"/>
      <c r="K5" s="25"/>
      <c r="L5" s="1"/>
    </row>
    <row r="6" spans="1:12">
      <c r="A6" s="74"/>
      <c r="B6" s="49" t="s">
        <v>33</v>
      </c>
      <c r="C6" s="24"/>
      <c r="D6" s="5"/>
      <c r="E6" s="17"/>
      <c r="F6" s="10"/>
      <c r="G6" s="82"/>
      <c r="H6" s="82"/>
      <c r="I6" s="82"/>
      <c r="J6" s="83"/>
      <c r="K6" s="109">
        <f>SUM(I11:I14)</f>
        <v>0</v>
      </c>
      <c r="L6" s="7"/>
    </row>
    <row r="7" spans="1:12">
      <c r="A7" s="37"/>
      <c r="B7" s="7" t="s">
        <v>54</v>
      </c>
      <c r="C7" s="5"/>
      <c r="D7" s="5"/>
      <c r="E7" s="17"/>
      <c r="F7" s="10"/>
      <c r="G7" s="82"/>
      <c r="H7" s="82"/>
      <c r="I7" s="82"/>
      <c r="J7" s="83"/>
      <c r="K7" s="110"/>
      <c r="L7" s="7"/>
    </row>
    <row r="8" spans="1:12">
      <c r="A8" s="37"/>
      <c r="B8" s="7" t="s">
        <v>55</v>
      </c>
      <c r="C8" s="5"/>
      <c r="D8" s="5"/>
      <c r="E8" s="17"/>
      <c r="F8" s="10"/>
      <c r="G8" s="82"/>
      <c r="H8" s="82"/>
      <c r="I8" s="82"/>
      <c r="J8" s="83"/>
      <c r="K8" s="110"/>
      <c r="L8" s="7"/>
    </row>
    <row r="9" spans="1:12">
      <c r="A9" s="38"/>
      <c r="B9" s="7" t="s">
        <v>56</v>
      </c>
      <c r="C9" s="36"/>
      <c r="D9" s="5"/>
      <c r="E9" s="17"/>
      <c r="F9" s="10"/>
      <c r="G9" s="82"/>
      <c r="H9" s="82"/>
      <c r="I9" s="82"/>
      <c r="J9" s="83"/>
      <c r="K9" s="110"/>
      <c r="L9" s="7"/>
    </row>
    <row r="10" spans="1:12">
      <c r="A10" s="18"/>
      <c r="B10" s="51" t="s">
        <v>57</v>
      </c>
      <c r="C10" s="36"/>
      <c r="D10" s="5"/>
      <c r="E10" s="17"/>
      <c r="F10" s="10"/>
      <c r="G10" s="82"/>
      <c r="H10" s="82"/>
      <c r="I10" s="82"/>
      <c r="J10" s="88"/>
      <c r="K10" s="110"/>
      <c r="L10" s="7"/>
    </row>
    <row r="11" spans="1:12">
      <c r="A11" s="18" t="s">
        <v>58</v>
      </c>
      <c r="B11" s="6" t="s">
        <v>59</v>
      </c>
      <c r="C11" s="36">
        <v>3</v>
      </c>
      <c r="D11" s="5">
        <v>16620000101</v>
      </c>
      <c r="E11" s="17"/>
      <c r="F11" s="10"/>
      <c r="G11" s="44"/>
      <c r="H11" s="77"/>
      <c r="I11" s="44">
        <f>G11*C11</f>
        <v>0</v>
      </c>
      <c r="J11" s="27"/>
      <c r="K11" s="110"/>
      <c r="L11" s="7"/>
    </row>
    <row r="12" spans="1:12">
      <c r="A12" s="18" t="s">
        <v>60</v>
      </c>
      <c r="B12" s="6" t="s">
        <v>61</v>
      </c>
      <c r="C12" s="36">
        <v>3</v>
      </c>
      <c r="D12" s="5">
        <v>16620000102</v>
      </c>
      <c r="E12" s="17"/>
      <c r="F12" s="10"/>
      <c r="G12" s="44"/>
      <c r="H12" s="77"/>
      <c r="I12" s="44">
        <f t="shared" ref="I12:I13" si="0">G12*C12</f>
        <v>0</v>
      </c>
      <c r="J12" s="27"/>
      <c r="K12" s="110"/>
      <c r="L12" s="7"/>
    </row>
    <row r="13" spans="1:12">
      <c r="A13" s="18" t="s">
        <v>62</v>
      </c>
      <c r="B13" s="6" t="s">
        <v>63</v>
      </c>
      <c r="C13" s="36">
        <v>15</v>
      </c>
      <c r="D13" s="5">
        <v>16620000103</v>
      </c>
      <c r="E13" s="17"/>
      <c r="F13" s="10"/>
      <c r="G13" s="44"/>
      <c r="H13" s="77"/>
      <c r="I13" s="44">
        <f t="shared" si="0"/>
        <v>0</v>
      </c>
      <c r="J13" s="27"/>
      <c r="K13" s="110"/>
      <c r="L13" s="7"/>
    </row>
    <row r="14" spans="1:12">
      <c r="A14" s="18" t="s">
        <v>64</v>
      </c>
      <c r="B14" s="6" t="s">
        <v>65</v>
      </c>
      <c r="C14" s="36">
        <v>3</v>
      </c>
      <c r="D14" s="5">
        <v>16620000104</v>
      </c>
      <c r="E14" s="17"/>
      <c r="F14" s="10"/>
      <c r="G14" s="44"/>
      <c r="H14" s="77"/>
      <c r="I14" s="44">
        <f>G14*C14</f>
        <v>0</v>
      </c>
      <c r="J14" s="27"/>
      <c r="K14" s="111"/>
      <c r="L14" s="7"/>
    </row>
    <row r="15" spans="1:12" ht="16.2">
      <c r="A15" s="106" t="s">
        <v>66</v>
      </c>
      <c r="B15" s="107"/>
      <c r="C15" s="107"/>
      <c r="D15" s="107"/>
      <c r="E15" s="107"/>
      <c r="F15" s="107"/>
      <c r="G15" s="107"/>
      <c r="H15" s="107"/>
      <c r="I15" s="107"/>
      <c r="J15" s="107"/>
      <c r="K15" s="107"/>
      <c r="L15" s="108"/>
    </row>
    <row r="16" spans="1:12" ht="27.6">
      <c r="A16" s="21">
        <v>2</v>
      </c>
      <c r="B16" s="11" t="s">
        <v>73</v>
      </c>
      <c r="C16" s="58"/>
      <c r="D16" s="25"/>
      <c r="E16" s="28"/>
      <c r="F16" s="1"/>
      <c r="G16" s="29"/>
      <c r="H16" s="29"/>
      <c r="I16" s="26"/>
      <c r="J16" s="25"/>
      <c r="K16" s="30"/>
      <c r="L16" s="1"/>
    </row>
    <row r="17" spans="1:12">
      <c r="A17" s="5"/>
      <c r="B17" s="40" t="s">
        <v>67</v>
      </c>
      <c r="C17" s="59"/>
      <c r="D17" s="5"/>
      <c r="E17" s="6"/>
      <c r="F17" s="7"/>
      <c r="G17" s="87"/>
      <c r="H17" s="87"/>
      <c r="I17" s="82"/>
      <c r="J17" s="83"/>
      <c r="K17" s="104">
        <f>SUM(I20:I23)</f>
        <v>0</v>
      </c>
      <c r="L17" s="7"/>
    </row>
    <row r="18" spans="1:12">
      <c r="A18" s="5"/>
      <c r="B18" s="40" t="s">
        <v>69</v>
      </c>
      <c r="C18" s="59"/>
      <c r="D18" s="5"/>
      <c r="E18" s="6"/>
      <c r="F18" s="7"/>
      <c r="G18" s="87"/>
      <c r="H18" s="87"/>
      <c r="I18" s="82"/>
      <c r="J18" s="83"/>
      <c r="K18" s="104"/>
      <c r="L18" s="7"/>
    </row>
    <row r="19" spans="1:12">
      <c r="A19" s="5"/>
      <c r="B19" s="56" t="s">
        <v>36</v>
      </c>
      <c r="C19" s="59"/>
      <c r="D19" s="5"/>
      <c r="E19" s="6"/>
      <c r="F19" s="7"/>
      <c r="G19" s="82"/>
      <c r="H19" s="82"/>
      <c r="I19" s="82"/>
      <c r="J19" s="83"/>
      <c r="K19" s="104"/>
      <c r="L19" s="7"/>
    </row>
    <row r="20" spans="1:12">
      <c r="A20" s="5" t="s">
        <v>104</v>
      </c>
      <c r="B20" s="57" t="s">
        <v>71</v>
      </c>
      <c r="C20" s="59">
        <v>3</v>
      </c>
      <c r="D20" s="5" t="s">
        <v>35</v>
      </c>
      <c r="E20" s="6"/>
      <c r="F20" s="7"/>
      <c r="G20" s="77"/>
      <c r="H20" s="77"/>
      <c r="I20" s="44">
        <f t="shared" ref="I20:I23" si="1">G20*C20</f>
        <v>0</v>
      </c>
      <c r="J20" s="5"/>
      <c r="K20" s="104"/>
      <c r="L20" s="7"/>
    </row>
    <row r="21" spans="1:12">
      <c r="A21" s="5" t="s">
        <v>105</v>
      </c>
      <c r="B21" s="57" t="s">
        <v>70</v>
      </c>
      <c r="C21" s="59">
        <v>3</v>
      </c>
      <c r="D21" s="5" t="s">
        <v>35</v>
      </c>
      <c r="E21" s="6"/>
      <c r="F21" s="7"/>
      <c r="G21" s="77"/>
      <c r="H21" s="77"/>
      <c r="I21" s="44">
        <f t="shared" si="1"/>
        <v>0</v>
      </c>
      <c r="J21" s="5"/>
      <c r="K21" s="104"/>
      <c r="L21" s="7"/>
    </row>
    <row r="22" spans="1:12">
      <c r="A22" s="5" t="s">
        <v>106</v>
      </c>
      <c r="B22" s="57" t="s">
        <v>68</v>
      </c>
      <c r="C22" s="59">
        <v>6</v>
      </c>
      <c r="D22" s="5">
        <v>3208080</v>
      </c>
      <c r="E22" s="6"/>
      <c r="F22" s="7"/>
      <c r="G22" s="77"/>
      <c r="H22" s="77"/>
      <c r="I22" s="44">
        <f t="shared" si="1"/>
        <v>0</v>
      </c>
      <c r="J22" s="5"/>
      <c r="K22" s="104"/>
      <c r="L22" s="7"/>
    </row>
    <row r="23" spans="1:12">
      <c r="A23" s="5" t="s">
        <v>107</v>
      </c>
      <c r="B23" s="57" t="s">
        <v>72</v>
      </c>
      <c r="C23" s="59">
        <v>1</v>
      </c>
      <c r="D23" s="5" t="s">
        <v>35</v>
      </c>
      <c r="E23" s="6"/>
      <c r="F23" s="7"/>
      <c r="G23" s="77"/>
      <c r="H23" s="77"/>
      <c r="I23" s="44">
        <f t="shared" si="1"/>
        <v>0</v>
      </c>
      <c r="J23" s="5"/>
      <c r="K23" s="104"/>
      <c r="L23" s="7"/>
    </row>
    <row r="24" spans="1:12" ht="16.2">
      <c r="A24" s="105" t="s">
        <v>52</v>
      </c>
      <c r="B24" s="105"/>
      <c r="C24" s="105"/>
      <c r="D24" s="105"/>
      <c r="E24" s="105"/>
      <c r="F24" s="105"/>
      <c r="G24" s="105"/>
      <c r="H24" s="105"/>
      <c r="I24" s="105"/>
      <c r="J24" s="105"/>
      <c r="K24" s="105"/>
      <c r="L24" s="105"/>
    </row>
    <row r="25" spans="1:12">
      <c r="A25" s="21">
        <v>3</v>
      </c>
      <c r="B25" s="52" t="s">
        <v>155</v>
      </c>
      <c r="C25" s="58"/>
      <c r="D25" s="25"/>
      <c r="E25" s="61"/>
      <c r="F25" s="1"/>
      <c r="G25" s="25"/>
      <c r="H25" s="25"/>
      <c r="I25" s="25"/>
      <c r="J25" s="63"/>
      <c r="K25" s="104">
        <f>SUM(I28:I32)</f>
        <v>0</v>
      </c>
      <c r="L25" s="68"/>
    </row>
    <row r="26" spans="1:12">
      <c r="A26" s="5"/>
      <c r="B26" s="50" t="s">
        <v>74</v>
      </c>
      <c r="C26" s="59"/>
      <c r="D26" s="5"/>
      <c r="E26" s="62"/>
      <c r="F26" s="7"/>
      <c r="G26" s="83"/>
      <c r="H26" s="83"/>
      <c r="I26" s="83"/>
      <c r="J26" s="86"/>
      <c r="K26" s="104"/>
      <c r="L26" s="68"/>
    </row>
    <row r="27" spans="1:12">
      <c r="A27" s="5"/>
      <c r="B27" s="51" t="s">
        <v>34</v>
      </c>
      <c r="C27" s="59"/>
      <c r="D27" s="5"/>
      <c r="E27" s="6"/>
      <c r="F27" s="7"/>
      <c r="G27" s="82"/>
      <c r="H27" s="82"/>
      <c r="I27" s="82"/>
      <c r="J27" s="83"/>
      <c r="K27" s="104"/>
      <c r="L27" s="60"/>
    </row>
    <row r="28" spans="1:12" ht="28.2">
      <c r="A28" s="5" t="s">
        <v>108</v>
      </c>
      <c r="B28" s="6" t="s">
        <v>150</v>
      </c>
      <c r="C28" s="59">
        <v>5</v>
      </c>
      <c r="D28" s="5">
        <v>3208045</v>
      </c>
      <c r="E28" s="6"/>
      <c r="F28" s="7"/>
      <c r="G28" s="77"/>
      <c r="H28" s="77"/>
      <c r="I28" s="44">
        <f t="shared" ref="I28:I32" si="2">G28*C28</f>
        <v>0</v>
      </c>
      <c r="J28" s="5"/>
      <c r="K28" s="104"/>
      <c r="L28" s="60"/>
    </row>
    <row r="29" spans="1:12" ht="28.2">
      <c r="A29" s="5" t="s">
        <v>109</v>
      </c>
      <c r="B29" s="6" t="s">
        <v>149</v>
      </c>
      <c r="C29" s="59">
        <v>1</v>
      </c>
      <c r="D29" s="5" t="s">
        <v>35</v>
      </c>
      <c r="E29" s="6"/>
      <c r="F29" s="7"/>
      <c r="G29" s="77"/>
      <c r="H29" s="77"/>
      <c r="I29" s="44">
        <f t="shared" si="2"/>
        <v>0</v>
      </c>
      <c r="J29" s="5"/>
      <c r="K29" s="104"/>
      <c r="L29" s="60"/>
    </row>
    <row r="30" spans="1:12" ht="28.2">
      <c r="A30" s="5" t="s">
        <v>151</v>
      </c>
      <c r="B30" s="6" t="s">
        <v>148</v>
      </c>
      <c r="C30" s="59">
        <v>1</v>
      </c>
      <c r="D30" s="5" t="s">
        <v>35</v>
      </c>
      <c r="E30" s="6"/>
      <c r="F30" s="7"/>
      <c r="G30" s="77"/>
      <c r="H30" s="77"/>
      <c r="I30" s="44">
        <f t="shared" si="2"/>
        <v>0</v>
      </c>
      <c r="J30" s="5"/>
      <c r="K30" s="104"/>
      <c r="L30" s="60"/>
    </row>
    <row r="31" spans="1:12" ht="27.6">
      <c r="A31" s="5" t="s">
        <v>152</v>
      </c>
      <c r="B31" s="50" t="s">
        <v>76</v>
      </c>
      <c r="C31" s="59">
        <v>1</v>
      </c>
      <c r="D31" s="5" t="s">
        <v>35</v>
      </c>
      <c r="E31" s="6"/>
      <c r="F31" s="7"/>
      <c r="G31" s="77"/>
      <c r="H31" s="77"/>
      <c r="I31" s="44">
        <f t="shared" si="2"/>
        <v>0</v>
      </c>
      <c r="J31" s="5"/>
      <c r="K31" s="104"/>
      <c r="L31" s="60"/>
    </row>
    <row r="32" spans="1:12" ht="27.6">
      <c r="A32" s="5" t="s">
        <v>153</v>
      </c>
      <c r="B32" s="50" t="s">
        <v>75</v>
      </c>
      <c r="C32" s="59">
        <v>1</v>
      </c>
      <c r="D32" s="5" t="s">
        <v>35</v>
      </c>
      <c r="E32" s="6"/>
      <c r="F32" s="7"/>
      <c r="G32" s="77"/>
      <c r="H32" s="77"/>
      <c r="I32" s="44">
        <f t="shared" si="2"/>
        <v>0</v>
      </c>
      <c r="J32" s="5"/>
      <c r="K32" s="104"/>
      <c r="L32" s="60"/>
    </row>
    <row r="33" spans="1:12">
      <c r="A33" s="21">
        <v>4</v>
      </c>
      <c r="B33" s="52" t="s">
        <v>77</v>
      </c>
      <c r="C33" s="58"/>
      <c r="D33" s="25"/>
      <c r="E33" s="78"/>
      <c r="F33" s="79"/>
      <c r="G33" s="80"/>
      <c r="H33" s="80"/>
      <c r="I33" s="80"/>
      <c r="J33" s="81"/>
      <c r="K33" s="67"/>
      <c r="L33" s="68"/>
    </row>
    <row r="34" spans="1:12">
      <c r="A34" s="5"/>
      <c r="B34" s="50" t="s">
        <v>110</v>
      </c>
      <c r="C34" s="59"/>
      <c r="D34" s="5"/>
      <c r="E34" s="6"/>
      <c r="F34" s="7"/>
      <c r="G34" s="82"/>
      <c r="H34" s="82"/>
      <c r="I34" s="82"/>
      <c r="J34" s="83"/>
      <c r="K34" s="109">
        <f>SUM(I36:I38)</f>
        <v>0</v>
      </c>
      <c r="L34" s="60"/>
    </row>
    <row r="35" spans="1:12">
      <c r="A35" s="5"/>
      <c r="B35" s="51" t="s">
        <v>34</v>
      </c>
      <c r="C35" s="59"/>
      <c r="D35" s="5"/>
      <c r="E35" s="6"/>
      <c r="F35" s="7"/>
      <c r="G35" s="82"/>
      <c r="H35" s="82"/>
      <c r="I35" s="82"/>
      <c r="J35" s="83"/>
      <c r="K35" s="110"/>
      <c r="L35" s="60"/>
    </row>
    <row r="36" spans="1:12" ht="28.2">
      <c r="A36" s="5" t="s">
        <v>111</v>
      </c>
      <c r="B36" s="6" t="s">
        <v>78</v>
      </c>
      <c r="C36" s="59">
        <v>50</v>
      </c>
      <c r="D36" s="5" t="s">
        <v>35</v>
      </c>
      <c r="E36" s="6"/>
      <c r="F36" s="7"/>
      <c r="G36" s="77"/>
      <c r="H36" s="77"/>
      <c r="I36" s="44">
        <f t="shared" ref="I36:I37" si="3">G36*C36</f>
        <v>0</v>
      </c>
      <c r="J36" s="5"/>
      <c r="K36" s="110"/>
      <c r="L36" s="60"/>
    </row>
    <row r="37" spans="1:12" ht="28.2">
      <c r="A37" s="5" t="s">
        <v>112</v>
      </c>
      <c r="B37" s="6" t="s">
        <v>86</v>
      </c>
      <c r="C37" s="59">
        <v>10</v>
      </c>
      <c r="D37" s="5" t="s">
        <v>35</v>
      </c>
      <c r="E37" s="6"/>
      <c r="F37" s="7"/>
      <c r="G37" s="77"/>
      <c r="H37" s="77"/>
      <c r="I37" s="44">
        <f t="shared" si="3"/>
        <v>0</v>
      </c>
      <c r="J37" s="5"/>
      <c r="K37" s="110"/>
      <c r="L37" s="60"/>
    </row>
    <row r="38" spans="1:12" ht="28.2">
      <c r="A38" s="5" t="s">
        <v>113</v>
      </c>
      <c r="B38" s="6" t="s">
        <v>79</v>
      </c>
      <c r="C38" s="59">
        <v>100</v>
      </c>
      <c r="D38" s="5" t="s">
        <v>35</v>
      </c>
      <c r="E38" s="6"/>
      <c r="F38" s="7"/>
      <c r="G38" s="77"/>
      <c r="H38" s="77"/>
      <c r="I38" s="44">
        <f t="shared" ref="I38" si="4">G38*C38</f>
        <v>0</v>
      </c>
      <c r="J38" s="5"/>
      <c r="K38" s="111"/>
      <c r="L38" s="60"/>
    </row>
    <row r="39" spans="1:12">
      <c r="A39" s="21">
        <v>5</v>
      </c>
      <c r="B39" s="52" t="s">
        <v>98</v>
      </c>
      <c r="C39" s="58"/>
      <c r="D39" s="25"/>
      <c r="E39" s="78"/>
      <c r="F39" s="79"/>
      <c r="G39" s="80"/>
      <c r="H39" s="80"/>
      <c r="I39" s="80"/>
      <c r="J39" s="81"/>
      <c r="K39" s="67"/>
      <c r="L39" s="68"/>
    </row>
    <row r="40" spans="1:12">
      <c r="A40" s="5"/>
      <c r="B40" s="50" t="s">
        <v>114</v>
      </c>
      <c r="C40" s="59"/>
      <c r="D40" s="5"/>
      <c r="E40" s="6"/>
      <c r="F40" s="7"/>
      <c r="G40" s="82"/>
      <c r="H40" s="82"/>
      <c r="I40" s="82"/>
      <c r="J40" s="83"/>
      <c r="K40" s="109">
        <f>SUM(I42:I46)</f>
        <v>0</v>
      </c>
      <c r="L40" s="60"/>
    </row>
    <row r="41" spans="1:12">
      <c r="A41" s="5"/>
      <c r="B41" s="51" t="s">
        <v>34</v>
      </c>
      <c r="C41" s="59"/>
      <c r="D41" s="5"/>
      <c r="E41" s="6"/>
      <c r="F41" s="7"/>
      <c r="G41" s="82"/>
      <c r="H41" s="82"/>
      <c r="I41" s="82"/>
      <c r="J41" s="83"/>
      <c r="K41" s="110"/>
      <c r="L41" s="60"/>
    </row>
    <row r="42" spans="1:12">
      <c r="A42" s="39" t="s">
        <v>115</v>
      </c>
      <c r="B42" s="50" t="s">
        <v>99</v>
      </c>
      <c r="C42" s="85">
        <v>50</v>
      </c>
      <c r="D42" s="5" t="s">
        <v>35</v>
      </c>
      <c r="E42" s="6"/>
      <c r="F42" s="7"/>
      <c r="G42" s="77"/>
      <c r="H42" s="77"/>
      <c r="I42" s="44">
        <f t="shared" ref="I42:I44" si="5">G42*C42</f>
        <v>0</v>
      </c>
      <c r="J42" s="5"/>
      <c r="K42" s="110"/>
      <c r="L42" s="60"/>
    </row>
    <row r="43" spans="1:12">
      <c r="A43" s="39" t="s">
        <v>116</v>
      </c>
      <c r="B43" s="50" t="s">
        <v>100</v>
      </c>
      <c r="C43" s="85">
        <v>10</v>
      </c>
      <c r="D43" s="5" t="s">
        <v>35</v>
      </c>
      <c r="E43" s="6"/>
      <c r="F43" s="7"/>
      <c r="G43" s="77"/>
      <c r="H43" s="77"/>
      <c r="I43" s="44">
        <f t="shared" si="5"/>
        <v>0</v>
      </c>
      <c r="J43" s="5"/>
      <c r="K43" s="110"/>
      <c r="L43" s="60"/>
    </row>
    <row r="44" spans="1:12">
      <c r="A44" s="39" t="s">
        <v>117</v>
      </c>
      <c r="B44" s="50" t="s">
        <v>101</v>
      </c>
      <c r="C44" s="85">
        <v>100</v>
      </c>
      <c r="D44" s="5" t="s">
        <v>35</v>
      </c>
      <c r="E44" s="6"/>
      <c r="F44" s="7"/>
      <c r="G44" s="77"/>
      <c r="H44" s="77"/>
      <c r="I44" s="44">
        <f t="shared" si="5"/>
        <v>0</v>
      </c>
      <c r="J44" s="5"/>
      <c r="K44" s="110"/>
      <c r="L44" s="60"/>
    </row>
    <row r="45" spans="1:12" ht="28.2">
      <c r="A45" s="5" t="s">
        <v>118</v>
      </c>
      <c r="B45" s="14" t="s">
        <v>102</v>
      </c>
      <c r="C45" s="59">
        <v>10</v>
      </c>
      <c r="D45" s="5" t="s">
        <v>35</v>
      </c>
      <c r="E45" s="6"/>
      <c r="F45" s="7"/>
      <c r="G45" s="77"/>
      <c r="H45" s="77"/>
      <c r="I45" s="44">
        <f t="shared" ref="I45:I46" si="6">G45*C45</f>
        <v>0</v>
      </c>
      <c r="J45" s="5"/>
      <c r="K45" s="110"/>
      <c r="L45" s="60"/>
    </row>
    <row r="46" spans="1:12" ht="28.2">
      <c r="A46" s="5" t="s">
        <v>119</v>
      </c>
      <c r="B46" s="4" t="s">
        <v>103</v>
      </c>
      <c r="C46" s="59">
        <v>1</v>
      </c>
      <c r="D46" s="5" t="s">
        <v>35</v>
      </c>
      <c r="E46" s="6"/>
      <c r="F46" s="7"/>
      <c r="G46" s="77"/>
      <c r="H46" s="77"/>
      <c r="I46" s="44">
        <f t="shared" si="6"/>
        <v>0</v>
      </c>
      <c r="J46" s="5"/>
      <c r="K46" s="111"/>
      <c r="L46" s="60"/>
    </row>
    <row r="47" spans="1:12" ht="16.2">
      <c r="A47" s="105" t="s">
        <v>37</v>
      </c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</row>
    <row r="48" spans="1:12">
      <c r="A48" s="21">
        <v>6</v>
      </c>
      <c r="B48" s="64" t="s">
        <v>80</v>
      </c>
      <c r="C48" s="69"/>
      <c r="D48" s="70"/>
      <c r="E48" s="28"/>
      <c r="F48" s="1"/>
      <c r="G48" s="25"/>
      <c r="H48" s="25"/>
      <c r="I48" s="25"/>
      <c r="J48" s="25"/>
      <c r="K48" s="25"/>
      <c r="L48" s="1"/>
    </row>
    <row r="49" spans="1:12">
      <c r="A49" s="39"/>
      <c r="B49" s="65" t="s">
        <v>81</v>
      </c>
      <c r="C49" s="71"/>
      <c r="D49" s="72"/>
      <c r="E49" s="6"/>
      <c r="F49" s="7"/>
      <c r="G49" s="82"/>
      <c r="H49" s="82"/>
      <c r="I49" s="82"/>
      <c r="J49" s="83"/>
      <c r="K49" s="109">
        <f>SUM(I50,I52:I60,I62:I64)</f>
        <v>0</v>
      </c>
      <c r="L49" s="7"/>
    </row>
    <row r="50" spans="1:12" ht="15" customHeight="1">
      <c r="A50" s="89" t="s">
        <v>120</v>
      </c>
      <c r="B50" s="75" t="s">
        <v>84</v>
      </c>
      <c r="C50" s="71">
        <v>1</v>
      </c>
      <c r="D50" s="71" t="s">
        <v>35</v>
      </c>
      <c r="E50" s="6"/>
      <c r="F50" s="7"/>
      <c r="G50" s="77"/>
      <c r="H50" s="77"/>
      <c r="I50" s="44">
        <f t="shared" ref="I50:I60" si="7">G50*C50</f>
        <v>0</v>
      </c>
      <c r="J50" s="5"/>
      <c r="K50" s="110"/>
      <c r="L50" s="7"/>
    </row>
    <row r="51" spans="1:12">
      <c r="A51" s="89" t="s">
        <v>121</v>
      </c>
      <c r="B51" s="75" t="s">
        <v>82</v>
      </c>
      <c r="C51" s="71"/>
      <c r="D51" s="76"/>
      <c r="E51" s="6"/>
      <c r="F51" s="7"/>
      <c r="G51" s="84"/>
      <c r="H51" s="84"/>
      <c r="I51" s="82"/>
      <c r="J51" s="83"/>
      <c r="K51" s="110"/>
      <c r="L51" s="7"/>
    </row>
    <row r="52" spans="1:12" ht="27.6">
      <c r="A52" s="39" t="s">
        <v>122</v>
      </c>
      <c r="B52" s="40" t="s">
        <v>85</v>
      </c>
      <c r="C52" s="73">
        <v>1</v>
      </c>
      <c r="D52" s="71" t="s">
        <v>35</v>
      </c>
      <c r="E52" s="6"/>
      <c r="F52" s="7"/>
      <c r="G52" s="77"/>
      <c r="H52" s="77"/>
      <c r="I52" s="44">
        <f t="shared" si="7"/>
        <v>0</v>
      </c>
      <c r="J52" s="5"/>
      <c r="K52" s="110"/>
      <c r="L52" s="7"/>
    </row>
    <row r="53" spans="1:12" ht="27.6">
      <c r="A53" s="39" t="s">
        <v>123</v>
      </c>
      <c r="B53" s="40" t="s">
        <v>87</v>
      </c>
      <c r="C53" s="73">
        <v>1</v>
      </c>
      <c r="D53" s="71" t="s">
        <v>35</v>
      </c>
      <c r="E53" s="6"/>
      <c r="F53" s="7"/>
      <c r="G53" s="77"/>
      <c r="H53" s="77"/>
      <c r="I53" s="44">
        <f t="shared" si="7"/>
        <v>0</v>
      </c>
      <c r="J53" s="5"/>
      <c r="K53" s="110"/>
      <c r="L53" s="7"/>
    </row>
    <row r="54" spans="1:12" ht="27.6">
      <c r="A54" s="39" t="s">
        <v>124</v>
      </c>
      <c r="B54" s="40" t="s">
        <v>88</v>
      </c>
      <c r="C54" s="73">
        <v>1</v>
      </c>
      <c r="D54" s="71" t="s">
        <v>35</v>
      </c>
      <c r="E54" s="6"/>
      <c r="F54" s="7"/>
      <c r="G54" s="77"/>
      <c r="H54" s="77"/>
      <c r="I54" s="44">
        <f t="shared" si="7"/>
        <v>0</v>
      </c>
      <c r="J54" s="5"/>
      <c r="K54" s="110"/>
      <c r="L54" s="7"/>
    </row>
    <row r="55" spans="1:12" ht="27.6">
      <c r="A55" s="39" t="s">
        <v>125</v>
      </c>
      <c r="B55" s="40" t="s">
        <v>89</v>
      </c>
      <c r="C55" s="73">
        <v>1</v>
      </c>
      <c r="D55" s="71">
        <v>3205464</v>
      </c>
      <c r="E55" s="6"/>
      <c r="F55" s="7"/>
      <c r="G55" s="77"/>
      <c r="H55" s="77"/>
      <c r="I55" s="44">
        <f t="shared" si="7"/>
        <v>0</v>
      </c>
      <c r="J55" s="5"/>
      <c r="K55" s="110"/>
      <c r="L55" s="7"/>
    </row>
    <row r="56" spans="1:12" ht="27.6">
      <c r="A56" s="39" t="s">
        <v>126</v>
      </c>
      <c r="B56" s="40" t="s">
        <v>90</v>
      </c>
      <c r="C56" s="73">
        <v>1</v>
      </c>
      <c r="D56" s="71">
        <v>3205465</v>
      </c>
      <c r="E56" s="6"/>
      <c r="F56" s="7"/>
      <c r="G56" s="77"/>
      <c r="H56" s="77"/>
      <c r="I56" s="44">
        <f t="shared" si="7"/>
        <v>0</v>
      </c>
      <c r="J56" s="5"/>
      <c r="K56" s="110"/>
      <c r="L56" s="7"/>
    </row>
    <row r="57" spans="1:12" ht="27.6">
      <c r="A57" s="39" t="s">
        <v>127</v>
      </c>
      <c r="B57" s="40" t="s">
        <v>91</v>
      </c>
      <c r="C57" s="73">
        <v>1</v>
      </c>
      <c r="D57" s="71">
        <v>3205466</v>
      </c>
      <c r="E57" s="6"/>
      <c r="F57" s="7"/>
      <c r="G57" s="77"/>
      <c r="H57" s="77"/>
      <c r="I57" s="44">
        <f t="shared" si="7"/>
        <v>0</v>
      </c>
      <c r="J57" s="5"/>
      <c r="K57" s="110"/>
      <c r="L57" s="7"/>
    </row>
    <row r="58" spans="1:12" ht="27.6">
      <c r="A58" s="39" t="s">
        <v>128</v>
      </c>
      <c r="B58" s="40" t="s">
        <v>92</v>
      </c>
      <c r="C58" s="73">
        <v>1</v>
      </c>
      <c r="D58" s="71" t="s">
        <v>35</v>
      </c>
      <c r="E58" s="6"/>
      <c r="F58" s="7"/>
      <c r="G58" s="77"/>
      <c r="H58" s="77"/>
      <c r="I58" s="44">
        <f t="shared" si="7"/>
        <v>0</v>
      </c>
      <c r="J58" s="5"/>
      <c r="K58" s="110"/>
      <c r="L58" s="7"/>
    </row>
    <row r="59" spans="1:12" ht="27.6">
      <c r="A59" s="39" t="s">
        <v>129</v>
      </c>
      <c r="B59" s="40" t="s">
        <v>93</v>
      </c>
      <c r="C59" s="73">
        <v>1</v>
      </c>
      <c r="D59" s="71" t="s">
        <v>35</v>
      </c>
      <c r="E59" s="6"/>
      <c r="F59" s="7"/>
      <c r="G59" s="77"/>
      <c r="H59" s="77"/>
      <c r="I59" s="44">
        <f t="shared" si="7"/>
        <v>0</v>
      </c>
      <c r="J59" s="5"/>
      <c r="K59" s="110"/>
      <c r="L59" s="7"/>
    </row>
    <row r="60" spans="1:12" ht="27.6">
      <c r="A60" s="39" t="s">
        <v>130</v>
      </c>
      <c r="B60" s="40" t="s">
        <v>94</v>
      </c>
      <c r="C60" s="73">
        <v>1</v>
      </c>
      <c r="D60" s="71">
        <v>3205469</v>
      </c>
      <c r="E60" s="6"/>
      <c r="F60" s="7"/>
      <c r="G60" s="77"/>
      <c r="H60" s="77"/>
      <c r="I60" s="44">
        <f t="shared" si="7"/>
        <v>0</v>
      </c>
      <c r="J60" s="5"/>
      <c r="K60" s="110"/>
      <c r="L60" s="7"/>
    </row>
    <row r="61" spans="1:12">
      <c r="A61" s="89" t="s">
        <v>131</v>
      </c>
      <c r="B61" s="75" t="s">
        <v>83</v>
      </c>
      <c r="C61" s="71"/>
      <c r="D61" s="76"/>
      <c r="E61" s="6"/>
      <c r="F61" s="7"/>
      <c r="G61" s="84"/>
      <c r="H61" s="84"/>
      <c r="I61" s="82"/>
      <c r="J61" s="83"/>
      <c r="K61" s="110"/>
      <c r="L61" s="7"/>
    </row>
    <row r="62" spans="1:12" ht="14.25" customHeight="1">
      <c r="A62" s="39" t="s">
        <v>132</v>
      </c>
      <c r="B62" s="65" t="s">
        <v>49</v>
      </c>
      <c r="C62" s="71">
        <v>1</v>
      </c>
      <c r="D62" s="71">
        <v>3205326</v>
      </c>
      <c r="E62" s="6"/>
      <c r="F62" s="7"/>
      <c r="G62" s="77"/>
      <c r="H62" s="77"/>
      <c r="I62" s="44">
        <f t="shared" ref="I62" si="8">G62*C62</f>
        <v>0</v>
      </c>
      <c r="J62" s="5"/>
      <c r="K62" s="110"/>
      <c r="L62" s="7"/>
    </row>
    <row r="63" spans="1:12">
      <c r="A63" s="39" t="s">
        <v>133</v>
      </c>
      <c r="B63" s="65" t="s">
        <v>50</v>
      </c>
      <c r="C63" s="71">
        <v>1</v>
      </c>
      <c r="D63" s="71">
        <v>3205327</v>
      </c>
      <c r="E63" s="6"/>
      <c r="F63" s="7"/>
      <c r="G63" s="77"/>
      <c r="H63" s="77"/>
      <c r="I63" s="44">
        <f t="shared" ref="I63:I64" si="9">G63*C63</f>
        <v>0</v>
      </c>
      <c r="J63" s="5"/>
      <c r="K63" s="110"/>
      <c r="L63" s="53"/>
    </row>
    <row r="64" spans="1:12" ht="15.75" customHeight="1">
      <c r="A64" s="89" t="s">
        <v>134</v>
      </c>
      <c r="B64" s="75" t="s">
        <v>95</v>
      </c>
      <c r="C64" s="73">
        <v>1</v>
      </c>
      <c r="D64" s="71" t="s">
        <v>35</v>
      </c>
      <c r="E64" s="6"/>
      <c r="F64" s="7"/>
      <c r="G64" s="77"/>
      <c r="H64" s="77"/>
      <c r="I64" s="44">
        <f t="shared" si="9"/>
        <v>0</v>
      </c>
      <c r="J64" s="5"/>
      <c r="K64" s="111"/>
      <c r="L64" s="53"/>
    </row>
    <row r="65" spans="1:12">
      <c r="A65" s="41">
        <v>7</v>
      </c>
      <c r="B65" s="52" t="s">
        <v>44</v>
      </c>
      <c r="C65" s="35"/>
      <c r="D65" s="25"/>
      <c r="E65" s="28"/>
      <c r="F65" s="1"/>
      <c r="G65" s="26"/>
      <c r="H65" s="26"/>
      <c r="I65" s="26"/>
      <c r="J65" s="25"/>
      <c r="K65" s="55"/>
      <c r="L65" s="1"/>
    </row>
    <row r="66" spans="1:12">
      <c r="A66" s="39"/>
      <c r="B66" s="50" t="s">
        <v>136</v>
      </c>
      <c r="C66" s="36"/>
      <c r="D66" s="5"/>
      <c r="E66" s="6"/>
      <c r="F66" s="7"/>
      <c r="G66" s="82"/>
      <c r="H66" s="82"/>
      <c r="I66" s="82"/>
      <c r="J66" s="83"/>
      <c r="K66" s="109">
        <f>SUM(I68:I71)</f>
        <v>0</v>
      </c>
      <c r="L66" s="54"/>
    </row>
    <row r="67" spans="1:12">
      <c r="A67" s="39"/>
      <c r="B67" s="51" t="s">
        <v>36</v>
      </c>
      <c r="C67" s="36"/>
      <c r="D67" s="5"/>
      <c r="E67" s="6"/>
      <c r="F67" s="7"/>
      <c r="G67" s="82"/>
      <c r="H67" s="82"/>
      <c r="I67" s="82"/>
      <c r="J67" s="83"/>
      <c r="K67" s="110"/>
      <c r="L67" s="7"/>
    </row>
    <row r="68" spans="1:12">
      <c r="A68" s="39" t="s">
        <v>140</v>
      </c>
      <c r="B68" s="50" t="s">
        <v>38</v>
      </c>
      <c r="C68" s="36">
        <v>20</v>
      </c>
      <c r="D68" s="5">
        <v>166200015</v>
      </c>
      <c r="E68" s="6"/>
      <c r="F68" s="7"/>
      <c r="G68" s="44"/>
      <c r="H68" s="44"/>
      <c r="I68" s="44">
        <f t="shared" ref="I68" si="10">G68*C68</f>
        <v>0</v>
      </c>
      <c r="J68" s="5"/>
      <c r="K68" s="110"/>
      <c r="L68" s="7"/>
    </row>
    <row r="69" spans="1:12">
      <c r="A69" s="39" t="s">
        <v>141</v>
      </c>
      <c r="B69" s="66" t="s">
        <v>39</v>
      </c>
      <c r="C69" s="36">
        <v>20</v>
      </c>
      <c r="D69" s="5">
        <v>16620001501</v>
      </c>
      <c r="E69" s="6"/>
      <c r="F69" s="7"/>
      <c r="G69" s="44"/>
      <c r="H69" s="44"/>
      <c r="I69" s="44">
        <f t="shared" ref="I69:I75" si="11">G69*C69</f>
        <v>0</v>
      </c>
      <c r="J69" s="5"/>
      <c r="K69" s="110"/>
      <c r="L69" s="7"/>
    </row>
    <row r="70" spans="1:12">
      <c r="A70" s="39" t="s">
        <v>142</v>
      </c>
      <c r="B70" s="66" t="s">
        <v>40</v>
      </c>
      <c r="C70" s="36">
        <v>20</v>
      </c>
      <c r="D70" s="5" t="s">
        <v>35</v>
      </c>
      <c r="E70" s="6"/>
      <c r="F70" s="7"/>
      <c r="G70" s="44"/>
      <c r="H70" s="44"/>
      <c r="I70" s="44">
        <f t="shared" si="11"/>
        <v>0</v>
      </c>
      <c r="J70" s="5"/>
      <c r="K70" s="110"/>
      <c r="L70" s="7"/>
    </row>
    <row r="71" spans="1:12">
      <c r="A71" s="39" t="s">
        <v>143</v>
      </c>
      <c r="B71" s="66" t="s">
        <v>41</v>
      </c>
      <c r="C71" s="36">
        <v>20</v>
      </c>
      <c r="D71" s="5" t="s">
        <v>35</v>
      </c>
      <c r="E71" s="6"/>
      <c r="F71" s="7"/>
      <c r="G71" s="44"/>
      <c r="H71" s="44"/>
      <c r="I71" s="44">
        <f t="shared" si="11"/>
        <v>0</v>
      </c>
      <c r="J71" s="24"/>
      <c r="K71" s="111"/>
      <c r="L71" s="7"/>
    </row>
    <row r="72" spans="1:12">
      <c r="A72" s="41">
        <v>8</v>
      </c>
      <c r="B72" s="52" t="s">
        <v>135</v>
      </c>
      <c r="C72" s="35"/>
      <c r="D72" s="25"/>
      <c r="E72" s="28"/>
      <c r="F72" s="1"/>
      <c r="G72" s="26"/>
      <c r="H72" s="26"/>
      <c r="I72" s="26"/>
      <c r="J72" s="25"/>
      <c r="K72" s="55"/>
      <c r="L72" s="1"/>
    </row>
    <row r="73" spans="1:12">
      <c r="A73" s="39"/>
      <c r="B73" s="66" t="s">
        <v>137</v>
      </c>
      <c r="C73" s="36"/>
      <c r="D73" s="5"/>
      <c r="E73" s="6"/>
      <c r="F73" s="7"/>
      <c r="G73" s="82"/>
      <c r="H73" s="82"/>
      <c r="I73" s="82"/>
      <c r="J73" s="90"/>
      <c r="K73" s="109">
        <f>SUM(I75)</f>
        <v>0</v>
      </c>
      <c r="L73" s="7"/>
    </row>
    <row r="74" spans="1:12">
      <c r="A74" s="39"/>
      <c r="B74" s="66" t="s">
        <v>138</v>
      </c>
      <c r="C74" s="36"/>
      <c r="D74" s="5"/>
      <c r="E74" s="6"/>
      <c r="F74" s="7"/>
      <c r="G74" s="82"/>
      <c r="H74" s="82"/>
      <c r="I74" s="82"/>
      <c r="J74" s="83"/>
      <c r="K74" s="110"/>
      <c r="L74" s="7"/>
    </row>
    <row r="75" spans="1:12">
      <c r="A75" s="39"/>
      <c r="B75" s="66" t="s">
        <v>139</v>
      </c>
      <c r="C75" s="36">
        <v>40</v>
      </c>
      <c r="D75" s="5">
        <v>166200007</v>
      </c>
      <c r="E75" s="6"/>
      <c r="F75" s="7"/>
      <c r="G75" s="44"/>
      <c r="H75" s="44"/>
      <c r="I75" s="44">
        <f t="shared" si="11"/>
        <v>0</v>
      </c>
      <c r="J75" s="5"/>
      <c r="K75" s="111"/>
      <c r="L75" s="7"/>
    </row>
    <row r="76" spans="1:12" ht="16.2">
      <c r="A76" s="105" t="s">
        <v>42</v>
      </c>
      <c r="B76" s="105"/>
      <c r="C76" s="105"/>
      <c r="D76" s="105"/>
      <c r="E76" s="105"/>
      <c r="F76" s="105"/>
      <c r="G76" s="105"/>
      <c r="H76" s="105"/>
      <c r="I76" s="105"/>
      <c r="J76" s="105"/>
      <c r="K76" s="105"/>
      <c r="L76" s="105"/>
    </row>
    <row r="77" spans="1:12">
      <c r="A77" s="21">
        <v>9</v>
      </c>
      <c r="B77" s="52" t="s">
        <v>43</v>
      </c>
      <c r="C77" s="25"/>
      <c r="D77" s="25"/>
      <c r="E77" s="28"/>
      <c r="F77" s="1"/>
      <c r="G77" s="25"/>
      <c r="H77" s="25"/>
      <c r="I77" s="25"/>
      <c r="J77" s="25"/>
      <c r="K77" s="104">
        <f>SUM(I80:I82)</f>
        <v>0</v>
      </c>
      <c r="L77" s="7"/>
    </row>
    <row r="78" spans="1:12">
      <c r="A78" s="39"/>
      <c r="B78" s="50" t="s">
        <v>45</v>
      </c>
      <c r="C78" s="36"/>
      <c r="D78" s="5"/>
      <c r="E78" s="6"/>
      <c r="F78" s="7"/>
      <c r="G78" s="83"/>
      <c r="H78" s="83"/>
      <c r="I78" s="83"/>
      <c r="J78" s="83"/>
      <c r="K78" s="104"/>
      <c r="L78" s="7"/>
    </row>
    <row r="79" spans="1:12">
      <c r="A79" s="39"/>
      <c r="B79" s="51" t="s">
        <v>36</v>
      </c>
      <c r="C79" s="36"/>
      <c r="D79" s="5"/>
      <c r="E79" s="6"/>
      <c r="F79" s="7"/>
      <c r="G79" s="83"/>
      <c r="H79" s="83"/>
      <c r="I79" s="83"/>
      <c r="J79" s="83"/>
      <c r="K79" s="104"/>
      <c r="L79" s="7"/>
    </row>
    <row r="80" spans="1:12">
      <c r="A80" s="39" t="s">
        <v>144</v>
      </c>
      <c r="B80" s="50" t="s">
        <v>46</v>
      </c>
      <c r="C80" s="36">
        <v>10</v>
      </c>
      <c r="D80" s="5" t="s">
        <v>35</v>
      </c>
      <c r="E80" s="6"/>
      <c r="F80" s="7"/>
      <c r="G80" s="44"/>
      <c r="H80" s="44"/>
      <c r="I80" s="44">
        <f t="shared" ref="I80:I82" si="12">G80*C80</f>
        <v>0</v>
      </c>
      <c r="J80" s="5"/>
      <c r="K80" s="104"/>
      <c r="L80" s="7"/>
    </row>
    <row r="81" spans="1:12">
      <c r="A81" s="39" t="s">
        <v>145</v>
      </c>
      <c r="B81" s="66" t="s">
        <v>47</v>
      </c>
      <c r="C81" s="36">
        <v>10</v>
      </c>
      <c r="D81" s="5" t="s">
        <v>35</v>
      </c>
      <c r="E81" s="6"/>
      <c r="F81" s="7"/>
      <c r="G81" s="44"/>
      <c r="H81" s="44"/>
      <c r="I81" s="44">
        <f t="shared" si="12"/>
        <v>0</v>
      </c>
      <c r="J81" s="5"/>
      <c r="K81" s="104"/>
      <c r="L81" s="53"/>
    </row>
    <row r="82" spans="1:12">
      <c r="A82" s="39" t="s">
        <v>146</v>
      </c>
      <c r="B82" s="66" t="s">
        <v>48</v>
      </c>
      <c r="C82" s="36">
        <v>10</v>
      </c>
      <c r="D82" s="5" t="s">
        <v>35</v>
      </c>
      <c r="E82" s="6"/>
      <c r="F82" s="7"/>
      <c r="G82" s="44"/>
      <c r="H82" s="44"/>
      <c r="I82" s="44">
        <f t="shared" si="12"/>
        <v>0</v>
      </c>
      <c r="J82" s="5"/>
      <c r="K82" s="104"/>
      <c r="L82" s="7"/>
    </row>
  </sheetData>
  <mergeCells count="18">
    <mergeCell ref="K6:K14"/>
    <mergeCell ref="K73:K75"/>
    <mergeCell ref="K66:K71"/>
    <mergeCell ref="L1:L2"/>
    <mergeCell ref="A1:C1"/>
    <mergeCell ref="G1:J1"/>
    <mergeCell ref="E1:F1"/>
    <mergeCell ref="A4:L4"/>
    <mergeCell ref="K77:K82"/>
    <mergeCell ref="A47:L47"/>
    <mergeCell ref="A15:L15"/>
    <mergeCell ref="A24:L24"/>
    <mergeCell ref="A76:L76"/>
    <mergeCell ref="K17:K23"/>
    <mergeCell ref="K25:K32"/>
    <mergeCell ref="K34:K38"/>
    <mergeCell ref="K40:K46"/>
    <mergeCell ref="K49:K6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Obligātās prasības</vt:lpstr>
      <vt:lpstr>Tehn.spec. un Tehn_Fin.pied.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Nellija Nulle</dc:creator>
  <cp:lastModifiedBy>Ginta Kaire-Mače</cp:lastModifiedBy>
  <cp:lastPrinted>2021-11-12T08:53:44Z</cp:lastPrinted>
  <dcterms:created xsi:type="dcterms:W3CDTF">2015-06-05T18:17:20Z</dcterms:created>
  <dcterms:modified xsi:type="dcterms:W3CDTF">2024-06-19T07:37:40Z</dcterms:modified>
</cp:coreProperties>
</file>