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A9CD34B2-A39D-42C7-A008-B2737963D95C}" xr6:coauthVersionLast="36" xr6:coauthVersionMax="36" xr10:uidLastSave="{00000000-0000-0000-0000-000000000000}"/>
  <bookViews>
    <workbookView xWindow="0" yWindow="0" windowWidth="19200" windowHeight="7430" xr2:uid="{00000000-000D-0000-FFFF-FFFF00000000}"/>
  </bookViews>
  <sheets>
    <sheet name="KOP" sheetId="6" r:id="rId1"/>
    <sheet name="BUV" sheetId="5" r:id="rId2"/>
    <sheet name="GA" sheetId="14" r:id="rId3"/>
    <sheet name="AR" sheetId="15" r:id="rId4"/>
    <sheet name="SM" sheetId="16" r:id="rId5"/>
  </sheets>
  <definedNames>
    <definedName name="_xlnm._FilterDatabase" localSheetId="3" hidden="1">AR!$C$1:$C$122</definedName>
    <definedName name="_xlnm.Print_Area" localSheetId="3">AR!$A$1:$P$89</definedName>
    <definedName name="_xlnm.Print_Area" localSheetId="2">GA!$A$1:$Q$69</definedName>
    <definedName name="_xlnm.Print_Area" localSheetId="0">KOP!$A$1:$C$29</definedName>
    <definedName name="_xlnm.Print_Area" localSheetId="4">SM!$A$1:$P$81</definedName>
  </definedNames>
  <calcPr calcId="191029"/>
</workbook>
</file>

<file path=xl/calcChain.xml><?xml version="1.0" encoding="utf-8"?>
<calcChain xmlns="http://schemas.openxmlformats.org/spreadsheetml/2006/main">
  <c r="F29" i="14" l="1"/>
  <c r="F28" i="14"/>
  <c r="F25" i="14"/>
  <c r="M59" i="14" l="1"/>
  <c r="N59" i="14"/>
  <c r="O59" i="14"/>
  <c r="P59" i="14"/>
  <c r="Q59" i="14"/>
  <c r="P71" i="16"/>
  <c r="L17" i="15"/>
  <c r="N17" i="15"/>
  <c r="O17" i="15"/>
  <c r="L18" i="15"/>
  <c r="N18" i="15"/>
  <c r="O18" i="15"/>
  <c r="L19" i="15"/>
  <c r="N19" i="15"/>
  <c r="O19" i="15"/>
  <c r="L20" i="15"/>
  <c r="N20" i="15"/>
  <c r="O20" i="15"/>
  <c r="L21" i="15"/>
  <c r="N21" i="15"/>
  <c r="O21" i="15"/>
  <c r="L22" i="15"/>
  <c r="N22" i="15"/>
  <c r="O22" i="15"/>
  <c r="L23" i="15"/>
  <c r="N23" i="15"/>
  <c r="O23" i="15"/>
  <c r="L24" i="15"/>
  <c r="N24" i="15"/>
  <c r="O24" i="15"/>
  <c r="L25" i="15"/>
  <c r="N25" i="15"/>
  <c r="O25" i="15"/>
  <c r="L26" i="15"/>
  <c r="N26" i="15"/>
  <c r="O26" i="15"/>
  <c r="L27" i="15"/>
  <c r="N27" i="15"/>
  <c r="O27" i="15"/>
  <c r="L28" i="15"/>
  <c r="N28" i="15"/>
  <c r="O28" i="15"/>
  <c r="L29" i="15"/>
  <c r="N29" i="15"/>
  <c r="O29" i="15"/>
  <c r="L30" i="15"/>
  <c r="N30" i="15"/>
  <c r="O30" i="15"/>
  <c r="L31" i="15"/>
  <c r="N31" i="15"/>
  <c r="O31" i="15"/>
  <c r="L32" i="15"/>
  <c r="N32" i="15"/>
  <c r="O32" i="15"/>
  <c r="L33" i="15"/>
  <c r="N33" i="15"/>
  <c r="O33" i="15"/>
  <c r="L34" i="15"/>
  <c r="N34" i="15"/>
  <c r="O34" i="15"/>
  <c r="L35" i="15"/>
  <c r="N35" i="15"/>
  <c r="O35" i="15"/>
  <c r="L36" i="15"/>
  <c r="N36" i="15"/>
  <c r="O36" i="15"/>
  <c r="L37" i="15"/>
  <c r="N37" i="15"/>
  <c r="O37" i="15"/>
  <c r="L38" i="15"/>
  <c r="N38" i="15"/>
  <c r="O38" i="15"/>
  <c r="L39" i="15"/>
  <c r="N39" i="15"/>
  <c r="O39" i="15"/>
  <c r="L40" i="15"/>
  <c r="N40" i="15"/>
  <c r="O40" i="15"/>
  <c r="L41" i="15"/>
  <c r="N41" i="15"/>
  <c r="O41" i="15"/>
  <c r="L42" i="15"/>
  <c r="N42" i="15"/>
  <c r="O42" i="15"/>
  <c r="L43" i="15"/>
  <c r="N43" i="15"/>
  <c r="O43" i="15"/>
  <c r="L44" i="15"/>
  <c r="N44" i="15"/>
  <c r="O44" i="15"/>
  <c r="L45" i="15"/>
  <c r="N45" i="15"/>
  <c r="O45" i="15"/>
  <c r="L46" i="15"/>
  <c r="N46" i="15"/>
  <c r="O46" i="15"/>
  <c r="L47" i="15"/>
  <c r="N47" i="15"/>
  <c r="O47" i="15"/>
  <c r="K48" i="15"/>
  <c r="L48" i="15"/>
  <c r="M48" i="15"/>
  <c r="N48" i="15"/>
  <c r="O48" i="15"/>
  <c r="P48" i="15"/>
  <c r="K49" i="15"/>
  <c r="L49" i="15"/>
  <c r="M49" i="15"/>
  <c r="P49" i="15" s="1"/>
  <c r="N49" i="15"/>
  <c r="O49" i="15"/>
  <c r="L50" i="15"/>
  <c r="N50" i="15"/>
  <c r="O50" i="15"/>
  <c r="L51" i="15"/>
  <c r="N51" i="15"/>
  <c r="O51" i="15"/>
  <c r="K52" i="15"/>
  <c r="L52" i="15"/>
  <c r="M52" i="15"/>
  <c r="N52" i="15"/>
  <c r="O52" i="15"/>
  <c r="K53" i="15"/>
  <c r="L53" i="15"/>
  <c r="M53" i="15"/>
  <c r="N53" i="15"/>
  <c r="O53" i="15"/>
  <c r="L54" i="15"/>
  <c r="N54" i="15"/>
  <c r="O54" i="15"/>
  <c r="L55" i="15"/>
  <c r="N55" i="15"/>
  <c r="O55" i="15"/>
  <c r="L56" i="15"/>
  <c r="N56" i="15"/>
  <c r="O56" i="15"/>
  <c r="L57" i="15"/>
  <c r="N57" i="15"/>
  <c r="O57" i="15"/>
  <c r="L58" i="15"/>
  <c r="N58" i="15"/>
  <c r="O58" i="15"/>
  <c r="L59" i="15"/>
  <c r="N59" i="15"/>
  <c r="O59" i="15"/>
  <c r="L60" i="15"/>
  <c r="N60" i="15"/>
  <c r="O60" i="15"/>
  <c r="L61" i="15"/>
  <c r="N61" i="15"/>
  <c r="O61" i="15"/>
  <c r="L62" i="15"/>
  <c r="N62" i="15"/>
  <c r="O62" i="15"/>
  <c r="L63" i="15"/>
  <c r="N63" i="15"/>
  <c r="O63" i="15"/>
  <c r="L64" i="15"/>
  <c r="N64" i="15"/>
  <c r="O64" i="15"/>
  <c r="L65" i="15"/>
  <c r="N65" i="15"/>
  <c r="O65" i="15"/>
  <c r="L66" i="15"/>
  <c r="N66" i="15"/>
  <c r="O66" i="15"/>
  <c r="L67" i="15"/>
  <c r="N67" i="15"/>
  <c r="O67" i="15"/>
  <c r="L68" i="15"/>
  <c r="N68" i="15"/>
  <c r="O68" i="15"/>
  <c r="L69" i="15"/>
  <c r="N69" i="15"/>
  <c r="O69" i="15"/>
  <c r="L70" i="15"/>
  <c r="N70" i="15"/>
  <c r="O70" i="15"/>
  <c r="L71" i="15"/>
  <c r="N71" i="15"/>
  <c r="O71" i="15"/>
  <c r="L72" i="15"/>
  <c r="N72" i="15"/>
  <c r="O72" i="15"/>
  <c r="L73" i="15"/>
  <c r="N73" i="15"/>
  <c r="O73" i="15"/>
  <c r="L74" i="15"/>
  <c r="N74" i="15"/>
  <c r="O74" i="15"/>
  <c r="L75" i="15"/>
  <c r="N75" i="15"/>
  <c r="O75" i="15"/>
  <c r="L76" i="15"/>
  <c r="N76" i="15"/>
  <c r="O76" i="15"/>
  <c r="L77" i="15"/>
  <c r="N77" i="15"/>
  <c r="O77" i="15"/>
  <c r="L78" i="15"/>
  <c r="N78" i="15"/>
  <c r="O78" i="15"/>
  <c r="O16" i="15"/>
  <c r="N16" i="15"/>
  <c r="L16" i="15"/>
  <c r="P52" i="15" l="1"/>
  <c r="P53" i="15"/>
  <c r="M56" i="14" l="1"/>
  <c r="O56" i="14"/>
  <c r="P56" i="14"/>
  <c r="M57" i="14"/>
  <c r="O57" i="14"/>
  <c r="P57" i="14"/>
  <c r="M58" i="14"/>
  <c r="O58" i="14"/>
  <c r="P58" i="14"/>
  <c r="I54" i="14"/>
  <c r="L54" i="14" s="1"/>
  <c r="M54" i="14"/>
  <c r="O54" i="14"/>
  <c r="P54" i="14"/>
  <c r="I55" i="14"/>
  <c r="N55" i="14" s="1"/>
  <c r="M55" i="14"/>
  <c r="O55" i="14"/>
  <c r="P55" i="14"/>
  <c r="L55" i="14" l="1"/>
  <c r="Q55" i="14"/>
  <c r="N54" i="14"/>
  <c r="Q54" i="14" s="1"/>
  <c r="I56" i="14"/>
  <c r="I57" i="14"/>
  <c r="I58" i="14"/>
  <c r="L58" i="14" l="1"/>
  <c r="N58" i="14"/>
  <c r="Q58" i="14" s="1"/>
  <c r="L57" i="14"/>
  <c r="N57" i="14"/>
  <c r="Q57" i="14" s="1"/>
  <c r="N56" i="14"/>
  <c r="L56" i="14"/>
  <c r="A16" i="14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I16" i="14"/>
  <c r="L16" i="14" s="1"/>
  <c r="I17" i="14"/>
  <c r="L17" i="14" s="1"/>
  <c r="I18" i="14"/>
  <c r="L18" i="14" s="1"/>
  <c r="I19" i="14"/>
  <c r="L19" i="14" s="1"/>
  <c r="I20" i="14"/>
  <c r="N20" i="14" s="1"/>
  <c r="I21" i="14"/>
  <c r="L21" i="14" s="1"/>
  <c r="I22" i="14"/>
  <c r="L22" i="14" s="1"/>
  <c r="I23" i="14"/>
  <c r="L23" i="14" s="1"/>
  <c r="I24" i="14"/>
  <c r="L24" i="14" s="1"/>
  <c r="I25" i="14"/>
  <c r="L25" i="14" s="1"/>
  <c r="I26" i="14"/>
  <c r="L26" i="14" s="1"/>
  <c r="I27" i="14"/>
  <c r="L27" i="14" s="1"/>
  <c r="I28" i="14"/>
  <c r="L28" i="14" s="1"/>
  <c r="I29" i="14"/>
  <c r="L29" i="14" s="1"/>
  <c r="I30" i="14"/>
  <c r="L30" i="14" s="1"/>
  <c r="I31" i="14"/>
  <c r="L31" i="14" s="1"/>
  <c r="I32" i="14"/>
  <c r="L32" i="14" s="1"/>
  <c r="I33" i="14"/>
  <c r="L33" i="14" s="1"/>
  <c r="I34" i="14"/>
  <c r="L34" i="14" s="1"/>
  <c r="I35" i="14"/>
  <c r="L35" i="14" s="1"/>
  <c r="I36" i="14"/>
  <c r="L36" i="14" s="1"/>
  <c r="I37" i="14"/>
  <c r="L37" i="14" s="1"/>
  <c r="I38" i="14"/>
  <c r="L38" i="14" s="1"/>
  <c r="I39" i="14"/>
  <c r="L39" i="14" s="1"/>
  <c r="I40" i="14"/>
  <c r="L40" i="14" s="1"/>
  <c r="I41" i="14"/>
  <c r="L41" i="14" s="1"/>
  <c r="I42" i="14"/>
  <c r="L42" i="14" s="1"/>
  <c r="I43" i="14"/>
  <c r="L43" i="14" s="1"/>
  <c r="I44" i="14"/>
  <c r="L44" i="14" s="1"/>
  <c r="I45" i="14"/>
  <c r="L45" i="14" s="1"/>
  <c r="I46" i="14"/>
  <c r="L46" i="14" s="1"/>
  <c r="I47" i="14"/>
  <c r="L47" i="14" s="1"/>
  <c r="I48" i="14"/>
  <c r="L48" i="14" s="1"/>
  <c r="I49" i="14"/>
  <c r="L49" i="14" s="1"/>
  <c r="I50" i="14"/>
  <c r="L50" i="14" s="1"/>
  <c r="I51" i="14"/>
  <c r="L51" i="14" s="1"/>
  <c r="I52" i="14"/>
  <c r="L52" i="14" s="1"/>
  <c r="I53" i="14"/>
  <c r="L53" i="14" s="1"/>
  <c r="M16" i="14"/>
  <c r="N16" i="14"/>
  <c r="O16" i="14"/>
  <c r="P16" i="14"/>
  <c r="M17" i="14"/>
  <c r="O17" i="14"/>
  <c r="P17" i="14"/>
  <c r="M18" i="14"/>
  <c r="O18" i="14"/>
  <c r="P18" i="14"/>
  <c r="M19" i="14"/>
  <c r="O19" i="14"/>
  <c r="P19" i="14"/>
  <c r="M20" i="14"/>
  <c r="O20" i="14"/>
  <c r="P20" i="14"/>
  <c r="H67" i="15"/>
  <c r="H68" i="15"/>
  <c r="H69" i="15"/>
  <c r="M68" i="15" l="1"/>
  <c r="P68" i="15" s="1"/>
  <c r="K68" i="15"/>
  <c r="K67" i="15"/>
  <c r="M67" i="15"/>
  <c r="P67" i="15" s="1"/>
  <c r="K69" i="15"/>
  <c r="M69" i="15"/>
  <c r="P69" i="15" s="1"/>
  <c r="Q56" i="14"/>
  <c r="N17" i="14"/>
  <c r="Q17" i="14" s="1"/>
  <c r="L20" i="14"/>
  <c r="Q16" i="14"/>
  <c r="N19" i="14"/>
  <c r="Q19" i="14" s="1"/>
  <c r="Q20" i="14"/>
  <c r="N18" i="14"/>
  <c r="Q18" i="14" s="1"/>
  <c r="H33" i="16"/>
  <c r="K33" i="16" s="1"/>
  <c r="L33" i="16"/>
  <c r="N33" i="16"/>
  <c r="O33" i="16"/>
  <c r="H34" i="16"/>
  <c r="K34" i="16" s="1"/>
  <c r="L34" i="16"/>
  <c r="N34" i="16"/>
  <c r="O34" i="16"/>
  <c r="H35" i="16"/>
  <c r="M35" i="16" s="1"/>
  <c r="L35" i="16"/>
  <c r="N35" i="16"/>
  <c r="O35" i="16"/>
  <c r="H16" i="16"/>
  <c r="K16" i="16" s="1"/>
  <c r="L16" i="16"/>
  <c r="N16" i="16"/>
  <c r="O16" i="16"/>
  <c r="H17" i="16"/>
  <c r="M17" i="16" s="1"/>
  <c r="L17" i="16"/>
  <c r="N17" i="16"/>
  <c r="O17" i="16"/>
  <c r="H18" i="16"/>
  <c r="M18" i="16" s="1"/>
  <c r="L18" i="16"/>
  <c r="N18" i="16"/>
  <c r="O18" i="16"/>
  <c r="H26" i="16"/>
  <c r="M26" i="16" s="1"/>
  <c r="K26" i="16"/>
  <c r="L26" i="16"/>
  <c r="N26" i="16"/>
  <c r="O26" i="16"/>
  <c r="P35" i="16" l="1"/>
  <c r="K17" i="16"/>
  <c r="K35" i="16"/>
  <c r="M34" i="16"/>
  <c r="P34" i="16" s="1"/>
  <c r="P26" i="16"/>
  <c r="M33" i="16"/>
  <c r="P33" i="16" s="1"/>
  <c r="P18" i="16"/>
  <c r="P17" i="16"/>
  <c r="K18" i="16"/>
  <c r="M16" i="16"/>
  <c r="P16" i="16" s="1"/>
  <c r="H50" i="15" l="1"/>
  <c r="H51" i="15"/>
  <c r="H54" i="15"/>
  <c r="H55" i="15"/>
  <c r="H56" i="15"/>
  <c r="H57" i="15"/>
  <c r="H58" i="15"/>
  <c r="H59" i="15"/>
  <c r="H60" i="15"/>
  <c r="H61" i="15"/>
  <c r="H62" i="15"/>
  <c r="H63" i="15"/>
  <c r="H64" i="15"/>
  <c r="H65" i="15"/>
  <c r="H66" i="15"/>
  <c r="H70" i="15"/>
  <c r="H71" i="15"/>
  <c r="H72" i="15"/>
  <c r="H73" i="15"/>
  <c r="H74" i="15"/>
  <c r="H75" i="15"/>
  <c r="H76" i="15"/>
  <c r="H77" i="15"/>
  <c r="H78" i="15"/>
  <c r="K70" i="15" l="1"/>
  <c r="M70" i="15"/>
  <c r="P70" i="15" s="1"/>
  <c r="K66" i="15"/>
  <c r="M66" i="15"/>
  <c r="P66" i="15" s="1"/>
  <c r="K76" i="15"/>
  <c r="M76" i="15"/>
  <c r="P76" i="15" s="1"/>
  <c r="K57" i="15"/>
  <c r="M57" i="15"/>
  <c r="P57" i="15" s="1"/>
  <c r="K56" i="15"/>
  <c r="M56" i="15"/>
  <c r="P56" i="15" s="1"/>
  <c r="M63" i="15"/>
  <c r="P63" i="15" s="1"/>
  <c r="K63" i="15"/>
  <c r="M55" i="15"/>
  <c r="P55" i="15" s="1"/>
  <c r="K55" i="15"/>
  <c r="K78" i="15"/>
  <c r="M78" i="15"/>
  <c r="P78" i="15" s="1"/>
  <c r="K77" i="15"/>
  <c r="M77" i="15"/>
  <c r="P77" i="15" s="1"/>
  <c r="K58" i="15"/>
  <c r="M58" i="15"/>
  <c r="P58" i="15" s="1"/>
  <c r="M65" i="15"/>
  <c r="P65" i="15" s="1"/>
  <c r="K65" i="15"/>
  <c r="M75" i="15"/>
  <c r="P75" i="15" s="1"/>
  <c r="K75" i="15"/>
  <c r="M64" i="15"/>
  <c r="P64" i="15" s="1"/>
  <c r="K64" i="15"/>
  <c r="K74" i="15"/>
  <c r="M74" i="15"/>
  <c r="P74" i="15" s="1"/>
  <c r="K73" i="15"/>
  <c r="M73" i="15"/>
  <c r="P73" i="15" s="1"/>
  <c r="K62" i="15"/>
  <c r="M62" i="15"/>
  <c r="P62" i="15" s="1"/>
  <c r="K54" i="15"/>
  <c r="M54" i="15"/>
  <c r="P54" i="15" s="1"/>
  <c r="K59" i="15"/>
  <c r="M59" i="15"/>
  <c r="P59" i="15" s="1"/>
  <c r="K72" i="15"/>
  <c r="M72" i="15"/>
  <c r="P72" i="15" s="1"/>
  <c r="M61" i="15"/>
  <c r="P61" i="15" s="1"/>
  <c r="K61" i="15"/>
  <c r="K51" i="15"/>
  <c r="M51" i="15"/>
  <c r="P51" i="15" s="1"/>
  <c r="M71" i="15"/>
  <c r="P71" i="15" s="1"/>
  <c r="K71" i="15"/>
  <c r="K60" i="15"/>
  <c r="M60" i="15"/>
  <c r="P60" i="15" s="1"/>
  <c r="K50" i="15"/>
  <c r="M50" i="15"/>
  <c r="P50" i="15" s="1"/>
  <c r="N70" i="16"/>
  <c r="L70" i="16"/>
  <c r="O70" i="16"/>
  <c r="H70" i="16"/>
  <c r="N69" i="16"/>
  <c r="L69" i="16"/>
  <c r="O69" i="16"/>
  <c r="H69" i="16"/>
  <c r="N67" i="16"/>
  <c r="L67" i="16"/>
  <c r="O67" i="16"/>
  <c r="H67" i="16"/>
  <c r="N66" i="16"/>
  <c r="L66" i="16"/>
  <c r="O66" i="16"/>
  <c r="H66" i="16"/>
  <c r="N65" i="16"/>
  <c r="L65" i="16"/>
  <c r="O65" i="16"/>
  <c r="H65" i="16"/>
  <c r="N64" i="16"/>
  <c r="L64" i="16"/>
  <c r="O64" i="16"/>
  <c r="H64" i="16"/>
  <c r="N63" i="16"/>
  <c r="L63" i="16"/>
  <c r="O63" i="16"/>
  <c r="H63" i="16"/>
  <c r="N62" i="16"/>
  <c r="L62" i="16"/>
  <c r="O62" i="16"/>
  <c r="H62" i="16"/>
  <c r="N61" i="16"/>
  <c r="L61" i="16"/>
  <c r="O61" i="16"/>
  <c r="H61" i="16"/>
  <c r="M61" i="16" s="1"/>
  <c r="N60" i="16"/>
  <c r="L60" i="16"/>
  <c r="O60" i="16"/>
  <c r="H60" i="16"/>
  <c r="N59" i="16"/>
  <c r="L59" i="16"/>
  <c r="O59" i="16"/>
  <c r="H59" i="16"/>
  <c r="N58" i="16"/>
  <c r="L58" i="16"/>
  <c r="O58" i="16"/>
  <c r="H58" i="16"/>
  <c r="N57" i="16"/>
  <c r="L57" i="16"/>
  <c r="O57" i="16"/>
  <c r="H57" i="16"/>
  <c r="N56" i="16"/>
  <c r="L56" i="16"/>
  <c r="O56" i="16"/>
  <c r="H56" i="16"/>
  <c r="N54" i="16"/>
  <c r="L54" i="16"/>
  <c r="H54" i="16"/>
  <c r="M54" i="16" s="1"/>
  <c r="N53" i="16"/>
  <c r="L53" i="16"/>
  <c r="O53" i="16"/>
  <c r="H53" i="16"/>
  <c r="N51" i="16"/>
  <c r="L51" i="16"/>
  <c r="O51" i="16"/>
  <c r="H51" i="16"/>
  <c r="M51" i="16" s="1"/>
  <c r="N50" i="16"/>
  <c r="L50" i="16"/>
  <c r="O50" i="16"/>
  <c r="H50" i="16"/>
  <c r="M50" i="16" s="1"/>
  <c r="N49" i="16"/>
  <c r="L49" i="16"/>
  <c r="O49" i="16"/>
  <c r="H49" i="16"/>
  <c r="M49" i="16" s="1"/>
  <c r="N48" i="16"/>
  <c r="L48" i="16"/>
  <c r="O48" i="16"/>
  <c r="H48" i="16"/>
  <c r="M48" i="16" s="1"/>
  <c r="N47" i="16"/>
  <c r="L47" i="16"/>
  <c r="O47" i="16"/>
  <c r="H47" i="16"/>
  <c r="N46" i="16"/>
  <c r="L46" i="16"/>
  <c r="O46" i="16"/>
  <c r="H46" i="16"/>
  <c r="M46" i="16" s="1"/>
  <c r="N45" i="16"/>
  <c r="L45" i="16"/>
  <c r="O45" i="16"/>
  <c r="H45" i="16"/>
  <c r="M45" i="16" s="1"/>
  <c r="N44" i="16"/>
  <c r="L44" i="16"/>
  <c r="O44" i="16"/>
  <c r="H44" i="16"/>
  <c r="M44" i="16" s="1"/>
  <c r="N43" i="16"/>
  <c r="L43" i="16"/>
  <c r="O43" i="16"/>
  <c r="H43" i="16"/>
  <c r="N42" i="16"/>
  <c r="L42" i="16"/>
  <c r="O42" i="16"/>
  <c r="H42" i="16"/>
  <c r="M42" i="16" s="1"/>
  <c r="N41" i="16"/>
  <c r="L41" i="16"/>
  <c r="O41" i="16"/>
  <c r="H41" i="16"/>
  <c r="M41" i="16" s="1"/>
  <c r="N40" i="16"/>
  <c r="L40" i="16"/>
  <c r="O40" i="16"/>
  <c r="H40" i="16"/>
  <c r="M40" i="16" s="1"/>
  <c r="N39" i="16"/>
  <c r="L39" i="16"/>
  <c r="O39" i="16"/>
  <c r="H39" i="16"/>
  <c r="N38" i="16"/>
  <c r="L38" i="16"/>
  <c r="O38" i="16"/>
  <c r="H38" i="16"/>
  <c r="M38" i="16" s="1"/>
  <c r="N37" i="16"/>
  <c r="L37" i="16"/>
  <c r="O37" i="16"/>
  <c r="H37" i="16"/>
  <c r="M37" i="16" s="1"/>
  <c r="N36" i="16"/>
  <c r="L36" i="16"/>
  <c r="O36" i="16"/>
  <c r="H36" i="16"/>
  <c r="M36" i="16" s="1"/>
  <c r="N31" i="16"/>
  <c r="L31" i="16"/>
  <c r="H31" i="16"/>
  <c r="M31" i="16" s="1"/>
  <c r="N30" i="16"/>
  <c r="L30" i="16"/>
  <c r="O30" i="16"/>
  <c r="H30" i="16"/>
  <c r="M30" i="16" s="1"/>
  <c r="N29" i="16"/>
  <c r="L29" i="16"/>
  <c r="O29" i="16"/>
  <c r="H29" i="16"/>
  <c r="N28" i="16"/>
  <c r="L28" i="16"/>
  <c r="O28" i="16"/>
  <c r="H28" i="16"/>
  <c r="N27" i="16"/>
  <c r="L27" i="16"/>
  <c r="O27" i="16"/>
  <c r="H27" i="16"/>
  <c r="M27" i="16" s="1"/>
  <c r="N25" i="16"/>
  <c r="L25" i="16"/>
  <c r="O25" i="16"/>
  <c r="H25" i="16"/>
  <c r="M25" i="16" s="1"/>
  <c r="N24" i="16"/>
  <c r="L24" i="16"/>
  <c r="O24" i="16"/>
  <c r="H24" i="16"/>
  <c r="N23" i="16"/>
  <c r="L23" i="16"/>
  <c r="O23" i="16"/>
  <c r="H23" i="16"/>
  <c r="M23" i="16" s="1"/>
  <c r="N22" i="16"/>
  <c r="L22" i="16"/>
  <c r="O22" i="16"/>
  <c r="H22" i="16"/>
  <c r="M22" i="16" s="1"/>
  <c r="N21" i="16"/>
  <c r="L21" i="16"/>
  <c r="O21" i="16"/>
  <c r="H21" i="16"/>
  <c r="M21" i="16" s="1"/>
  <c r="N20" i="16"/>
  <c r="L20" i="16"/>
  <c r="O20" i="16"/>
  <c r="H20" i="16"/>
  <c r="N19" i="16"/>
  <c r="L19" i="16"/>
  <c r="O19" i="16"/>
  <c r="H19" i="16"/>
  <c r="M19" i="16" s="1"/>
  <c r="A17" i="16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3" i="16" s="1"/>
  <c r="A54" i="16" s="1"/>
  <c r="A56" i="16" s="1"/>
  <c r="A57" i="16" s="1"/>
  <c r="A58" i="16" s="1"/>
  <c r="A59" i="16" s="1"/>
  <c r="A60" i="16" s="1"/>
  <c r="A61" i="16" s="1"/>
  <c r="A62" i="16" s="1"/>
  <c r="H47" i="15"/>
  <c r="H45" i="15"/>
  <c r="H41" i="15"/>
  <c r="H42" i="15"/>
  <c r="H43" i="15"/>
  <c r="H44" i="15"/>
  <c r="K41" i="15" l="1"/>
  <c r="M41" i="15"/>
  <c r="P41" i="15" s="1"/>
  <c r="M45" i="15"/>
  <c r="P45" i="15" s="1"/>
  <c r="K45" i="15"/>
  <c r="M47" i="15"/>
  <c r="P47" i="15" s="1"/>
  <c r="K47" i="15"/>
  <c r="K44" i="15"/>
  <c r="M44" i="15"/>
  <c r="P44" i="15" s="1"/>
  <c r="K43" i="15"/>
  <c r="M43" i="15"/>
  <c r="P43" i="15" s="1"/>
  <c r="M42" i="15"/>
  <c r="P42" i="15" s="1"/>
  <c r="K42" i="15"/>
  <c r="A63" i="16"/>
  <c r="A64" i="16" s="1"/>
  <c r="A65" i="16" s="1"/>
  <c r="A66" i="16" s="1"/>
  <c r="A67" i="16" s="1"/>
  <c r="A69" i="16" s="1"/>
  <c r="A70" i="16" s="1"/>
  <c r="K20" i="16"/>
  <c r="K57" i="16"/>
  <c r="K63" i="16"/>
  <c r="K65" i="16"/>
  <c r="K67" i="16"/>
  <c r="K69" i="16"/>
  <c r="K60" i="16"/>
  <c r="K56" i="16"/>
  <c r="K64" i="16"/>
  <c r="P61" i="16"/>
  <c r="K58" i="16"/>
  <c r="K24" i="16"/>
  <c r="K28" i="16"/>
  <c r="K29" i="16"/>
  <c r="K59" i="16"/>
  <c r="K61" i="16"/>
  <c r="K62" i="16"/>
  <c r="K66" i="16"/>
  <c r="K70" i="16"/>
  <c r="M56" i="16"/>
  <c r="P56" i="16" s="1"/>
  <c r="M57" i="16"/>
  <c r="P57" i="16" s="1"/>
  <c r="M58" i="16"/>
  <c r="P58" i="16" s="1"/>
  <c r="M59" i="16"/>
  <c r="P59" i="16" s="1"/>
  <c r="M60" i="16"/>
  <c r="P60" i="16" s="1"/>
  <c r="M62" i="16"/>
  <c r="P62" i="16" s="1"/>
  <c r="M63" i="16"/>
  <c r="P63" i="16" s="1"/>
  <c r="M64" i="16"/>
  <c r="P64" i="16" s="1"/>
  <c r="M65" i="16"/>
  <c r="P65" i="16" s="1"/>
  <c r="M66" i="16"/>
  <c r="P66" i="16" s="1"/>
  <c r="M67" i="16"/>
  <c r="P67" i="16" s="1"/>
  <c r="M69" i="16"/>
  <c r="P69" i="16" s="1"/>
  <c r="M70" i="16"/>
  <c r="P70" i="16" s="1"/>
  <c r="K53" i="16"/>
  <c r="M29" i="16"/>
  <c r="P29" i="16" s="1"/>
  <c r="P38" i="16"/>
  <c r="K39" i="16"/>
  <c r="K43" i="16"/>
  <c r="K48" i="16"/>
  <c r="K37" i="16"/>
  <c r="K22" i="16"/>
  <c r="K41" i="16"/>
  <c r="K47" i="16"/>
  <c r="K54" i="16"/>
  <c r="K30" i="16"/>
  <c r="K45" i="16"/>
  <c r="O54" i="16"/>
  <c r="P54" i="16" s="1"/>
  <c r="K21" i="16"/>
  <c r="K25" i="16"/>
  <c r="K27" i="16"/>
  <c r="P30" i="16"/>
  <c r="K36" i="16"/>
  <c r="K40" i="16"/>
  <c r="K44" i="16"/>
  <c r="P45" i="16"/>
  <c r="P48" i="16"/>
  <c r="K49" i="16"/>
  <c r="K51" i="16"/>
  <c r="P36" i="16"/>
  <c r="P40" i="16"/>
  <c r="P44" i="16"/>
  <c r="K31" i="16"/>
  <c r="M47" i="16"/>
  <c r="P47" i="16" s="1"/>
  <c r="P41" i="16"/>
  <c r="P49" i="16"/>
  <c r="P19" i="16"/>
  <c r="P21" i="16"/>
  <c r="P23" i="16"/>
  <c r="P25" i="16"/>
  <c r="P22" i="16"/>
  <c r="N71" i="16"/>
  <c r="F20" i="5" s="1"/>
  <c r="K19" i="16"/>
  <c r="K23" i="16"/>
  <c r="O31" i="16"/>
  <c r="P31" i="16" s="1"/>
  <c r="P51" i="16"/>
  <c r="M20" i="16"/>
  <c r="P20" i="16" s="1"/>
  <c r="M24" i="16"/>
  <c r="P24" i="16" s="1"/>
  <c r="P27" i="16"/>
  <c r="P37" i="16"/>
  <c r="M43" i="16"/>
  <c r="P43" i="16" s="1"/>
  <c r="P46" i="16"/>
  <c r="P50" i="16"/>
  <c r="M53" i="16"/>
  <c r="P53" i="16" s="1"/>
  <c r="L71" i="16"/>
  <c r="H20" i="5" s="1"/>
  <c r="M28" i="16"/>
  <c r="P28" i="16" s="1"/>
  <c r="M39" i="16"/>
  <c r="P39" i="16" s="1"/>
  <c r="P42" i="16"/>
  <c r="K38" i="16"/>
  <c r="K42" i="16"/>
  <c r="K46" i="16"/>
  <c r="K50" i="16"/>
  <c r="H21" i="15"/>
  <c r="H20" i="15"/>
  <c r="H19" i="15"/>
  <c r="H18" i="15"/>
  <c r="H17" i="15"/>
  <c r="O79" i="15"/>
  <c r="G19" i="5" s="1"/>
  <c r="H16" i="15"/>
  <c r="A16" i="15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H46" i="15"/>
  <c r="H40" i="15"/>
  <c r="H39" i="15"/>
  <c r="H38" i="15"/>
  <c r="H37" i="15"/>
  <c r="H36" i="15"/>
  <c r="H35" i="15"/>
  <c r="H34" i="15"/>
  <c r="H33" i="15"/>
  <c r="H32" i="15"/>
  <c r="H31" i="15"/>
  <c r="H30" i="15"/>
  <c r="H29" i="15"/>
  <c r="H28" i="15"/>
  <c r="H27" i="15"/>
  <c r="H26" i="15"/>
  <c r="H25" i="15"/>
  <c r="H24" i="15"/>
  <c r="H23" i="15"/>
  <c r="H22" i="15"/>
  <c r="M41" i="14"/>
  <c r="O41" i="14"/>
  <c r="M42" i="14"/>
  <c r="O42" i="14"/>
  <c r="P43" i="14"/>
  <c r="M43" i="14"/>
  <c r="O43" i="14"/>
  <c r="P44" i="14"/>
  <c r="M44" i="14"/>
  <c r="O44" i="14"/>
  <c r="M45" i="14"/>
  <c r="O45" i="14"/>
  <c r="M46" i="14"/>
  <c r="O46" i="14"/>
  <c r="P47" i="14"/>
  <c r="M47" i="14"/>
  <c r="O47" i="14"/>
  <c r="P48" i="14"/>
  <c r="M48" i="14"/>
  <c r="O48" i="14"/>
  <c r="M49" i="14"/>
  <c r="O49" i="14"/>
  <c r="M50" i="14"/>
  <c r="O50" i="14"/>
  <c r="P51" i="14"/>
  <c r="M51" i="14"/>
  <c r="O51" i="14"/>
  <c r="P52" i="14"/>
  <c r="M52" i="14"/>
  <c r="O52" i="14"/>
  <c r="M53" i="14"/>
  <c r="O53" i="14"/>
  <c r="N41" i="14"/>
  <c r="N42" i="14"/>
  <c r="N44" i="14"/>
  <c r="N45" i="14"/>
  <c r="N46" i="14"/>
  <c r="N48" i="14"/>
  <c r="N49" i="14"/>
  <c r="N50" i="14"/>
  <c r="N52" i="14"/>
  <c r="N53" i="14"/>
  <c r="N30" i="14"/>
  <c r="M30" i="14"/>
  <c r="O30" i="14"/>
  <c r="N31" i="14"/>
  <c r="P31" i="14"/>
  <c r="M31" i="14"/>
  <c r="O31" i="14"/>
  <c r="P32" i="14"/>
  <c r="M32" i="14"/>
  <c r="O32" i="14"/>
  <c r="N33" i="14"/>
  <c r="M33" i="14"/>
  <c r="O33" i="14"/>
  <c r="P34" i="14"/>
  <c r="M34" i="14"/>
  <c r="O34" i="14"/>
  <c r="P35" i="14"/>
  <c r="M35" i="14"/>
  <c r="O35" i="14"/>
  <c r="N36" i="14"/>
  <c r="M36" i="14"/>
  <c r="O36" i="14"/>
  <c r="N37" i="14"/>
  <c r="M37" i="14"/>
  <c r="O37" i="14"/>
  <c r="N38" i="14"/>
  <c r="M38" i="14"/>
  <c r="O38" i="14"/>
  <c r="O40" i="14"/>
  <c r="M40" i="14"/>
  <c r="P40" i="14"/>
  <c r="N40" i="14"/>
  <c r="O39" i="14"/>
  <c r="M39" i="14"/>
  <c r="P39" i="14"/>
  <c r="O29" i="14"/>
  <c r="M29" i="14"/>
  <c r="P29" i="14"/>
  <c r="N29" i="14"/>
  <c r="O28" i="14"/>
  <c r="M28" i="14"/>
  <c r="N28" i="14"/>
  <c r="O27" i="14"/>
  <c r="M27" i="14"/>
  <c r="P27" i="14"/>
  <c r="N27" i="14"/>
  <c r="O26" i="14"/>
  <c r="M26" i="14"/>
  <c r="P26" i="14"/>
  <c r="O25" i="14"/>
  <c r="M25" i="14"/>
  <c r="P25" i="14"/>
  <c r="N25" i="14"/>
  <c r="O24" i="14"/>
  <c r="M24" i="14"/>
  <c r="P24" i="14"/>
  <c r="N24" i="14"/>
  <c r="O23" i="14"/>
  <c r="M23" i="14"/>
  <c r="P23" i="14"/>
  <c r="N23" i="14"/>
  <c r="O22" i="14"/>
  <c r="M22" i="14"/>
  <c r="P22" i="14"/>
  <c r="O21" i="14"/>
  <c r="M21" i="14"/>
  <c r="P21" i="14"/>
  <c r="N21" i="14"/>
  <c r="K21" i="15" l="1"/>
  <c r="M21" i="15"/>
  <c r="P21" i="15" s="1"/>
  <c r="K25" i="15"/>
  <c r="M25" i="15"/>
  <c r="P25" i="15" s="1"/>
  <c r="M34" i="15"/>
  <c r="P34" i="15" s="1"/>
  <c r="K34" i="15"/>
  <c r="M16" i="15"/>
  <c r="P16" i="15" s="1"/>
  <c r="K16" i="15"/>
  <c r="M36" i="15"/>
  <c r="P36" i="15" s="1"/>
  <c r="K36" i="15"/>
  <c r="M17" i="15"/>
  <c r="P17" i="15" s="1"/>
  <c r="K17" i="15"/>
  <c r="M33" i="15"/>
  <c r="P33" i="15" s="1"/>
  <c r="K33" i="15"/>
  <c r="K26" i="15"/>
  <c r="M26" i="15"/>
  <c r="P26" i="15" s="1"/>
  <c r="K35" i="15"/>
  <c r="M35" i="15"/>
  <c r="P35" i="15" s="1"/>
  <c r="K28" i="15"/>
  <c r="M28" i="15"/>
  <c r="P28" i="15" s="1"/>
  <c r="K38" i="15"/>
  <c r="M38" i="15"/>
  <c r="P38" i="15" s="1"/>
  <c r="K27" i="15"/>
  <c r="M27" i="15"/>
  <c r="P27" i="15" s="1"/>
  <c r="K37" i="15"/>
  <c r="M37" i="15"/>
  <c r="P37" i="15" s="1"/>
  <c r="K46" i="15"/>
  <c r="M46" i="15"/>
  <c r="P46" i="15" s="1"/>
  <c r="K29" i="15"/>
  <c r="M29" i="15"/>
  <c r="P29" i="15" s="1"/>
  <c r="K22" i="15"/>
  <c r="M22" i="15"/>
  <c r="P22" i="15" s="1"/>
  <c r="K30" i="15"/>
  <c r="M30" i="15"/>
  <c r="P30" i="15" s="1"/>
  <c r="K18" i="15"/>
  <c r="M18" i="15"/>
  <c r="P18" i="15" s="1"/>
  <c r="M23" i="15"/>
  <c r="P23" i="15" s="1"/>
  <c r="K23" i="15"/>
  <c r="M31" i="15"/>
  <c r="P31" i="15" s="1"/>
  <c r="K31" i="15"/>
  <c r="M39" i="15"/>
  <c r="P39" i="15" s="1"/>
  <c r="K39" i="15"/>
  <c r="K19" i="15"/>
  <c r="M19" i="15"/>
  <c r="P19" i="15" s="1"/>
  <c r="K24" i="15"/>
  <c r="M24" i="15"/>
  <c r="P24" i="15" s="1"/>
  <c r="M32" i="15"/>
  <c r="P32" i="15" s="1"/>
  <c r="K32" i="15"/>
  <c r="K40" i="15"/>
  <c r="M40" i="15"/>
  <c r="P40" i="15" s="1"/>
  <c r="M20" i="15"/>
  <c r="P20" i="15" s="1"/>
  <c r="K20" i="15"/>
  <c r="N79" i="15"/>
  <c r="F19" i="5" s="1"/>
  <c r="L79" i="15"/>
  <c r="H19" i="5" s="1"/>
  <c r="O71" i="16"/>
  <c r="G20" i="5" s="1"/>
  <c r="M71" i="16"/>
  <c r="E20" i="5" s="1"/>
  <c r="N34" i="14"/>
  <c r="Q34" i="14" s="1"/>
  <c r="Q52" i="14"/>
  <c r="Q44" i="14"/>
  <c r="N32" i="14"/>
  <c r="Q32" i="14" s="1"/>
  <c r="Q48" i="14"/>
  <c r="N51" i="14"/>
  <c r="Q51" i="14" s="1"/>
  <c r="N47" i="14"/>
  <c r="Q47" i="14" s="1"/>
  <c r="N43" i="14"/>
  <c r="Q43" i="14" s="1"/>
  <c r="P36" i="14"/>
  <c r="Q36" i="14" s="1"/>
  <c r="N35" i="14"/>
  <c r="Q35" i="14" s="1"/>
  <c r="P53" i="14"/>
  <c r="Q53" i="14" s="1"/>
  <c r="P49" i="14"/>
  <c r="Q49" i="14" s="1"/>
  <c r="P45" i="14"/>
  <c r="Q45" i="14" s="1"/>
  <c r="P41" i="14"/>
  <c r="Q41" i="14" s="1"/>
  <c r="P50" i="14"/>
  <c r="Q50" i="14" s="1"/>
  <c r="P46" i="14"/>
  <c r="Q46" i="14" s="1"/>
  <c r="P42" i="14"/>
  <c r="Q42" i="14" s="1"/>
  <c r="Q31" i="14"/>
  <c r="P38" i="14"/>
  <c r="Q38" i="14" s="1"/>
  <c r="P37" i="14"/>
  <c r="Q37" i="14" s="1"/>
  <c r="P33" i="14"/>
  <c r="Q33" i="14" s="1"/>
  <c r="P30" i="14"/>
  <c r="Q30" i="14" s="1"/>
  <c r="P28" i="14"/>
  <c r="Q28" i="14" s="1"/>
  <c r="Q23" i="14"/>
  <c r="Q27" i="14"/>
  <c r="Q40" i="14"/>
  <c r="F18" i="5"/>
  <c r="H18" i="5"/>
  <c r="Q21" i="14"/>
  <c r="Q25" i="14"/>
  <c r="Q29" i="14"/>
  <c r="Q24" i="14"/>
  <c r="N22" i="14"/>
  <c r="Q22" i="14" s="1"/>
  <c r="N26" i="14"/>
  <c r="Q26" i="14" s="1"/>
  <c r="N39" i="14"/>
  <c r="Q39" i="14" s="1"/>
  <c r="P79" i="15" l="1"/>
  <c r="E18" i="5"/>
  <c r="G10" i="16"/>
  <c r="D20" i="5"/>
  <c r="F21" i="5"/>
  <c r="H21" i="5"/>
  <c r="D19" i="5"/>
  <c r="M79" i="15"/>
  <c r="E19" i="5" s="1"/>
  <c r="G18" i="5"/>
  <c r="G21" i="5" l="1"/>
  <c r="H10" i="14"/>
  <c r="D18" i="5"/>
  <c r="E21" i="5"/>
  <c r="G10" i="15"/>
  <c r="G13" i="5"/>
  <c r="D21" i="5" l="1"/>
  <c r="D25" i="5" l="1"/>
  <c r="G12" i="5" s="1"/>
  <c r="C16" i="6" l="1"/>
  <c r="C17" i="6" s="1"/>
  <c r="C18" i="6" s="1"/>
  <c r="C19" i="6" s="1"/>
</calcChain>
</file>

<file path=xl/sharedStrings.xml><?xml version="1.0" encoding="utf-8"?>
<sst xmlns="http://schemas.openxmlformats.org/spreadsheetml/2006/main" count="501" uniqueCount="259">
  <si>
    <t>Būves nosaukums:</t>
  </si>
  <si>
    <t>Objekta nosaukums:</t>
  </si>
  <si>
    <t xml:space="preserve">Objekta adrese:                                                          </t>
  </si>
  <si>
    <t xml:space="preserve">Nr. p.k. </t>
  </si>
  <si>
    <t>Kods</t>
  </si>
  <si>
    <t>Darba nosaukums</t>
  </si>
  <si>
    <t>Mērv.</t>
  </si>
  <si>
    <t>Daudz.</t>
  </si>
  <si>
    <t>Vienības izmaksas</t>
  </si>
  <si>
    <t>Kopā uz visu apjomu</t>
  </si>
  <si>
    <t>Summa (EUR)</t>
  </si>
  <si>
    <t>laika
norma
(c/h)</t>
  </si>
  <si>
    <t>darba samaksas likme (EUR/h)</t>
  </si>
  <si>
    <t>darba
alga
(EUR)</t>
  </si>
  <si>
    <t>materi-
āli
(EUR)</t>
  </si>
  <si>
    <t>mehāni-
smi
(EUR)</t>
  </si>
  <si>
    <t>kopā
(EUR)</t>
  </si>
  <si>
    <t>darb-
ietilpība
(c/h)</t>
  </si>
  <si>
    <t>gab.</t>
  </si>
  <si>
    <t>kompl.</t>
  </si>
  <si>
    <t>m</t>
  </si>
  <si>
    <t>Sastādīja:</t>
  </si>
  <si>
    <t>(paraksts un tā atšifrējums)</t>
  </si>
  <si>
    <t xml:space="preserve">            (datums)</t>
  </si>
  <si>
    <t xml:space="preserve">Pasūtījums Nr:                                                          </t>
  </si>
  <si>
    <t>Pavisam kopā:</t>
  </si>
  <si>
    <t>Kopā:</t>
  </si>
  <si>
    <t>Mehānismi (Eur)</t>
  </si>
  <si>
    <t>Materiāli (Eur)</t>
  </si>
  <si>
    <t>Darba alga (Eur)</t>
  </si>
  <si>
    <t>Darbietilpība (c/h)</t>
  </si>
  <si>
    <t>tai skaitā</t>
  </si>
  <si>
    <t>Tāmes izmaksas    (Eur)</t>
  </si>
  <si>
    <t>Darba veids vai konstruktīvā elementa nosaukums</t>
  </si>
  <si>
    <t>Kods, tāmes Nr.</t>
  </si>
  <si>
    <t>Nr.p.k.</t>
  </si>
  <si>
    <t>Kopēja darbietilpība, c/st.</t>
  </si>
  <si>
    <t>Par kopējo summu ,Eur</t>
  </si>
  <si>
    <t>Kopsavilkuma aprēķini pa darba veidiem vai konstruktīvo elementu veidiem</t>
  </si>
  <si>
    <t>Pavisam būvniecības izmaksas:</t>
  </si>
  <si>
    <t>PVN ( 21%):</t>
  </si>
  <si>
    <t>Objekta izmaksas (Eur)</t>
  </si>
  <si>
    <t>Objekta nosaukums</t>
  </si>
  <si>
    <t>Nr. p.k.</t>
  </si>
  <si>
    <t xml:space="preserve">Sastādīja:               </t>
  </si>
  <si>
    <t xml:space="preserve">Tāmes izmaksas </t>
  </si>
  <si>
    <t>euro</t>
  </si>
  <si>
    <t>Saskaņots:</t>
  </si>
  <si>
    <t xml:space="preserve">                    Lokālā tāme Nr. 1</t>
  </si>
  <si>
    <t>SM daļa</t>
  </si>
  <si>
    <t>kg</t>
  </si>
  <si>
    <t xml:space="preserve">                    Lokālā tāme Nr. 3</t>
  </si>
  <si>
    <t>obj.</t>
  </si>
  <si>
    <t>GA daļa</t>
  </si>
  <si>
    <t xml:space="preserve">                                       (paraksts un tā atšifrējums, datums)</t>
  </si>
  <si>
    <t>vieta</t>
  </si>
  <si>
    <t>Iekšējie tīkli</t>
  </si>
  <si>
    <t>Gāzesapgāde GA</t>
  </si>
  <si>
    <t>Tērauda elektromet. caurules DN 65 (76,1x3,6)</t>
  </si>
  <si>
    <t>Tērauda elektromet. caurules DN 50 (60,3x3,6)</t>
  </si>
  <si>
    <t>Tērauda elektromet. caurules DN 40 (48,4x3,6)</t>
  </si>
  <si>
    <t>Tērauda elektromet. caurules DN 20 (26,9x2,9)</t>
  </si>
  <si>
    <t>Tērauda elektromet. caurules DN 15 (21,3x2,6)</t>
  </si>
  <si>
    <t>El.mag.vārsts Dn50</t>
  </si>
  <si>
    <t>Gāzes filtrs Dn50 Pn6 ar vitni</t>
  </si>
  <si>
    <t>Lodveida gāzes krāns Dn50, Pn4</t>
  </si>
  <si>
    <t>Lodveida gāzes krāns Dn20, Pn4</t>
  </si>
  <si>
    <t>Manometrs 0 - 60 mbar</t>
  </si>
  <si>
    <t>Manometra spiedpogkrāns Pn5</t>
  </si>
  <si>
    <t>Tērauda T-gabals Dn65</t>
  </si>
  <si>
    <t>Tērauda T-gabals Dn50</t>
  </si>
  <si>
    <t>Tērauda T-gabals Dn40</t>
  </si>
  <si>
    <t>Pāreja 65/40</t>
  </si>
  <si>
    <t>Pāreja 50/15</t>
  </si>
  <si>
    <t>Pāreja 40/20</t>
  </si>
  <si>
    <t>Tērauda apvalkcaurule Dn50 L=0.5m</t>
  </si>
  <si>
    <t>Tērauda apvalkcaurule Dn100 L=0.5m</t>
  </si>
  <si>
    <t>Gāzes vadu stiprinājumi</t>
  </si>
  <si>
    <t>kompl</t>
  </si>
  <si>
    <t>Izpūšanas sveces uzstādīšana</t>
  </si>
  <si>
    <t>Palīgmateriāli(uzgrieznis,uzmava,vitne,blīve)</t>
  </si>
  <si>
    <t>Gāzes vada un armatūras hermētisk. pārbaude</t>
  </si>
  <si>
    <t>obj</t>
  </si>
  <si>
    <t>Cauruļvadu gruntēšana un krāsošana</t>
  </si>
  <si>
    <t>Gāzes vada sazemējums</t>
  </si>
  <si>
    <t>Ventilācijas kanāls Dn200 montāža pa fasādi</t>
  </si>
  <si>
    <t>Kaskādes dūmvada montāža Ø160/225 mm</t>
  </si>
  <si>
    <t>Elektroinstalācijas darbi</t>
  </si>
  <si>
    <t>Personāla apmācība zināšanas pārbaude           ( atbilstoši LVS 445-I,II:2011 )</t>
  </si>
  <si>
    <t>Gāzes izpilddokumentācijas noformēšana/nodošana A/S "GASO"</t>
  </si>
  <si>
    <t>Celtniecības darbi</t>
  </si>
  <si>
    <t>Grīdas  malu  frezēšana   ar  betona  zāģi</t>
  </si>
  <si>
    <t>Grīdas  seguma  uzlaušana   0,5 m  platumā  atdalošās  sienas  pamata  izbūvei</t>
  </si>
  <si>
    <t>Tranšejas  rakšana  pamatam  h=0,50 m  ar  roku  darbu</t>
  </si>
  <si>
    <t>Blietētās  šķembu   pamatnes  izbūve  pamatam  100 mm  biez.</t>
  </si>
  <si>
    <t>Dolomita  šķembas  k=1,25</t>
  </si>
  <si>
    <t>Lentveida  pamata h=200 mm   betonēšana   sienai  ar  betonu  C20/25  ar  stiegrojuma  ievietošanu</t>
  </si>
  <si>
    <t>Monolītais betons markas C20/25  h=200 mm</t>
  </si>
  <si>
    <t>OSB-3 plātne  15 mm</t>
  </si>
  <si>
    <t>Stiegra d10 mm B500B</t>
  </si>
  <si>
    <t>Stiegras  d8 mm  B500B</t>
  </si>
  <si>
    <t>Pamatu  horizontālā  hidroizolācija  ar  2 kārtām  ruberoida  pa  bituma   mastiku</t>
  </si>
  <si>
    <t>Ruberoids</t>
  </si>
  <si>
    <t>Bituma  mastika</t>
  </si>
  <si>
    <t>FIBO   bloki  3 MPa 150x185x490 mm  (1,051 m³ - 1 palete )</t>
  </si>
  <si>
    <t>Mūrjava Weber Vetonit100/600</t>
  </si>
  <si>
    <t xml:space="preserve">FIBO  armatūra d4 mm </t>
  </si>
  <si>
    <t>FIBO      pārsedzes  1190x150x185     montāža</t>
  </si>
  <si>
    <t>FIBO pārsedze 1190x150x185</t>
  </si>
  <si>
    <t>Līme</t>
  </si>
  <si>
    <t>Sienu     virsmu   gruntēšana,   izlīdzināšana</t>
  </si>
  <si>
    <t>l</t>
  </si>
  <si>
    <t xml:space="preserve">Sienu  virsmu špaktelēšana,slīpēšana pirms  krāsošanas </t>
  </si>
  <si>
    <t>Smalkā  špakteļtepe</t>
  </si>
  <si>
    <t>Alumīnija  stūra  līste</t>
  </si>
  <si>
    <t>Smilšpapīrs</t>
  </si>
  <si>
    <t>Sienu  uzlabota  krāsošana    ar berzes   izturīgu    lateksa   krāsu  ar  virsmu  gruntēšanu</t>
  </si>
  <si>
    <t>Grunts krāsa</t>
  </si>
  <si>
    <t>Tonēta   ūdens  emulsijas  krāsa</t>
  </si>
  <si>
    <t>Iekšējo  ugunsdrošo  EI30  tērauda   konstrukcijas  durvju bloku  0,80x2,10 m  , krāsotu  ar  pulverkrāsu  RAL   iebūve ,  ar rokturiem,   slēdzeni, eņģēm montāža</t>
  </si>
  <si>
    <t>Papildmateriāli (ugunsdrošais blīvējums u.c.)</t>
  </si>
  <si>
    <t>Ārējo  metāla     konstrukcijas  durvju bloku  0,90x2,10 m  , krāsotu  ar  pulverkrāsu  RAL   iebūve ,  ar rokturiem,   slēdzeni, eņģēm montāža</t>
  </si>
  <si>
    <t>Durvju  ailas    malu  apdare</t>
  </si>
  <si>
    <t>Grunts</t>
  </si>
  <si>
    <t>Metāla   stūrīši</t>
  </si>
  <si>
    <t>Špakteļmasa</t>
  </si>
  <si>
    <t>Grunts-krāsa</t>
  </si>
  <si>
    <t>Vecā loga demontāža, utilizācija</t>
  </si>
  <si>
    <t>Loga ailes apdare un palodzes uzstādīšana</t>
  </si>
  <si>
    <t>Pulvera ugunsdzēšamais aparāts izvietots uz sienas ar atzīmi. Valpro PA-9 vai analogs</t>
  </si>
  <si>
    <t>Esošo  durvju bloku  0,90x2,10 m demontāža, utilizācija</t>
  </si>
  <si>
    <t>Veco SM iekārtu demontāža, utilizācija</t>
  </si>
  <si>
    <t xml:space="preserve">Sienu un griestu attīrīšana no netīrumiem un  putekļiem, pielietojot speciālus mazgāšanas līdzekļus </t>
  </si>
  <si>
    <t>Grīdas līmeņošana ar speciālu sastāvu</t>
  </si>
  <si>
    <t>Grīdas apstrāde ar pretputekļu sastāvu</t>
  </si>
  <si>
    <t>Kosmētiskais remonts katlu telpā (t.s. sienu un griestu gruntēšana, sienu un griestu krāsošana ar berzes noturīgu krāsu )</t>
  </si>
  <si>
    <t>Būvgrūžu izzvākšana  no  telpām , utilizācija</t>
  </si>
  <si>
    <t>Jaunas inventarizācijas lietas pasūtīšana un nodošana būvvaldei</t>
  </si>
  <si>
    <t>Katlumāja</t>
  </si>
  <si>
    <t>Gāzes katli ar galvenām iekārtam</t>
  </si>
  <si>
    <t>Caurules, stiprinājumi</t>
  </si>
  <si>
    <t>Tērauda caurules Dn20 montāža</t>
  </si>
  <si>
    <t>Tērauda caurules Dn25 montāža</t>
  </si>
  <si>
    <t>Kanalizācijas cietā PVC caurule d40 ar savienojumiem un veidgabaliem ar pieslēgumu esošajam kanalizācijas izvadam Dn50</t>
  </si>
  <si>
    <t>Tērauda līkuma 90° Dn.20-32 montāža</t>
  </si>
  <si>
    <t>Tērauda līkuma 90° Dn.40-50 montāža</t>
  </si>
  <si>
    <t>Metināmo veidgabalu (vītnes, parējas un tt) montāža</t>
  </si>
  <si>
    <t>Konstrukciju apstrāde ar antikorozijas krāsu 2 kārtas</t>
  </si>
  <si>
    <t>Siltumizolācijas montāžas palīgmateriāli: stiprinātā alumīnija līmlente 50mm, armēta, alumīnija uzgali nobeiguma apdarei</t>
  </si>
  <si>
    <t>Iekārtu un materiālu stiprināšanas elementu montāža</t>
  </si>
  <si>
    <t>Vitņu lodveida ventiļa Dn.50 montāža</t>
  </si>
  <si>
    <t>Vitņu lodveida ventiļa Dn.25 montāža</t>
  </si>
  <si>
    <t>Vitņu lodveida ventiļa Dn.20 montāža</t>
  </si>
  <si>
    <t>Tukšošanas ventiļa ar uzgali Dn20 montāža</t>
  </si>
  <si>
    <t>Apkures ūdens sagatavošana (demineralizācija)</t>
  </si>
  <si>
    <t>Dumvads un ventilācija</t>
  </si>
  <si>
    <t xml:space="preserve">Pārbaudes, ieregulēšana un nodošana </t>
  </si>
  <si>
    <t>Sistēmas hidrauliskā pārbaude</t>
  </si>
  <si>
    <t>Sistēmu un iekārtu palaišana un regulēšana 3 diennakts nepartrauta darba režima. Personāla apmācība</t>
  </si>
  <si>
    <t>AR daļa</t>
  </si>
  <si>
    <t xml:space="preserve">Būves nosaukums:     Katlu telpas pārbūve un gāzes apkures pieslēgšana Skolas ielā 17, Bauskā, Bauskas novadā
 </t>
  </si>
  <si>
    <t xml:space="preserve"> Katlu telpas pārbūve un gāzes apkures pieslēgšana Skolas ielā 17, Bauskā, Bauskas novadā</t>
  </si>
  <si>
    <t>Tiešās  izmaksas  kopā, ieskaitot  darba  devēja  sociālo  nodokli 23,59%</t>
  </si>
  <si>
    <t>Pasūtītājs: Nodrošinājuma valsts aģentūra, reģistrācijas numurs 90009112024</t>
  </si>
  <si>
    <t>Pasūtītājs:  Nodrošinājuma valsts aģentūra, reģistrācijas numurs 90009112024</t>
  </si>
  <si>
    <t>Būves nosaukums:    Katlu telpas pārbūve un gāzes apkures pieslēgšana Skolas ielā 17, Bauskā, Bauskas
novadā</t>
  </si>
  <si>
    <t>Būves adrese:           Skolas ielā 17, Bauskā</t>
  </si>
  <si>
    <t>Skolas ielā 17, Bauskā</t>
  </si>
  <si>
    <t>Katlu telpas pārbūve un gāzes apkures pieslēgšana Skolas ielā 17, Bauskā, Bauskas
novadā</t>
  </si>
  <si>
    <t>Piesleguma vieta DN25 esošiem siltummezglam</t>
  </si>
  <si>
    <t>Piesleguma vieta DN32 esošiem siltummezglam</t>
  </si>
  <si>
    <t>Piesleguma vieta DN65 esošiem siltummezglam</t>
  </si>
  <si>
    <t>Apgaismojuma ķermenis spradziendroša izpildījuma atbilstošī AR planam</t>
  </si>
  <si>
    <t xml:space="preserve">Katlutelpas elektroinstalācijas komplekts (automāti (ZBR 100-3, CW 400, MM 100, MC 400, BC 15, W500-5C, sūkņu grupa WBC 70-100kW, demineralizācijas iekārta, neitralizācijas iekārta NE0.1, ārgaisa temperatūras sensors), kabeļi, penāli, slēdži, katlu telpas apgaismojuma kermeņi) </t>
  </si>
  <si>
    <t>Tērauda caurules Dn65 montāža</t>
  </si>
  <si>
    <t>Atloku filtrs DN 65</t>
  </si>
  <si>
    <t>Deminerilizācijas komplekts PKP16000</t>
  </si>
  <si>
    <t>Uzpildītāja sienas stiprinājumi PKP16000</t>
  </si>
  <si>
    <t>FC-Set pamatkomplekts Ø160, B23P, kaskādei</t>
  </si>
  <si>
    <t>FC-Set savienojums Ø110mm, B23P</t>
  </si>
  <si>
    <t>FC-Set sav. ar pretvārstu Ø110/160mm, B23P</t>
  </si>
  <si>
    <t>FC-SE līkums Ø160, 87°</t>
  </si>
  <si>
    <t>FC-SR revīzija Ø160</t>
  </si>
  <si>
    <t>FC-S caurule Ø160, 1000mm</t>
  </si>
  <si>
    <t>Dūmgāzu cauruļu komplekts fasādei DN160/225</t>
  </si>
  <si>
    <t>Dūmgāzu caurules (ar izolāciju) pagarinājums DN160/225, L=1000mm</t>
  </si>
  <si>
    <t>EUROPLAST Vītais gaisa vads Ø200mm (3m) no cinkotā skārda</t>
  </si>
  <si>
    <t>EUROPLAST Līkums - 90° Ø200mm  no cinkotā skārda</t>
  </si>
  <si>
    <t>EUROPLAST Ventilācijas jumta nosegs, Ø200 mm no cinkotā skārda</t>
  </si>
  <si>
    <t>Gaisa pieplūdes reste  450cm2 (300x150)</t>
  </si>
  <si>
    <t xml:space="preserve">                    Lokālā tāme Nr. 2</t>
  </si>
  <si>
    <t>m²</t>
  </si>
  <si>
    <t>m³</t>
  </si>
  <si>
    <t>Regulējama metāliskā reste iebūvējamā metāla ārdurvis ar brīvo šķersgriezumu 1200 cm²</t>
  </si>
  <si>
    <t>Apzīmējumi</t>
  </si>
  <si>
    <t>BOSCH</t>
  </si>
  <si>
    <t>MADAS</t>
  </si>
  <si>
    <t>Giacomini</t>
  </si>
  <si>
    <t>ISO/EN 12944</t>
  </si>
  <si>
    <t>Tērauda T-gabals Dn15</t>
  </si>
  <si>
    <t>Gaisa pieplūdes restes 450 cm2 (30x15) montāža</t>
  </si>
  <si>
    <t>CO detektors-signalizators</t>
  </si>
  <si>
    <t>skat SM sadalas spec.</t>
  </si>
  <si>
    <t>Līkums 90o Dn65</t>
  </si>
  <si>
    <t>Līkums 90o Dn50</t>
  </si>
  <si>
    <t>Līkums 90o Dn40</t>
  </si>
  <si>
    <t>Līkums 90o Dn20</t>
  </si>
  <si>
    <t>Līkums 90o Dn15</t>
  </si>
  <si>
    <t>Piezīmes</t>
  </si>
  <si>
    <t>Katlu telpas pārbūve un gāzes apkures pieslēgšana Skolas ielā 17, Bauskā, Bauskas novadā</t>
  </si>
  <si>
    <t xml:space="preserve">Tāme sastādīta </t>
  </si>
  <si>
    <t xml:space="preserve">Pasūtījums Nr:           </t>
  </si>
  <si>
    <t>Virsizdevumi _%:</t>
  </si>
  <si>
    <t>Peļņa _%:</t>
  </si>
  <si>
    <t>Tāme sastādīta 202_. gada tirgus cenās</t>
  </si>
  <si>
    <t>kmpl</t>
  </si>
  <si>
    <t xml:space="preserve">Abas telpa </t>
  </si>
  <si>
    <t xml:space="preserve">Sienas    mūrēšana  no  keramzitbetona   FIBO  blokiem 3 MPa              150 mm  biez  uz  mūrjavas  Sakret ZM  ar  FIBO  stiegrojumu  </t>
  </si>
  <si>
    <t xml:space="preserve">Apaļā   atvēruma   d225 mm (d244,5mm)    katlu  dūmvadiem    izkalšana   ķieģeļu  sienā  </t>
  </si>
  <si>
    <t xml:space="preserve">Apaļā   atvēruma   DN200 mm (d114,3 mm)   ventilācijas kanālam  izkalšana   ķieģeļu  sienā  </t>
  </si>
  <si>
    <t xml:space="preserve">Apaļa atvēruma d 42,4mm priekš gāzes svēces </t>
  </si>
  <si>
    <t xml:space="preserve">Apaļa atvēruma d 219,1 mm ventilācijas kanālam izkalšana ķieģelu sienā </t>
  </si>
  <si>
    <t>Ugunsdrošās  uzmavas  DN244,5</t>
  </si>
  <si>
    <t>Ugunsdrošā  uzmava  d114,3</t>
  </si>
  <si>
    <t>Ugunsdrošā  uzmava  d42,4</t>
  </si>
  <si>
    <t>Ugunsdrošā  uzmava  d220 (d219,1)</t>
  </si>
  <si>
    <t>Logs ar palodzi ar stiklojuma laukumu Fmin= 2,5 m² montāža 1400*1800</t>
  </si>
  <si>
    <t xml:space="preserve">Atjaunošanas darbi </t>
  </si>
  <si>
    <t>Jaunajā telpā nepieciešams atjaunot esošo  sienu un griestus .</t>
  </si>
  <si>
    <t xml:space="preserve">Abas telpas </t>
  </si>
  <si>
    <t>tai skaitā darba aizsardzība _ no virsizdevumi ):</t>
  </si>
  <si>
    <t>vai ekvivalents</t>
  </si>
  <si>
    <t xml:space="preserve">Kondensācijas gāzes apkures katls CERAPURMAXX ZBR 100-3  (vai ekvivalents)              </t>
  </si>
  <si>
    <t xml:space="preserve">Sūkņa grupa WBC 70-100 kW  V2. Katla pieslēguma ventilis DN25 (vai ekvivalents)        </t>
  </si>
  <si>
    <t xml:space="preserve">Kaskādes slēguma montāžas rāmis TL2 (vai ekvivalents)        </t>
  </si>
  <si>
    <t xml:space="preserve">  7.pielikums</t>
  </si>
  <si>
    <t xml:space="preserve">Gāzes skaitītājs ar iebūvēto korektoru 
"picoElcor" G-16 (vai ekvivalents)        </t>
  </si>
  <si>
    <t xml:space="preserve">Gāzes nopludes detektors Metano H-220 (vai ekvivalents)    </t>
  </si>
  <si>
    <t xml:space="preserve">Ģipša apmetums </t>
  </si>
  <si>
    <t xml:space="preserve">Grunts neuzsūcošām virsmām </t>
  </si>
  <si>
    <t xml:space="preserve">Kondensācijas tipa gāzes apkures katls Cerapurmaxx ZBR 100-3 ; Art.nr.7736701010 (vai ekvivalents) </t>
  </si>
  <si>
    <t xml:space="preserve">Sūkņa grupa WBC 70-100 kW: komplekts ar elektronisko sūkni,  apkopes krāniem, gāzes krānu, iztukšošanas krānu, termometriem, manometru, drošibas vārstu 3 bar, kondensāta cauruļvadu, blīvēm un rūpniecisku izolāciju ; Art.nr.7736700103(vai ekvivalents) </t>
  </si>
  <si>
    <t xml:space="preserve">Kaskādes slēguma montāžas rāmja komplekts TL2 ar balstiem, starpbalstu rāmjiem, piekarsliedēm, gāzes cauruļvadu, pretvārstiem 2 gab., maģistrālām turpgaitas/atgaitas caurulēm, hidraulisko atdalītāju un rūpniecisku izolāciju. ; Art.nr.7736700489(vai ekvivalents) </t>
  </si>
  <si>
    <t xml:space="preserve">Kaskādes vadības modulis MC400 ; Art.nr.7738111003(vai ekvivalents) </t>
  </si>
  <si>
    <t xml:space="preserve">Automātika CW400 kompl.ar āra temp.sensoru ; Art.nr.7738111082(vai ekvivalents) </t>
  </si>
  <si>
    <t xml:space="preserve">Vadības modulis MM100 (kompl.ar turpgaitas sensoru)(vai ekvivalents) </t>
  </si>
  <si>
    <t xml:space="preserve">Karstā ūdens tvertne 500 litri W500-5C(vai ekvivalents) </t>
  </si>
  <si>
    <t xml:space="preserve">Temperatūras sensors NTC KPL ; Art.nr.7735502289(vai ekvivalents) </t>
  </si>
  <si>
    <t xml:space="preserve">Kondensāta neitralizācijas iekārta NE0.1 Nr. 1605 ; (vai ekvivalents) </t>
  </si>
  <si>
    <t xml:space="preserve">Izplešanās tvertne (apkurei) Reflex NG 25/6. P= 6 bar.                  Pieslēgums R ¾. (vai ekvivalents) </t>
  </si>
  <si>
    <t xml:space="preserve">Izplešanās tvertne (apkurei) Reflex NG 100/6. P= 6 bar.              Pieslēgums R 1. (vai ekvivalents) </t>
  </si>
  <si>
    <t xml:space="preserve">Akmens vates izolācija "Paroc" PV-AE ∅22x30mm 30mm biezumā montāža(vai ekvivalents) </t>
  </si>
  <si>
    <t xml:space="preserve">Akmens vates izolācija "Paroc" PV-AE ∅28x30mm 30mm biezumā montāža(vai ekvivalents) </t>
  </si>
  <si>
    <t xml:space="preserve">Akmens vates izolācija "Paroc" PV-AE ∅76x30mm 30mm biezumā montāža(vai ekvivalents) </t>
  </si>
  <si>
    <t xml:space="preserve">Automātiska atgaisotāja "Flamco" montāža(vai ekvivalents) </t>
  </si>
  <si>
    <t xml:space="preserve">(vai ekvivalents) </t>
  </si>
  <si>
    <t>BŪVNIECĪBAS KOPTĀME/FINANŠU PIEDĀVĀJUMS</t>
  </si>
  <si>
    <t>iepirkumam ID Nr. IeM NVA 2026/70</t>
  </si>
  <si>
    <t>(Pretendenta pārstāvja paraksts)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</si>
</sst>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Helv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sz val="12"/>
      <name val="Arial"/>
      <family val="2"/>
      <charset val="1"/>
    </font>
    <font>
      <sz val="11"/>
      <color indexed="8"/>
      <name val="Calibri"/>
      <family val="2"/>
      <charset val="186"/>
    </font>
    <font>
      <sz val="10"/>
      <name val="Arial"/>
      <family val="2"/>
    </font>
    <font>
      <sz val="10"/>
      <name val="Times New Roman"/>
      <family val="1"/>
    </font>
    <font>
      <sz val="11"/>
      <color theme="1"/>
      <name val="Times New Roman"/>
      <family val="1"/>
    </font>
    <font>
      <b/>
      <sz val="10"/>
      <name val="Times New Roman"/>
      <family val="1"/>
    </font>
    <font>
      <b/>
      <u/>
      <sz val="10"/>
      <name val="Times New Roman"/>
      <family val="1"/>
    </font>
    <font>
      <sz val="8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u/>
      <sz val="12"/>
      <name val="Times New Roman"/>
      <family val="1"/>
    </font>
    <font>
      <b/>
      <i/>
      <sz val="1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indexed="8"/>
      <name val="Times New Roman"/>
      <family val="1"/>
    </font>
    <font>
      <b/>
      <sz val="8"/>
      <name val="Times New Roman"/>
      <family val="1"/>
    </font>
    <font>
      <b/>
      <sz val="8"/>
      <color indexed="8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color indexed="12"/>
      <name val="Times New Roman"/>
      <family val="1"/>
    </font>
    <font>
      <i/>
      <sz val="10"/>
      <color indexed="63"/>
      <name val="Times New Roman"/>
      <family val="1"/>
    </font>
    <font>
      <i/>
      <sz val="10"/>
      <name val="Times New Roman"/>
      <family val="1"/>
    </font>
    <font>
      <sz val="9"/>
      <color indexed="8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2">
    <xf numFmtId="0" fontId="0" fillId="0" borderId="0"/>
    <xf numFmtId="0" fontId="1" fillId="0" borderId="0">
      <alignment vertical="center"/>
    </xf>
    <xf numFmtId="0" fontId="2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/>
    <xf numFmtId="0" fontId="1" fillId="0" borderId="0"/>
    <xf numFmtId="164" fontId="3" fillId="0" borderId="0" applyFont="0" applyFill="0" applyBorder="0" applyAlignment="0" applyProtection="0"/>
    <xf numFmtId="0" fontId="7" fillId="0" borderId="0"/>
    <xf numFmtId="0" fontId="3" fillId="0" borderId="0">
      <alignment vertical="center" wrapText="1"/>
    </xf>
    <xf numFmtId="0" fontId="3" fillId="0" borderId="0">
      <alignment vertical="center" wrapText="1"/>
    </xf>
    <xf numFmtId="0" fontId="8" fillId="0" borderId="0"/>
    <xf numFmtId="0" fontId="7" fillId="0" borderId="0"/>
    <xf numFmtId="0" fontId="3" fillId="0" borderId="0"/>
    <xf numFmtId="0" fontId="3" fillId="0" borderId="0">
      <alignment vertical="center" wrapText="1"/>
    </xf>
    <xf numFmtId="0" fontId="1" fillId="0" borderId="0"/>
    <xf numFmtId="0" fontId="2" fillId="0" borderId="0"/>
    <xf numFmtId="0" fontId="2" fillId="0" borderId="0"/>
  </cellStyleXfs>
  <cellXfs count="396">
    <xf numFmtId="0" fontId="0" fillId="0" borderId="0" xfId="0"/>
    <xf numFmtId="0" fontId="4" fillId="0" borderId="0" xfId="8" applyFont="1">
      <alignment vertical="center"/>
    </xf>
    <xf numFmtId="0" fontId="5" fillId="0" borderId="0" xfId="8" applyFont="1">
      <alignment vertical="center"/>
    </xf>
    <xf numFmtId="0" fontId="6" fillId="0" borderId="0" xfId="7" applyFont="1" applyAlignment="1">
      <alignment vertical="center"/>
    </xf>
    <xf numFmtId="0" fontId="4" fillId="0" borderId="0" xfId="8" applyFont="1" applyAlignment="1">
      <alignment horizontal="center" vertical="center"/>
    </xf>
    <xf numFmtId="0" fontId="4" fillId="0" borderId="0" xfId="8" applyFont="1" applyAlignment="1">
      <alignment horizontal="right" vertical="center"/>
    </xf>
    <xf numFmtId="0" fontId="5" fillId="0" borderId="0" xfId="8" applyFont="1" applyAlignment="1">
      <alignment horizontal="center" vertical="center"/>
    </xf>
    <xf numFmtId="0" fontId="5" fillId="0" borderId="0" xfId="8" applyFont="1" applyAlignment="1">
      <alignment horizontal="right" vertical="center"/>
    </xf>
    <xf numFmtId="0" fontId="9" fillId="0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wrapText="1"/>
    </xf>
    <xf numFmtId="0" fontId="10" fillId="0" borderId="0" xfId="0" applyFont="1"/>
    <xf numFmtId="0" fontId="9" fillId="0" borderId="0" xfId="1" applyFont="1" applyAlignment="1">
      <alignment horizontal="center" vertical="center"/>
    </xf>
    <xf numFmtId="0" fontId="11" fillId="0" borderId="0" xfId="1" applyFont="1" applyAlignment="1">
      <alignment vertical="center" wrapText="1"/>
    </xf>
    <xf numFmtId="0" fontId="11" fillId="0" borderId="0" xfId="1" applyFont="1" applyFill="1" applyBorder="1" applyAlignment="1">
      <alignment horizontal="left" vertical="center" wrapText="1"/>
    </xf>
    <xf numFmtId="0" fontId="11" fillId="0" borderId="0" xfId="1" applyFont="1" applyBorder="1" applyAlignment="1">
      <alignment horizontal="left" vertical="center" wrapText="1"/>
    </xf>
    <xf numFmtId="0" fontId="9" fillId="0" borderId="0" xfId="2" applyFont="1" applyAlignment="1">
      <alignment vertical="center"/>
    </xf>
    <xf numFmtId="0" fontId="9" fillId="0" borderId="0" xfId="2" applyFont="1" applyAlignment="1">
      <alignment vertical="center" wrapText="1"/>
    </xf>
    <xf numFmtId="0" fontId="9" fillId="0" borderId="0" xfId="0" applyFont="1" applyBorder="1" applyAlignment="1"/>
    <xf numFmtId="0" fontId="9" fillId="0" borderId="0" xfId="0" applyFont="1" applyFill="1" applyBorder="1" applyAlignment="1"/>
    <xf numFmtId="0" fontId="9" fillId="2" borderId="0" xfId="0" applyFont="1" applyFill="1" applyBorder="1" applyAlignment="1"/>
    <xf numFmtId="0" fontId="9" fillId="0" borderId="0" xfId="0" applyFont="1" applyBorder="1" applyAlignment="1">
      <alignment wrapText="1"/>
    </xf>
    <xf numFmtId="0" fontId="9" fillId="0" borderId="0" xfId="0" applyFont="1" applyBorder="1" applyAlignment="1">
      <alignment horizontal="center" vertical="center"/>
    </xf>
    <xf numFmtId="0" fontId="11" fillId="0" borderId="0" xfId="0" applyFont="1" applyBorder="1" applyAlignment="1"/>
    <xf numFmtId="0" fontId="9" fillId="0" borderId="0" xfId="0" applyFont="1" applyFill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2" fontId="12" fillId="0" borderId="0" xfId="0" applyNumberFormat="1" applyFont="1" applyFill="1" applyAlignment="1"/>
    <xf numFmtId="0" fontId="9" fillId="0" borderId="0" xfId="0" applyFont="1" applyFill="1"/>
    <xf numFmtId="0" fontId="9" fillId="0" borderId="0" xfId="0" applyFont="1" applyFill="1" applyAlignment="1"/>
    <xf numFmtId="2" fontId="13" fillId="0" borderId="0" xfId="0" applyNumberFormat="1" applyFont="1" applyAlignment="1">
      <alignment horizontal="center" vertical="center"/>
    </xf>
    <xf numFmtId="0" fontId="15" fillId="2" borderId="2" xfId="1" applyFont="1" applyFill="1" applyBorder="1" applyAlignment="1">
      <alignment horizontal="center" vertical="center" wrapText="1"/>
    </xf>
    <xf numFmtId="0" fontId="15" fillId="0" borderId="2" xfId="1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0" fontId="15" fillId="2" borderId="1" xfId="1" applyFont="1" applyFill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/>
    </xf>
    <xf numFmtId="0" fontId="15" fillId="0" borderId="2" xfId="1" applyFont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9" fillId="8" borderId="2" xfId="0" applyFont="1" applyFill="1" applyBorder="1" applyAlignment="1">
      <alignment horizontal="center" vertical="top"/>
    </xf>
    <xf numFmtId="0" fontId="17" fillId="8" borderId="2" xfId="0" applyFont="1" applyFill="1" applyBorder="1" applyAlignment="1">
      <alignment horizontal="center"/>
    </xf>
    <xf numFmtId="0" fontId="18" fillId="8" borderId="2" xfId="0" applyFont="1" applyFill="1" applyBorder="1" applyAlignment="1">
      <alignment horizontal="center" vertical="center"/>
    </xf>
    <xf numFmtId="0" fontId="19" fillId="8" borderId="2" xfId="0" applyFont="1" applyFill="1" applyBorder="1" applyAlignment="1">
      <alignment horizontal="center"/>
    </xf>
    <xf numFmtId="0" fontId="20" fillId="8" borderId="2" xfId="0" applyFont="1" applyFill="1" applyBorder="1" applyAlignment="1">
      <alignment horizontal="center"/>
    </xf>
    <xf numFmtId="2" fontId="13" fillId="8" borderId="2" xfId="0" applyNumberFormat="1" applyFont="1" applyFill="1" applyBorder="1" applyAlignment="1">
      <alignment horizontal="center" vertical="center"/>
    </xf>
    <xf numFmtId="2" fontId="13" fillId="8" borderId="2" xfId="3" applyNumberFormat="1" applyFont="1" applyFill="1" applyBorder="1" applyAlignment="1">
      <alignment horizontal="center" vertical="center" wrapText="1"/>
    </xf>
    <xf numFmtId="2" fontId="13" fillId="8" borderId="2" xfId="3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left" vertical="center" wrapText="1"/>
    </xf>
    <xf numFmtId="0" fontId="21" fillId="0" borderId="5" xfId="0" applyFont="1" applyFill="1" applyBorder="1" applyAlignment="1">
      <alignment horizontal="center" vertical="center"/>
    </xf>
    <xf numFmtId="2" fontId="9" fillId="0" borderId="2" xfId="21" applyNumberFormat="1" applyFont="1" applyFill="1" applyBorder="1" applyAlignment="1">
      <alignment horizontal="center" vertical="center" wrapText="1"/>
    </xf>
    <xf numFmtId="2" fontId="9" fillId="0" borderId="2" xfId="0" applyNumberFormat="1" applyFont="1" applyFill="1" applyBorder="1" applyAlignment="1">
      <alignment horizontal="center" vertical="center"/>
    </xf>
    <xf numFmtId="49" fontId="22" fillId="0" borderId="2" xfId="0" applyNumberFormat="1" applyFont="1" applyFill="1" applyBorder="1" applyAlignment="1"/>
    <xf numFmtId="0" fontId="10" fillId="0" borderId="0" xfId="0" applyFont="1" applyFill="1"/>
    <xf numFmtId="2" fontId="11" fillId="0" borderId="3" xfId="3" applyNumberFormat="1" applyFont="1" applyFill="1" applyBorder="1" applyAlignment="1">
      <alignment horizontal="center" vertical="center"/>
    </xf>
    <xf numFmtId="2" fontId="15" fillId="0" borderId="0" xfId="0" applyNumberFormat="1" applyFont="1" applyFill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0" fontId="10" fillId="0" borderId="0" xfId="0" applyFont="1" applyFill="1" applyBorder="1" applyAlignment="1">
      <alignment horizontal="right" vertical="center"/>
    </xf>
    <xf numFmtId="2" fontId="11" fillId="0" borderId="0" xfId="3" applyNumberFormat="1" applyFont="1" applyFill="1" applyBorder="1" applyAlignment="1">
      <alignment horizontal="right" vertical="center"/>
    </xf>
    <xf numFmtId="0" fontId="10" fillId="0" borderId="0" xfId="0" applyFont="1" applyAlignment="1"/>
    <xf numFmtId="0" fontId="10" fillId="0" borderId="0" xfId="0" applyFont="1" applyAlignment="1">
      <alignment horizontal="center" vertical="center"/>
    </xf>
    <xf numFmtId="0" fontId="10" fillId="2" borderId="0" xfId="0" applyFont="1" applyFill="1"/>
    <xf numFmtId="0" fontId="23" fillId="0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10" fillId="0" borderId="0" xfId="0" applyFont="1" applyBorder="1"/>
    <xf numFmtId="0" fontId="19" fillId="2" borderId="0" xfId="0" applyFont="1" applyFill="1" applyBorder="1"/>
    <xf numFmtId="0" fontId="19" fillId="0" borderId="0" xfId="0" applyFont="1" applyBorder="1"/>
    <xf numFmtId="2" fontId="20" fillId="0" borderId="0" xfId="3" applyNumberFormat="1" applyFont="1" applyBorder="1" applyAlignment="1">
      <alignment horizontal="center" vertical="center"/>
    </xf>
    <xf numFmtId="2" fontId="18" fillId="0" borderId="0" xfId="3" applyNumberFormat="1" applyFont="1" applyBorder="1" applyAlignment="1">
      <alignment horizontal="center" vertical="center"/>
    </xf>
    <xf numFmtId="0" fontId="9" fillId="0" borderId="0" xfId="0" applyFont="1"/>
    <xf numFmtId="0" fontId="9" fillId="0" borderId="8" xfId="0" applyFont="1" applyBorder="1" applyAlignment="1">
      <alignment horizontal="center"/>
    </xf>
    <xf numFmtId="0" fontId="9" fillId="0" borderId="8" xfId="0" applyFont="1" applyBorder="1" applyAlignment="1"/>
    <xf numFmtId="0" fontId="9" fillId="0" borderId="8" xfId="0" applyFont="1" applyBorder="1" applyAlignment="1">
      <alignment horizontal="right"/>
    </xf>
    <xf numFmtId="0" fontId="9" fillId="0" borderId="8" xfId="0" applyFont="1" applyBorder="1"/>
    <xf numFmtId="0" fontId="9" fillId="0" borderId="8" xfId="0" applyFont="1" applyFill="1" applyBorder="1" applyAlignment="1">
      <alignment horizontal="center"/>
    </xf>
    <xf numFmtId="0" fontId="9" fillId="0" borderId="8" xfId="0" applyFont="1" applyFill="1" applyBorder="1" applyAlignment="1"/>
    <xf numFmtId="0" fontId="24" fillId="0" borderId="0" xfId="0" applyFont="1" applyFill="1"/>
    <xf numFmtId="0" fontId="9" fillId="0" borderId="0" xfId="0" applyFont="1" applyAlignment="1">
      <alignment horizontal="center"/>
    </xf>
    <xf numFmtId="0" fontId="9" fillId="0" borderId="0" xfId="0" applyFont="1" applyFill="1" applyAlignment="1">
      <alignment horizontal="center"/>
    </xf>
    <xf numFmtId="0" fontId="24" fillId="0" borderId="0" xfId="0" applyFont="1" applyFill="1" applyBorder="1"/>
    <xf numFmtId="0" fontId="19" fillId="2" borderId="0" xfId="0" applyFont="1" applyFill="1"/>
    <xf numFmtId="2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Border="1"/>
    <xf numFmtId="0" fontId="9" fillId="0" borderId="0" xfId="0" applyFont="1" applyBorder="1" applyAlignment="1">
      <alignment horizontal="right"/>
    </xf>
    <xf numFmtId="2" fontId="13" fillId="0" borderId="0" xfId="3" applyNumberFormat="1" applyFont="1" applyBorder="1" applyAlignment="1">
      <alignment horizontal="center" vertical="center"/>
    </xf>
    <xf numFmtId="0" fontId="9" fillId="2" borderId="8" xfId="0" applyFont="1" applyFill="1" applyBorder="1" applyAlignment="1">
      <alignment horizontal="center"/>
    </xf>
    <xf numFmtId="0" fontId="10" fillId="0" borderId="8" xfId="0" applyFont="1" applyFill="1" applyBorder="1"/>
    <xf numFmtId="0" fontId="10" fillId="0" borderId="0" xfId="0" applyFont="1" applyFill="1" applyBorder="1"/>
    <xf numFmtId="0" fontId="13" fillId="0" borderId="0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9" fillId="0" borderId="0" xfId="0" applyFont="1" applyAlignment="1"/>
    <xf numFmtId="0" fontId="9" fillId="0" borderId="0" xfId="5" applyFont="1" applyBorder="1" applyAlignment="1">
      <alignment horizontal="center" vertical="top"/>
    </xf>
    <xf numFmtId="0" fontId="13" fillId="2" borderId="0" xfId="0" applyFont="1" applyFill="1" applyBorder="1" applyAlignment="1">
      <alignment horizontal="center" vertical="center" wrapText="1"/>
    </xf>
    <xf numFmtId="49" fontId="25" fillId="2" borderId="0" xfId="0" applyNumberFormat="1" applyFont="1" applyFill="1" applyBorder="1" applyAlignment="1">
      <alignment horizontal="left" vertical="center" wrapText="1"/>
    </xf>
    <xf numFmtId="0" fontId="25" fillId="0" borderId="0" xfId="0" applyFont="1" applyBorder="1" applyAlignment="1">
      <alignment horizontal="center" vertical="center" wrapText="1"/>
    </xf>
    <xf numFmtId="0" fontId="25" fillId="2" borderId="0" xfId="0" applyFont="1" applyFill="1" applyBorder="1" applyAlignment="1">
      <alignment horizontal="center" wrapText="1"/>
    </xf>
    <xf numFmtId="0" fontId="21" fillId="0" borderId="0" xfId="5" applyFont="1" applyBorder="1" applyAlignment="1">
      <alignment horizontal="center"/>
    </xf>
    <xf numFmtId="2" fontId="13" fillId="2" borderId="0" xfId="0" applyNumberFormat="1" applyFont="1" applyFill="1" applyBorder="1" applyAlignment="1">
      <alignment horizontal="center" vertical="center"/>
    </xf>
    <xf numFmtId="2" fontId="13" fillId="2" borderId="0" xfId="3" applyNumberFormat="1" applyFont="1" applyFill="1" applyBorder="1" applyAlignment="1">
      <alignment horizontal="center" vertical="center" wrapText="1"/>
    </xf>
    <xf numFmtId="2" fontId="13" fillId="0" borderId="0" xfId="0" applyNumberFormat="1" applyFont="1" applyFill="1" applyBorder="1" applyAlignment="1">
      <alignment horizontal="center" vertical="center"/>
    </xf>
    <xf numFmtId="0" fontId="9" fillId="0" borderId="0" xfId="5" applyFont="1" applyFill="1" applyBorder="1" applyAlignment="1">
      <alignment horizontal="center" vertical="top"/>
    </xf>
    <xf numFmtId="0" fontId="17" fillId="0" borderId="0" xfId="5" applyFont="1" applyFill="1" applyBorder="1" applyAlignment="1">
      <alignment horizontal="center"/>
    </xf>
    <xf numFmtId="2" fontId="13" fillId="0" borderId="0" xfId="0" applyNumberFormat="1" applyFont="1" applyFill="1" applyBorder="1" applyAlignment="1">
      <alignment vertical="center"/>
    </xf>
    <xf numFmtId="2" fontId="26" fillId="0" borderId="0" xfId="3" applyNumberFormat="1" applyFont="1" applyFill="1" applyBorder="1" applyAlignment="1">
      <alignment horizontal="center" vertical="center"/>
    </xf>
    <xf numFmtId="0" fontId="27" fillId="0" borderId="0" xfId="4" applyFont="1" applyFill="1" applyBorder="1" applyAlignment="1">
      <alignment horizontal="right"/>
    </xf>
    <xf numFmtId="0" fontId="27" fillId="0" borderId="0" xfId="4" applyFont="1" applyBorder="1" applyAlignment="1">
      <alignment horizontal="right"/>
    </xf>
    <xf numFmtId="0" fontId="26" fillId="3" borderId="0" xfId="0" applyFont="1" applyFill="1" applyBorder="1" applyAlignment="1">
      <alignment vertical="center" wrapText="1"/>
    </xf>
    <xf numFmtId="2" fontId="26" fillId="3" borderId="0" xfId="0" applyNumberFormat="1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/>
    </xf>
    <xf numFmtId="2" fontId="26" fillId="0" borderId="0" xfId="0" applyNumberFormat="1" applyFont="1" applyFill="1" applyBorder="1" applyAlignment="1">
      <alignment horizontal="right"/>
    </xf>
    <xf numFmtId="2" fontId="26" fillId="0" borderId="0" xfId="0" applyNumberFormat="1" applyFont="1" applyBorder="1" applyAlignment="1">
      <alignment horizontal="right"/>
    </xf>
    <xf numFmtId="0" fontId="26" fillId="0" borderId="0" xfId="0" applyFont="1" applyFill="1" applyBorder="1" applyAlignment="1">
      <alignment horizontal="right"/>
    </xf>
    <xf numFmtId="0" fontId="26" fillId="0" borderId="0" xfId="0" applyFont="1" applyBorder="1" applyAlignment="1">
      <alignment horizontal="right"/>
    </xf>
    <xf numFmtId="0" fontId="10" fillId="2" borderId="0" xfId="0" applyFont="1" applyFill="1" applyBorder="1"/>
    <xf numFmtId="0" fontId="10" fillId="0" borderId="0" xfId="0" applyFont="1" applyBorder="1" applyAlignment="1"/>
    <xf numFmtId="0" fontId="10" fillId="0" borderId="0" xfId="0" applyFont="1" applyBorder="1" applyAlignment="1">
      <alignment horizontal="center" vertical="center"/>
    </xf>
    <xf numFmtId="0" fontId="9" fillId="2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20" fillId="0" borderId="0" xfId="0" applyFont="1" applyFill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19" fillId="0" borderId="0" xfId="0" applyFont="1" applyAlignment="1">
      <alignment wrapText="1"/>
    </xf>
    <xf numFmtId="0" fontId="19" fillId="0" borderId="0" xfId="0" applyFont="1"/>
    <xf numFmtId="0" fontId="20" fillId="0" borderId="0" xfId="1" applyFont="1" applyAlignment="1">
      <alignment horizontal="center" vertical="center"/>
    </xf>
    <xf numFmtId="0" fontId="18" fillId="0" borderId="0" xfId="1" applyFont="1" applyAlignment="1">
      <alignment vertical="center" wrapText="1"/>
    </xf>
    <xf numFmtId="0" fontId="18" fillId="0" borderId="0" xfId="1" applyFont="1" applyFill="1" applyBorder="1" applyAlignment="1">
      <alignment horizontal="left" vertical="center" wrapText="1"/>
    </xf>
    <xf numFmtId="0" fontId="18" fillId="0" borderId="0" xfId="1" applyFont="1" applyBorder="1" applyAlignment="1">
      <alignment horizontal="left" vertical="center" wrapText="1"/>
    </xf>
    <xf numFmtId="0" fontId="20" fillId="0" borderId="0" xfId="2" applyFont="1" applyAlignment="1">
      <alignment vertical="center"/>
    </xf>
    <xf numFmtId="0" fontId="20" fillId="0" borderId="0" xfId="2" applyFont="1" applyAlignment="1">
      <alignment vertical="center" wrapText="1"/>
    </xf>
    <xf numFmtId="0" fontId="20" fillId="0" borderId="0" xfId="0" applyFont="1" applyBorder="1" applyAlignment="1"/>
    <xf numFmtId="0" fontId="20" fillId="0" borderId="0" xfId="0" applyFont="1" applyFill="1" applyBorder="1" applyAlignment="1"/>
    <xf numFmtId="0" fontId="20" fillId="2" borderId="0" xfId="0" applyFont="1" applyFill="1" applyBorder="1" applyAlignment="1"/>
    <xf numFmtId="0" fontId="20" fillId="0" borderId="0" xfId="0" applyFont="1" applyBorder="1" applyAlignment="1">
      <alignment wrapText="1"/>
    </xf>
    <xf numFmtId="0" fontId="20" fillId="0" borderId="0" xfId="0" applyFont="1" applyBorder="1" applyAlignment="1">
      <alignment horizontal="center" vertical="center"/>
    </xf>
    <xf numFmtId="0" fontId="18" fillId="0" borderId="0" xfId="0" applyFont="1" applyBorder="1" applyAlignment="1"/>
    <xf numFmtId="0" fontId="20" fillId="0" borderId="0" xfId="0" applyFont="1" applyFill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Border="1" applyAlignment="1">
      <alignment horizontal="left" vertical="center" wrapText="1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0" fillId="0" borderId="0" xfId="0" applyFont="1" applyFill="1" applyAlignment="1">
      <alignment horizontal="center" vertical="top"/>
    </xf>
    <xf numFmtId="2" fontId="16" fillId="0" borderId="0" xfId="0" applyNumberFormat="1" applyFont="1" applyFill="1" applyAlignment="1"/>
    <xf numFmtId="0" fontId="20" fillId="0" borderId="0" xfId="0" applyFont="1" applyFill="1"/>
    <xf numFmtId="0" fontId="20" fillId="0" borderId="0" xfId="0" applyFont="1" applyFill="1" applyAlignment="1"/>
    <xf numFmtId="2" fontId="20" fillId="0" borderId="0" xfId="0" applyNumberFormat="1" applyFont="1" applyAlignment="1">
      <alignment horizontal="center" vertical="center"/>
    </xf>
    <xf numFmtId="0" fontId="18" fillId="2" borderId="1" xfId="1" applyFont="1" applyFill="1" applyBorder="1" applyAlignment="1">
      <alignment horizontal="center" vertical="center" textRotation="90" wrapText="1"/>
    </xf>
    <xf numFmtId="0" fontId="18" fillId="2" borderId="3" xfId="1" applyFont="1" applyFill="1" applyBorder="1" applyAlignment="1">
      <alignment horizontal="center" vertical="center" textRotation="90" wrapText="1"/>
    </xf>
    <xf numFmtId="0" fontId="18" fillId="2" borderId="2" xfId="1" applyFont="1" applyFill="1" applyBorder="1" applyAlignment="1">
      <alignment horizontal="center" vertical="center" wrapText="1"/>
    </xf>
    <xf numFmtId="0" fontId="18" fillId="0" borderId="2" xfId="1" applyFont="1" applyFill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/>
    </xf>
    <xf numFmtId="0" fontId="18" fillId="0" borderId="1" xfId="1" applyFont="1" applyBorder="1" applyAlignment="1">
      <alignment horizontal="center" vertical="center"/>
    </xf>
    <xf numFmtId="0" fontId="18" fillId="2" borderId="1" xfId="1" applyFont="1" applyFill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0" fontId="20" fillId="8" borderId="2" xfId="0" applyFont="1" applyFill="1" applyBorder="1" applyAlignment="1">
      <alignment horizontal="center" vertical="top"/>
    </xf>
    <xf numFmtId="0" fontId="28" fillId="8" borderId="2" xfId="0" applyFont="1" applyFill="1" applyBorder="1" applyAlignment="1">
      <alignment horizontal="center"/>
    </xf>
    <xf numFmtId="2" fontId="20" fillId="8" borderId="2" xfId="0" applyNumberFormat="1" applyFont="1" applyFill="1" applyBorder="1" applyAlignment="1">
      <alignment horizontal="center" vertical="center"/>
    </xf>
    <xf numFmtId="2" fontId="20" fillId="8" borderId="2" xfId="3" applyNumberFormat="1" applyFont="1" applyFill="1" applyBorder="1" applyAlignment="1">
      <alignment horizontal="center" vertical="center" wrapText="1"/>
    </xf>
    <xf numFmtId="2" fontId="20" fillId="8" borderId="2" xfId="3" applyNumberFormat="1" applyFont="1" applyFill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49" fontId="20" fillId="0" borderId="2" xfId="0" applyNumberFormat="1" applyFont="1" applyFill="1" applyBorder="1" applyAlignment="1">
      <alignment horizontal="center" vertical="center"/>
    </xf>
    <xf numFmtId="49" fontId="20" fillId="0" borderId="2" xfId="0" applyNumberFormat="1" applyFont="1" applyFill="1" applyBorder="1" applyAlignment="1">
      <alignment horizontal="left" vertical="center" wrapText="1"/>
    </xf>
    <xf numFmtId="0" fontId="20" fillId="0" borderId="5" xfId="0" applyFont="1" applyFill="1" applyBorder="1" applyAlignment="1">
      <alignment horizontal="center" vertical="center"/>
    </xf>
    <xf numFmtId="0" fontId="20" fillId="0" borderId="5" xfId="0" applyNumberFormat="1" applyFont="1" applyFill="1" applyBorder="1" applyAlignment="1">
      <alignment horizontal="center" vertical="center"/>
    </xf>
    <xf numFmtId="4" fontId="20" fillId="0" borderId="5" xfId="0" applyNumberFormat="1" applyFont="1" applyFill="1" applyBorder="1" applyAlignment="1">
      <alignment horizontal="center" vertical="center"/>
    </xf>
    <xf numFmtId="4" fontId="20" fillId="0" borderId="2" xfId="0" applyNumberFormat="1" applyFont="1" applyFill="1" applyBorder="1" applyAlignment="1">
      <alignment horizontal="center" vertical="center"/>
    </xf>
    <xf numFmtId="2" fontId="20" fillId="4" borderId="2" xfId="21" applyNumberFormat="1" applyFont="1" applyFill="1" applyBorder="1" applyAlignment="1">
      <alignment horizontal="center" vertical="center" wrapText="1"/>
    </xf>
    <xf numFmtId="2" fontId="20" fillId="0" borderId="2" xfId="21" applyNumberFormat="1" applyFont="1" applyFill="1" applyBorder="1" applyAlignment="1">
      <alignment horizontal="center" vertical="center" wrapText="1"/>
    </xf>
    <xf numFmtId="2" fontId="20" fillId="0" borderId="2" xfId="0" applyNumberFormat="1" applyFont="1" applyFill="1" applyBorder="1" applyAlignment="1">
      <alignment horizontal="center" vertical="center"/>
    </xf>
    <xf numFmtId="2" fontId="20" fillId="4" borderId="2" xfId="21" applyNumberFormat="1" applyFont="1" applyFill="1" applyBorder="1" applyAlignment="1">
      <alignment horizontal="center" vertical="center"/>
    </xf>
    <xf numFmtId="2" fontId="19" fillId="0" borderId="0" xfId="0" applyNumberFormat="1" applyFont="1"/>
    <xf numFmtId="49" fontId="29" fillId="0" borderId="2" xfId="0" applyNumberFormat="1" applyFont="1" applyFill="1" applyBorder="1" applyAlignment="1"/>
    <xf numFmtId="0" fontId="19" fillId="0" borderId="0" xfId="0" applyFont="1" applyFill="1"/>
    <xf numFmtId="2" fontId="19" fillId="0" borderId="0" xfId="0" applyNumberFormat="1" applyFont="1" applyFill="1"/>
    <xf numFmtId="4" fontId="20" fillId="0" borderId="5" xfId="0" applyNumberFormat="1" applyFont="1" applyBorder="1" applyAlignment="1">
      <alignment horizontal="center" vertical="center"/>
    </xf>
    <xf numFmtId="0" fontId="20" fillId="0" borderId="2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center" vertical="center"/>
    </xf>
    <xf numFmtId="2" fontId="18" fillId="0" borderId="3" xfId="3" applyNumberFormat="1" applyFont="1" applyFill="1" applyBorder="1" applyAlignment="1">
      <alignment horizontal="center" vertical="center"/>
    </xf>
    <xf numFmtId="2" fontId="18" fillId="0" borderId="0" xfId="0" applyNumberFormat="1" applyFont="1" applyFill="1" applyBorder="1" applyAlignment="1">
      <alignment horizontal="right" vertical="center"/>
    </xf>
    <xf numFmtId="0" fontId="19" fillId="0" borderId="0" xfId="0" applyFont="1" applyBorder="1" applyAlignment="1">
      <alignment horizontal="right" vertical="center"/>
    </xf>
    <xf numFmtId="0" fontId="19" fillId="0" borderId="0" xfId="0" applyFont="1" applyFill="1" applyBorder="1" applyAlignment="1">
      <alignment horizontal="right" vertical="center"/>
    </xf>
    <xf numFmtId="2" fontId="18" fillId="0" borderId="0" xfId="3" applyNumberFormat="1" applyFont="1" applyFill="1" applyBorder="1" applyAlignment="1">
      <alignment horizontal="right" vertical="center"/>
    </xf>
    <xf numFmtId="0" fontId="19" fillId="0" borderId="0" xfId="0" applyFont="1" applyAlignment="1"/>
    <xf numFmtId="0" fontId="19" fillId="0" borderId="0" xfId="0" applyFont="1" applyAlignment="1">
      <alignment horizontal="center" vertical="center"/>
    </xf>
    <xf numFmtId="0" fontId="30" fillId="0" borderId="0" xfId="0" applyFont="1" applyFill="1" applyBorder="1" applyAlignment="1">
      <alignment horizontal="center"/>
    </xf>
    <xf numFmtId="0" fontId="19" fillId="2" borderId="0" xfId="0" applyFont="1" applyFill="1" applyBorder="1" applyAlignment="1">
      <alignment horizontal="center"/>
    </xf>
    <xf numFmtId="0" fontId="20" fillId="0" borderId="0" xfId="0" applyFont="1"/>
    <xf numFmtId="0" fontId="20" fillId="0" borderId="8" xfId="0" applyFont="1" applyBorder="1" applyAlignment="1">
      <alignment horizontal="center"/>
    </xf>
    <xf numFmtId="0" fontId="20" fillId="0" borderId="8" xfId="0" applyFont="1" applyBorder="1" applyAlignment="1"/>
    <xf numFmtId="0" fontId="20" fillId="0" borderId="8" xfId="0" applyFont="1" applyBorder="1" applyAlignment="1">
      <alignment horizontal="right"/>
    </xf>
    <xf numFmtId="0" fontId="20" fillId="0" borderId="8" xfId="0" applyFont="1" applyBorder="1"/>
    <xf numFmtId="0" fontId="20" fillId="0" borderId="8" xfId="0" applyFont="1" applyFill="1" applyBorder="1" applyAlignment="1">
      <alignment horizontal="center"/>
    </xf>
    <xf numFmtId="0" fontId="20" fillId="0" borderId="8" xfId="0" applyFont="1" applyFill="1" applyBorder="1" applyAlignment="1"/>
    <xf numFmtId="0" fontId="20" fillId="0" borderId="0" xfId="0" applyFont="1" applyAlignment="1">
      <alignment horizontal="center"/>
    </xf>
    <xf numFmtId="0" fontId="20" fillId="0" borderId="0" xfId="0" applyFont="1" applyFill="1" applyAlignment="1">
      <alignment horizontal="center"/>
    </xf>
    <xf numFmtId="0" fontId="19" fillId="0" borderId="0" xfId="0" applyFont="1" applyFill="1" applyBorder="1"/>
    <xf numFmtId="2" fontId="20" fillId="0" borderId="0" xfId="0" applyNumberFormat="1" applyFont="1" applyFill="1" applyBorder="1" applyAlignment="1">
      <alignment horizontal="center" vertical="center"/>
    </xf>
    <xf numFmtId="0" fontId="20" fillId="0" borderId="0" xfId="0" applyFont="1" applyBorder="1"/>
    <xf numFmtId="0" fontId="20" fillId="0" borderId="0" xfId="0" applyFont="1" applyBorder="1" applyAlignment="1">
      <alignment horizontal="right"/>
    </xf>
    <xf numFmtId="0" fontId="20" fillId="2" borderId="8" xfId="0" applyFont="1" applyFill="1" applyBorder="1" applyAlignment="1">
      <alignment horizontal="center"/>
    </xf>
    <xf numFmtId="0" fontId="19" fillId="0" borderId="8" xfId="0" applyFont="1" applyFill="1" applyBorder="1"/>
    <xf numFmtId="0" fontId="20" fillId="0" borderId="0" xfId="0" applyFont="1" applyBorder="1" applyAlignment="1">
      <alignment horizontal="center"/>
    </xf>
    <xf numFmtId="0" fontId="20" fillId="0" borderId="0" xfId="0" applyFont="1" applyAlignment="1"/>
    <xf numFmtId="0" fontId="20" fillId="0" borderId="0" xfId="5" applyFont="1" applyBorder="1" applyAlignment="1">
      <alignment horizontal="center" vertical="top"/>
    </xf>
    <xf numFmtId="0" fontId="20" fillId="2" borderId="0" xfId="0" applyFont="1" applyFill="1" applyBorder="1" applyAlignment="1">
      <alignment horizontal="center" vertical="center" wrapText="1"/>
    </xf>
    <xf numFmtId="49" fontId="31" fillId="2" borderId="0" xfId="0" applyNumberFormat="1" applyFont="1" applyFill="1" applyBorder="1" applyAlignment="1">
      <alignment horizontal="left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2" borderId="0" xfId="0" applyFont="1" applyFill="1" applyBorder="1" applyAlignment="1">
      <alignment horizontal="center" wrapText="1"/>
    </xf>
    <xf numFmtId="0" fontId="20" fillId="0" borderId="0" xfId="5" applyFont="1" applyBorder="1" applyAlignment="1">
      <alignment horizontal="center"/>
    </xf>
    <xf numFmtId="2" fontId="20" fillId="2" borderId="0" xfId="0" applyNumberFormat="1" applyFont="1" applyFill="1" applyBorder="1" applyAlignment="1">
      <alignment horizontal="center" vertical="center"/>
    </xf>
    <xf numFmtId="2" fontId="20" fillId="2" borderId="0" xfId="3" applyNumberFormat="1" applyFont="1" applyFill="1" applyBorder="1" applyAlignment="1">
      <alignment horizontal="center" vertical="center" wrapText="1"/>
    </xf>
    <xf numFmtId="0" fontId="20" fillId="0" borderId="0" xfId="5" applyFont="1" applyFill="1" applyBorder="1" applyAlignment="1">
      <alignment horizontal="center" vertical="top"/>
    </xf>
    <xf numFmtId="0" fontId="28" fillId="0" borderId="0" xfId="5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vertical="center"/>
    </xf>
    <xf numFmtId="2" fontId="18" fillId="0" borderId="0" xfId="3" applyNumberFormat="1" applyFont="1" applyFill="1" applyBorder="1" applyAlignment="1">
      <alignment horizontal="center" vertical="center"/>
    </xf>
    <xf numFmtId="0" fontId="32" fillId="0" borderId="0" xfId="4" applyFont="1" applyFill="1" applyBorder="1" applyAlignment="1">
      <alignment horizontal="right"/>
    </xf>
    <xf numFmtId="0" fontId="32" fillId="0" borderId="0" xfId="4" applyFont="1" applyBorder="1" applyAlignment="1">
      <alignment horizontal="right"/>
    </xf>
    <xf numFmtId="0" fontId="18" fillId="3" borderId="0" xfId="0" applyFont="1" applyFill="1" applyBorder="1" applyAlignment="1">
      <alignment vertical="center" wrapText="1"/>
    </xf>
    <xf numFmtId="2" fontId="18" fillId="3" borderId="0" xfId="0" applyNumberFormat="1" applyFont="1" applyFill="1" applyBorder="1" applyAlignment="1">
      <alignment vertical="center" wrapText="1"/>
    </xf>
    <xf numFmtId="2" fontId="18" fillId="0" borderId="0" xfId="0" applyNumberFormat="1" applyFont="1" applyFill="1" applyBorder="1" applyAlignment="1">
      <alignment horizontal="right"/>
    </xf>
    <xf numFmtId="2" fontId="18" fillId="0" borderId="0" xfId="0" applyNumberFormat="1" applyFont="1" applyBorder="1" applyAlignment="1">
      <alignment horizontal="right"/>
    </xf>
    <xf numFmtId="0" fontId="18" fillId="0" borderId="0" xfId="0" applyFont="1" applyFill="1" applyBorder="1" applyAlignment="1">
      <alignment horizontal="right"/>
    </xf>
    <xf numFmtId="0" fontId="18" fillId="0" borderId="0" xfId="0" applyFont="1" applyBorder="1" applyAlignment="1">
      <alignment horizontal="right"/>
    </xf>
    <xf numFmtId="0" fontId="19" fillId="0" borderId="0" xfId="0" applyFont="1" applyBorder="1" applyAlignment="1"/>
    <xf numFmtId="0" fontId="19" fillId="0" borderId="0" xfId="0" applyFont="1" applyBorder="1" applyAlignment="1">
      <alignment horizontal="center" vertical="center"/>
    </xf>
    <xf numFmtId="0" fontId="20" fillId="2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9" fillId="2" borderId="0" xfId="0" applyFont="1" applyFill="1" applyAlignment="1">
      <alignment vertical="top"/>
    </xf>
    <xf numFmtId="0" fontId="9" fillId="2" borderId="0" xfId="0" applyFont="1" applyFill="1" applyAlignment="1">
      <alignment horizontal="center" vertical="top"/>
    </xf>
    <xf numFmtId="0" fontId="21" fillId="0" borderId="0" xfId="0" applyFont="1" applyFill="1" applyBorder="1" applyAlignment="1">
      <alignment horizontal="center" vertical="center"/>
    </xf>
    <xf numFmtId="0" fontId="18" fillId="8" borderId="4" xfId="0" applyFont="1" applyFill="1" applyBorder="1" applyAlignment="1">
      <alignment horizontal="center" vertical="center"/>
    </xf>
    <xf numFmtId="0" fontId="19" fillId="8" borderId="0" xfId="0" applyFont="1" applyFill="1" applyBorder="1" applyAlignment="1">
      <alignment horizontal="center"/>
    </xf>
    <xf numFmtId="0" fontId="19" fillId="8" borderId="11" xfId="0" applyFont="1" applyFill="1" applyBorder="1" applyAlignment="1">
      <alignment horizontal="center"/>
    </xf>
    <xf numFmtId="0" fontId="20" fillId="8" borderId="11" xfId="0" applyFont="1" applyFill="1" applyBorder="1" applyAlignment="1">
      <alignment horizontal="center"/>
    </xf>
    <xf numFmtId="0" fontId="20" fillId="2" borderId="0" xfId="0" applyFont="1" applyFill="1" applyBorder="1" applyAlignment="1">
      <alignment vertical="center"/>
    </xf>
    <xf numFmtId="0" fontId="19" fillId="2" borderId="0" xfId="0" applyFont="1" applyFill="1" applyBorder="1" applyAlignment="1">
      <alignment vertical="center"/>
    </xf>
    <xf numFmtId="0" fontId="20" fillId="2" borderId="0" xfId="0" applyFont="1" applyFill="1" applyAlignment="1">
      <alignment vertical="top"/>
    </xf>
    <xf numFmtId="0" fontId="20" fillId="2" borderId="0" xfId="0" applyFont="1" applyFill="1" applyAlignment="1">
      <alignment horizontal="center" vertical="top"/>
    </xf>
    <xf numFmtId="0" fontId="20" fillId="8" borderId="11" xfId="0" applyFont="1" applyFill="1" applyBorder="1" applyAlignment="1">
      <alignment horizontal="center" vertical="top"/>
    </xf>
    <xf numFmtId="0" fontId="28" fillId="8" borderId="0" xfId="0" applyFont="1" applyFill="1" applyBorder="1" applyAlignment="1">
      <alignment horizontal="center"/>
    </xf>
    <xf numFmtId="2" fontId="20" fillId="8" borderId="4" xfId="0" applyNumberFormat="1" applyFont="1" applyFill="1" applyBorder="1" applyAlignment="1">
      <alignment horizontal="center" vertical="center"/>
    </xf>
    <xf numFmtId="2" fontId="20" fillId="8" borderId="4" xfId="3" applyNumberFormat="1" applyFont="1" applyFill="1" applyBorder="1" applyAlignment="1">
      <alignment horizontal="center" vertical="center" wrapText="1"/>
    </xf>
    <xf numFmtId="2" fontId="20" fillId="8" borderId="4" xfId="3" applyNumberFormat="1" applyFont="1" applyFill="1" applyBorder="1" applyAlignment="1">
      <alignment horizontal="center" vertical="center"/>
    </xf>
    <xf numFmtId="4" fontId="20" fillId="4" borderId="2" xfId="0" applyNumberFormat="1" applyFont="1" applyFill="1" applyBorder="1" applyAlignment="1">
      <alignment horizontal="center" vertical="center"/>
    </xf>
    <xf numFmtId="0" fontId="9" fillId="0" borderId="0" xfId="7" applyFont="1" applyAlignment="1">
      <alignment vertical="center"/>
    </xf>
    <xf numFmtId="0" fontId="9" fillId="0" borderId="0" xfId="7" applyFont="1"/>
    <xf numFmtId="0" fontId="20" fillId="0" borderId="0" xfId="7" applyFont="1" applyAlignment="1">
      <alignment vertical="center"/>
    </xf>
    <xf numFmtId="0" fontId="9" fillId="0" borderId="0" xfId="7" applyNumberFormat="1" applyFont="1" applyFill="1" applyBorder="1" applyAlignment="1" applyProtection="1">
      <alignment vertical="center"/>
    </xf>
    <xf numFmtId="0" fontId="25" fillId="0" borderId="0" xfId="7" applyFont="1" applyAlignment="1">
      <alignment horizontal="left" vertical="center"/>
    </xf>
    <xf numFmtId="1" fontId="9" fillId="0" borderId="2" xfId="8" applyNumberFormat="1" applyFont="1" applyBorder="1" applyAlignment="1">
      <alignment horizontal="center" vertical="center" wrapText="1"/>
    </xf>
    <xf numFmtId="0" fontId="9" fillId="0" borderId="2" xfId="7" applyFont="1" applyBorder="1" applyAlignment="1">
      <alignment vertical="center" wrapText="1"/>
    </xf>
    <xf numFmtId="4" fontId="9" fillId="6" borderId="2" xfId="7" applyNumberFormat="1" applyFont="1" applyFill="1" applyBorder="1" applyAlignment="1">
      <alignment vertical="center" wrapText="1"/>
    </xf>
    <xf numFmtId="4" fontId="11" fillId="7" borderId="2" xfId="7" applyNumberFormat="1" applyFont="1" applyFill="1" applyBorder="1" applyAlignment="1">
      <alignment vertical="center" wrapText="1"/>
    </xf>
    <xf numFmtId="4" fontId="9" fillId="0" borderId="10" xfId="7" applyNumberFormat="1" applyFont="1" applyBorder="1" applyAlignment="1">
      <alignment vertical="center"/>
    </xf>
    <xf numFmtId="4" fontId="9" fillId="0" borderId="0" xfId="7" applyNumberFormat="1" applyFont="1" applyAlignment="1">
      <alignment vertical="center"/>
    </xf>
    <xf numFmtId="4" fontId="35" fillId="0" borderId="0" xfId="7" applyNumberFormat="1" applyFont="1" applyAlignment="1">
      <alignment vertical="center"/>
    </xf>
    <xf numFmtId="4" fontId="36" fillId="0" borderId="6" xfId="7" applyNumberFormat="1" applyFont="1" applyBorder="1" applyAlignment="1">
      <alignment vertical="center"/>
    </xf>
    <xf numFmtId="0" fontId="9" fillId="0" borderId="0" xfId="7" applyFont="1" applyAlignment="1">
      <alignment vertical="center" wrapText="1"/>
    </xf>
    <xf numFmtId="4" fontId="9" fillId="0" borderId="6" xfId="7" applyNumberFormat="1" applyFont="1" applyBorder="1" applyAlignment="1">
      <alignment vertical="center"/>
    </xf>
    <xf numFmtId="4" fontId="11" fillId="5" borderId="6" xfId="7" applyNumberFormat="1" applyFont="1" applyFill="1" applyBorder="1" applyAlignment="1">
      <alignment vertical="center"/>
    </xf>
    <xf numFmtId="0" fontId="35" fillId="0" borderId="0" xfId="7" applyFont="1" applyAlignment="1">
      <alignment vertical="center"/>
    </xf>
    <xf numFmtId="0" fontId="9" fillId="0" borderId="0" xfId="8" applyFont="1" applyAlignment="1">
      <alignment horizontal="left" vertical="center"/>
    </xf>
    <xf numFmtId="0" fontId="9" fillId="0" borderId="0" xfId="8" applyFont="1" applyAlignment="1">
      <alignment horizontal="center" vertical="center"/>
    </xf>
    <xf numFmtId="0" fontId="11" fillId="0" borderId="8" xfId="8" applyFont="1" applyFill="1" applyBorder="1" applyAlignment="1">
      <alignment horizontal="center" vertical="center"/>
    </xf>
    <xf numFmtId="14" fontId="9" fillId="0" borderId="0" xfId="8" applyNumberFormat="1" applyFont="1" applyAlignment="1">
      <alignment horizontal="right" vertical="center"/>
    </xf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horizontal="right" vertical="center"/>
    </xf>
    <xf numFmtId="0" fontId="9" fillId="0" borderId="0" xfId="9" applyFont="1" applyAlignment="1">
      <alignment horizontal="center" vertical="center"/>
    </xf>
    <xf numFmtId="0" fontId="9" fillId="0" borderId="0" xfId="8" applyFont="1">
      <alignment vertical="center"/>
    </xf>
    <xf numFmtId="0" fontId="9" fillId="0" borderId="0" xfId="8" applyFont="1" applyAlignment="1">
      <alignment horizontal="right" vertical="center"/>
    </xf>
    <xf numFmtId="0" fontId="11" fillId="0" borderId="8" xfId="8" applyFont="1" applyBorder="1" applyAlignment="1">
      <alignment horizontal="center" vertical="center"/>
    </xf>
    <xf numFmtId="0" fontId="13" fillId="0" borderId="0" xfId="8" applyFont="1">
      <alignment vertical="center"/>
    </xf>
    <xf numFmtId="0" fontId="25" fillId="0" borderId="0" xfId="7" applyFont="1" applyFill="1" applyAlignment="1">
      <alignment horizontal="left" vertical="center"/>
    </xf>
    <xf numFmtId="0" fontId="9" fillId="0" borderId="0" xfId="7" applyFont="1" applyFill="1" applyAlignment="1">
      <alignment vertical="center"/>
    </xf>
    <xf numFmtId="0" fontId="25" fillId="0" borderId="0" xfId="7" applyFont="1" applyFill="1" applyAlignment="1">
      <alignment vertical="center"/>
    </xf>
    <xf numFmtId="0" fontId="34" fillId="6" borderId="2" xfId="7" applyFont="1" applyFill="1" applyBorder="1" applyAlignment="1">
      <alignment horizontal="center" vertical="center" wrapText="1"/>
    </xf>
    <xf numFmtId="0" fontId="9" fillId="6" borderId="2" xfId="7" applyFont="1" applyFill="1" applyBorder="1" applyAlignment="1">
      <alignment horizontal="center" vertical="center" wrapText="1"/>
    </xf>
    <xf numFmtId="4" fontId="9" fillId="6" borderId="2" xfId="7" applyNumberFormat="1" applyFont="1" applyFill="1" applyBorder="1" applyAlignment="1">
      <alignment horizontal="center" vertical="center" wrapText="1"/>
    </xf>
    <xf numFmtId="4" fontId="11" fillId="7" borderId="2" xfId="7" applyNumberFormat="1" applyFont="1" applyFill="1" applyBorder="1" applyAlignment="1">
      <alignment horizontal="center" vertical="center" wrapText="1"/>
    </xf>
    <xf numFmtId="4" fontId="37" fillId="0" borderId="2" xfId="7" applyNumberFormat="1" applyFont="1" applyBorder="1" applyAlignment="1">
      <alignment horizontal="center" vertical="center"/>
    </xf>
    <xf numFmtId="4" fontId="11" fillId="5" borderId="2" xfId="7" applyNumberFormat="1" applyFont="1" applyFill="1" applyBorder="1" applyAlignment="1">
      <alignment horizontal="center" vertical="center" wrapText="1"/>
    </xf>
    <xf numFmtId="0" fontId="25" fillId="0" borderId="0" xfId="7" applyFont="1" applyAlignment="1">
      <alignment vertical="center"/>
    </xf>
    <xf numFmtId="0" fontId="9" fillId="0" borderId="0" xfId="8" applyFont="1" applyFill="1" applyAlignment="1">
      <alignment horizontal="center" vertical="center"/>
    </xf>
    <xf numFmtId="49" fontId="9" fillId="0" borderId="2" xfId="0" applyNumberFormat="1" applyFont="1" applyFill="1" applyBorder="1" applyAlignment="1">
      <alignment horizontal="right" vertical="center" wrapText="1"/>
    </xf>
    <xf numFmtId="0" fontId="21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22" fillId="0" borderId="2" xfId="0" applyNumberFormat="1" applyFont="1" applyFill="1" applyBorder="1" applyAlignment="1">
      <alignment vertical="center" wrapText="1"/>
    </xf>
    <xf numFmtId="4" fontId="9" fillId="0" borderId="5" xfId="0" applyNumberFormat="1" applyFont="1" applyFill="1" applyBorder="1" applyAlignment="1">
      <alignment horizontal="center" vertical="center"/>
    </xf>
    <xf numFmtId="4" fontId="9" fillId="0" borderId="2" xfId="0" applyNumberFormat="1" applyFont="1" applyFill="1" applyBorder="1" applyAlignment="1">
      <alignment horizontal="center" vertical="center"/>
    </xf>
    <xf numFmtId="2" fontId="9" fillId="0" borderId="2" xfId="21" applyNumberFormat="1" applyFont="1" applyFill="1" applyBorder="1" applyAlignment="1">
      <alignment horizontal="center" vertical="center"/>
    </xf>
    <xf numFmtId="2" fontId="10" fillId="0" borderId="0" xfId="0" applyNumberFormat="1" applyFont="1" applyFill="1"/>
    <xf numFmtId="49" fontId="22" fillId="0" borderId="2" xfId="0" applyNumberFormat="1" applyFont="1" applyFill="1" applyBorder="1" applyAlignment="1">
      <alignment vertical="center"/>
    </xf>
    <xf numFmtId="0" fontId="15" fillId="0" borderId="2" xfId="1" applyFont="1" applyFill="1" applyBorder="1" applyAlignment="1">
      <alignment horizontal="center" vertical="center"/>
    </xf>
    <xf numFmtId="0" fontId="34" fillId="0" borderId="0" xfId="7" applyFont="1" applyFill="1" applyBorder="1" applyAlignment="1">
      <alignment horizontal="center" vertical="center"/>
    </xf>
    <xf numFmtId="0" fontId="24" fillId="0" borderId="0" xfId="0" applyFont="1" applyAlignment="1">
      <alignment vertical="center"/>
    </xf>
    <xf numFmtId="49" fontId="9" fillId="0" borderId="0" xfId="7" applyNumberFormat="1" applyFont="1" applyFill="1" applyBorder="1" applyAlignment="1" applyProtection="1">
      <alignment horizontal="left" vertical="center"/>
    </xf>
    <xf numFmtId="49" fontId="9" fillId="0" borderId="0" xfId="7" applyNumberFormat="1" applyFont="1" applyFill="1" applyBorder="1" applyAlignment="1" applyProtection="1">
      <alignment vertical="center"/>
    </xf>
    <xf numFmtId="0" fontId="9" fillId="0" borderId="0" xfId="10" applyFont="1" applyFill="1" applyAlignment="1">
      <alignment vertical="center"/>
    </xf>
    <xf numFmtId="0" fontId="25" fillId="0" borderId="0" xfId="7" applyFont="1" applyBorder="1" applyAlignment="1">
      <alignment horizontal="left" vertical="center" wrapText="1"/>
    </xf>
    <xf numFmtId="0" fontId="20" fillId="0" borderId="2" xfId="0" applyFont="1" applyFill="1" applyBorder="1" applyAlignment="1">
      <alignment horizontal="left" vertical="center" wrapText="1"/>
    </xf>
    <xf numFmtId="0" fontId="34" fillId="0" borderId="0" xfId="7" applyFont="1" applyFill="1" applyBorder="1" applyAlignment="1">
      <alignment horizontal="right" vertical="center"/>
    </xf>
    <xf numFmtId="49" fontId="9" fillId="4" borderId="2" xfId="0" applyNumberFormat="1" applyFont="1" applyFill="1" applyBorder="1" applyAlignment="1">
      <alignment horizontal="right" vertical="center" wrapText="1"/>
    </xf>
    <xf numFmtId="49" fontId="9" fillId="4" borderId="2" xfId="0" applyNumberFormat="1" applyFont="1" applyFill="1" applyBorder="1" applyAlignment="1">
      <alignment horizontal="left" vertical="center" wrapText="1"/>
    </xf>
    <xf numFmtId="0" fontId="34" fillId="0" borderId="0" xfId="7" applyFont="1" applyBorder="1" applyAlignment="1">
      <alignment horizontal="center" vertical="center"/>
    </xf>
    <xf numFmtId="0" fontId="11" fillId="0" borderId="0" xfId="7" applyFont="1" applyAlignment="1">
      <alignment horizontal="center" vertical="center"/>
    </xf>
    <xf numFmtId="0" fontId="25" fillId="6" borderId="2" xfId="7" applyFont="1" applyFill="1" applyBorder="1" applyAlignment="1">
      <alignment horizontal="center" vertical="center" wrapText="1"/>
    </xf>
    <xf numFmtId="2" fontId="33" fillId="6" borderId="2" xfId="7" applyNumberFormat="1" applyFont="1" applyFill="1" applyBorder="1" applyAlignment="1">
      <alignment vertical="center" wrapText="1"/>
    </xf>
    <xf numFmtId="0" fontId="34" fillId="0" borderId="0" xfId="7" applyFont="1" applyFill="1" applyBorder="1" applyAlignment="1">
      <alignment horizontal="left" vertical="center"/>
    </xf>
    <xf numFmtId="0" fontId="34" fillId="0" borderId="0" xfId="7" applyFont="1" applyFill="1" applyAlignment="1">
      <alignment horizontal="center" vertical="center"/>
    </xf>
    <xf numFmtId="0" fontId="34" fillId="7" borderId="2" xfId="7" applyFont="1" applyFill="1" applyBorder="1" applyAlignment="1">
      <alignment horizontal="right" vertical="center" wrapText="1"/>
    </xf>
    <xf numFmtId="0" fontId="33" fillId="6" borderId="2" xfId="7" applyFont="1" applyFill="1" applyBorder="1" applyAlignment="1">
      <alignment horizontal="right" vertical="center"/>
    </xf>
    <xf numFmtId="0" fontId="34" fillId="5" borderId="2" xfId="7" applyFont="1" applyFill="1" applyBorder="1" applyAlignment="1">
      <alignment horizontal="right" vertical="center"/>
    </xf>
    <xf numFmtId="49" fontId="9" fillId="0" borderId="0" xfId="7" applyNumberFormat="1" applyFont="1" applyFill="1" applyBorder="1" applyAlignment="1" applyProtection="1">
      <alignment horizontal="left" vertical="center"/>
    </xf>
    <xf numFmtId="49" fontId="9" fillId="0" borderId="0" xfId="7" applyNumberFormat="1" applyFont="1" applyFill="1" applyBorder="1" applyAlignment="1" applyProtection="1">
      <alignment vertical="center"/>
    </xf>
    <xf numFmtId="0" fontId="9" fillId="0" borderId="0" xfId="10" applyFont="1" applyFill="1" applyAlignment="1">
      <alignment vertical="center"/>
    </xf>
    <xf numFmtId="0" fontId="9" fillId="0" borderId="8" xfId="7" applyFont="1" applyFill="1" applyBorder="1" applyAlignment="1">
      <alignment horizontal="right" vertical="center"/>
    </xf>
    <xf numFmtId="0" fontId="24" fillId="0" borderId="8" xfId="0" applyFont="1" applyFill="1" applyBorder="1" applyAlignment="1">
      <alignment horizontal="right" vertical="center"/>
    </xf>
    <xf numFmtId="0" fontId="25" fillId="0" borderId="0" xfId="7" applyFont="1" applyFill="1" applyBorder="1" applyAlignment="1">
      <alignment horizontal="left" vertical="center" wrapText="1"/>
    </xf>
    <xf numFmtId="0" fontId="25" fillId="0" borderId="0" xfId="7" applyFont="1" applyBorder="1" applyAlignment="1">
      <alignment horizontal="left" vertical="center" wrapText="1"/>
    </xf>
    <xf numFmtId="0" fontId="34" fillId="0" borderId="0" xfId="7" applyFont="1" applyFill="1" applyBorder="1" applyAlignment="1">
      <alignment horizontal="center" vertical="center"/>
    </xf>
    <xf numFmtId="49" fontId="9" fillId="0" borderId="0" xfId="7" applyNumberFormat="1" applyFont="1" applyFill="1" applyBorder="1" applyAlignment="1" applyProtection="1">
      <alignment horizontal="left" vertical="center" wrapText="1"/>
    </xf>
    <xf numFmtId="0" fontId="24" fillId="0" borderId="0" xfId="0" applyFont="1" applyAlignment="1">
      <alignment vertical="center"/>
    </xf>
    <xf numFmtId="0" fontId="34" fillId="0" borderId="0" xfId="7" applyFont="1" applyBorder="1" applyAlignment="1">
      <alignment horizontal="center" vertical="center"/>
    </xf>
    <xf numFmtId="0" fontId="33" fillId="0" borderId="0" xfId="7" applyFont="1" applyBorder="1" applyAlignment="1">
      <alignment horizontal="right" vertical="center"/>
    </xf>
    <xf numFmtId="4" fontId="9" fillId="0" borderId="0" xfId="7" applyNumberFormat="1" applyFont="1" applyBorder="1" applyAlignment="1">
      <alignment horizontal="center" vertical="center"/>
    </xf>
    <xf numFmtId="0" fontId="34" fillId="6" borderId="2" xfId="7" applyFont="1" applyFill="1" applyBorder="1" applyAlignment="1">
      <alignment horizontal="center" vertical="center" wrapText="1"/>
    </xf>
    <xf numFmtId="0" fontId="9" fillId="0" borderId="8" xfId="7" applyFont="1" applyBorder="1" applyAlignment="1">
      <alignment horizontal="right" vertical="center"/>
    </xf>
    <xf numFmtId="0" fontId="24" fillId="0" borderId="8" xfId="0" applyFont="1" applyBorder="1" applyAlignment="1">
      <alignment horizontal="right" vertical="center"/>
    </xf>
    <xf numFmtId="0" fontId="25" fillId="0" borderId="0" xfId="7" applyFont="1" applyBorder="1" applyAlignment="1">
      <alignment horizontal="right" vertical="center"/>
    </xf>
    <xf numFmtId="0" fontId="34" fillId="5" borderId="6" xfId="7" applyFont="1" applyFill="1" applyBorder="1" applyAlignment="1">
      <alignment horizontal="right" vertical="center"/>
    </xf>
    <xf numFmtId="0" fontId="25" fillId="0" borderId="10" xfId="7" applyFont="1" applyFill="1" applyBorder="1" applyAlignment="1">
      <alignment horizontal="right" vertical="center"/>
    </xf>
    <xf numFmtId="0" fontId="36" fillId="6" borderId="6" xfId="7" applyFont="1" applyFill="1" applyBorder="1" applyAlignment="1">
      <alignment horizontal="right" vertical="center"/>
    </xf>
    <xf numFmtId="0" fontId="25" fillId="0" borderId="6" xfId="7" applyFont="1" applyFill="1" applyBorder="1" applyAlignment="1">
      <alignment horizontal="right" vertical="center"/>
    </xf>
    <xf numFmtId="0" fontId="20" fillId="0" borderId="0" xfId="2" applyFont="1" applyFill="1" applyBorder="1" applyAlignment="1">
      <alignment horizontal="right" vertical="center"/>
    </xf>
    <xf numFmtId="0" fontId="20" fillId="0" borderId="0" xfId="0" applyFont="1" applyFill="1" applyAlignment="1">
      <alignment horizontal="right" vertical="center"/>
    </xf>
    <xf numFmtId="0" fontId="20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8" fillId="0" borderId="0" xfId="1" applyFont="1" applyBorder="1" applyAlignment="1">
      <alignment vertical="center" wrapText="1"/>
    </xf>
    <xf numFmtId="0" fontId="18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left" vertical="center" wrapText="1"/>
    </xf>
    <xf numFmtId="0" fontId="20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left" vertical="top" wrapText="1"/>
    </xf>
    <xf numFmtId="0" fontId="19" fillId="0" borderId="0" xfId="0" applyFont="1" applyFill="1" applyAlignment="1">
      <alignment horizontal="left" vertical="top" wrapText="1"/>
    </xf>
    <xf numFmtId="0" fontId="18" fillId="2" borderId="2" xfId="1" applyFont="1" applyFill="1" applyBorder="1" applyAlignment="1">
      <alignment horizontal="center" vertical="center" wrapText="1"/>
    </xf>
    <xf numFmtId="0" fontId="18" fillId="2" borderId="1" xfId="1" applyFont="1" applyFill="1" applyBorder="1" applyAlignment="1">
      <alignment horizontal="center" vertical="center" wrapText="1"/>
    </xf>
    <xf numFmtId="0" fontId="18" fillId="2" borderId="3" xfId="1" applyFont="1" applyFill="1" applyBorder="1" applyAlignment="1">
      <alignment horizontal="center" vertical="center" wrapText="1"/>
    </xf>
    <xf numFmtId="2" fontId="18" fillId="0" borderId="7" xfId="0" applyNumberFormat="1" applyFont="1" applyFill="1" applyBorder="1" applyAlignment="1">
      <alignment horizontal="right" vertical="center"/>
    </xf>
    <xf numFmtId="0" fontId="19" fillId="0" borderId="8" xfId="0" applyFont="1" applyBorder="1" applyAlignment="1">
      <alignment horizontal="right" vertical="center"/>
    </xf>
    <xf numFmtId="0" fontId="19" fillId="0" borderId="9" xfId="0" applyFont="1" applyBorder="1" applyAlignment="1">
      <alignment horizontal="right" vertical="center"/>
    </xf>
    <xf numFmtId="2" fontId="20" fillId="0" borderId="0" xfId="0" applyNumberFormat="1" applyFont="1" applyFill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8" fillId="0" borderId="0" xfId="0" applyFont="1" applyFill="1" applyBorder="1" applyAlignment="1">
      <alignment horizontal="right" vertical="center" wrapText="1"/>
    </xf>
    <xf numFmtId="0" fontId="20" fillId="0" borderId="1" xfId="1" applyFont="1" applyBorder="1" applyAlignment="1">
      <alignment horizontal="center" vertical="center" textRotation="90"/>
    </xf>
    <xf numFmtId="0" fontId="20" fillId="0" borderId="3" xfId="1" applyFont="1" applyBorder="1" applyAlignment="1">
      <alignment horizontal="center" vertical="center" textRotation="90"/>
    </xf>
    <xf numFmtId="0" fontId="18" fillId="0" borderId="1" xfId="1" applyFont="1" applyBorder="1" applyAlignment="1">
      <alignment horizontal="center" vertical="center" textRotation="90"/>
    </xf>
    <xf numFmtId="0" fontId="18" fillId="0" borderId="3" xfId="1" applyFont="1" applyBorder="1" applyAlignment="1">
      <alignment horizontal="center" vertical="center" textRotation="90"/>
    </xf>
    <xf numFmtId="0" fontId="18" fillId="2" borderId="1" xfId="1" applyFont="1" applyFill="1" applyBorder="1" applyAlignment="1">
      <alignment horizontal="center" vertical="center" textRotation="90" wrapText="1"/>
    </xf>
    <xf numFmtId="0" fontId="18" fillId="2" borderId="3" xfId="1" applyFont="1" applyFill="1" applyBorder="1" applyAlignment="1">
      <alignment horizontal="center" vertical="center" textRotation="90" wrapText="1"/>
    </xf>
    <xf numFmtId="0" fontId="9" fillId="0" borderId="0" xfId="2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1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0" fontId="15" fillId="2" borderId="2" xfId="1" applyFont="1" applyFill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 wrapText="1"/>
    </xf>
    <xf numFmtId="0" fontId="15" fillId="2" borderId="3" xfId="1" applyFont="1" applyFill="1" applyBorder="1" applyAlignment="1">
      <alignment horizontal="center" vertical="center" wrapText="1"/>
    </xf>
    <xf numFmtId="2" fontId="15" fillId="0" borderId="7" xfId="0" applyNumberFormat="1" applyFont="1" applyFill="1" applyBorder="1" applyAlignment="1">
      <alignment horizontal="right" vertical="center"/>
    </xf>
    <xf numFmtId="0" fontId="10" fillId="0" borderId="8" xfId="0" applyFont="1" applyBorder="1" applyAlignment="1">
      <alignment horizontal="right" vertical="center"/>
    </xf>
    <xf numFmtId="0" fontId="10" fillId="0" borderId="9" xfId="0" applyFont="1" applyBorder="1" applyAlignment="1">
      <alignment horizontal="right" vertical="center"/>
    </xf>
    <xf numFmtId="2" fontId="14" fillId="0" borderId="0" xfId="0" applyNumberFormat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Fill="1" applyBorder="1" applyAlignment="1">
      <alignment horizontal="right" vertical="center" wrapText="1"/>
    </xf>
    <xf numFmtId="0" fontId="14" fillId="0" borderId="1" xfId="1" applyFont="1" applyBorder="1" applyAlignment="1">
      <alignment horizontal="center" vertical="center" textRotation="90"/>
    </xf>
    <xf numFmtId="0" fontId="14" fillId="0" borderId="3" xfId="1" applyFont="1" applyBorder="1" applyAlignment="1">
      <alignment horizontal="center" vertical="center" textRotation="90"/>
    </xf>
    <xf numFmtId="0" fontId="15" fillId="0" borderId="1" xfId="1" applyFont="1" applyBorder="1" applyAlignment="1">
      <alignment horizontal="center" vertical="center" textRotation="90"/>
    </xf>
    <xf numFmtId="0" fontId="15" fillId="0" borderId="3" xfId="1" applyFont="1" applyBorder="1" applyAlignment="1">
      <alignment horizontal="center" vertical="center" textRotation="90"/>
    </xf>
    <xf numFmtId="0" fontId="15" fillId="2" borderId="1" xfId="1" applyFont="1" applyFill="1" applyBorder="1" applyAlignment="1">
      <alignment horizontal="center" vertical="center" textRotation="90" wrapText="1"/>
    </xf>
    <xf numFmtId="0" fontId="15" fillId="2" borderId="3" xfId="1" applyFont="1" applyFill="1" applyBorder="1" applyAlignment="1">
      <alignment horizontal="center" vertical="center" textRotation="90" wrapText="1"/>
    </xf>
    <xf numFmtId="0" fontId="20" fillId="0" borderId="0" xfId="2" applyFont="1" applyBorder="1" applyAlignment="1">
      <alignment horizontal="right" vertical="center"/>
    </xf>
    <xf numFmtId="0" fontId="20" fillId="0" borderId="0" xfId="0" applyFont="1" applyAlignment="1">
      <alignment horizontal="right" vertical="center"/>
    </xf>
    <xf numFmtId="0" fontId="38" fillId="0" borderId="0" xfId="7" applyFont="1" applyFill="1" applyBorder="1" applyAlignment="1">
      <alignment horizontal="right" vertical="center" wrapText="1"/>
    </xf>
    <xf numFmtId="0" fontId="9" fillId="0" borderId="0" xfId="7" applyFont="1" applyAlignment="1">
      <alignment horizontal="right" vertical="center"/>
    </xf>
    <xf numFmtId="0" fontId="9" fillId="0" borderId="8" xfId="7" applyFont="1" applyBorder="1" applyAlignment="1">
      <alignment vertical="center"/>
    </xf>
    <xf numFmtId="0" fontId="13" fillId="0" borderId="0" xfId="7" applyFont="1" applyAlignment="1">
      <alignment horizontal="center" vertical="center"/>
    </xf>
  </cellXfs>
  <cellStyles count="22">
    <cellStyle name="Comma 4" xfId="11" xr:uid="{00000000-0005-0000-0000-000000000000}"/>
    <cellStyle name="Excel Built-in Normal" xfId="12" xr:uid="{00000000-0005-0000-0000-000001000000}"/>
    <cellStyle name="Normal" xfId="0" builtinId="0"/>
    <cellStyle name="Normal 18" xfId="13" xr:uid="{00000000-0005-0000-0000-000003000000}"/>
    <cellStyle name="Normal 19" xfId="14" xr:uid="{00000000-0005-0000-0000-000004000000}"/>
    <cellStyle name="Normal 2" xfId="6" xr:uid="{00000000-0005-0000-0000-000005000000}"/>
    <cellStyle name="Normal 2 2" xfId="8" xr:uid="{00000000-0005-0000-0000-000006000000}"/>
    <cellStyle name="Normal 2 2 2" xfId="9" xr:uid="{00000000-0005-0000-0000-000007000000}"/>
    <cellStyle name="Normal 36_IEKSTELPAS" xfId="15" xr:uid="{00000000-0005-0000-0000-000008000000}"/>
    <cellStyle name="Normal 4" xfId="16" xr:uid="{00000000-0005-0000-0000-000009000000}"/>
    <cellStyle name="Normal 7" xfId="17" xr:uid="{00000000-0005-0000-0000-00000A000000}"/>
    <cellStyle name="Normal 8" xfId="7" xr:uid="{00000000-0005-0000-0000-00000B000000}"/>
    <cellStyle name="Normal 9" xfId="18" xr:uid="{00000000-0005-0000-0000-00000C000000}"/>
    <cellStyle name="Normal_Copy of Taame Nr.1-1" xfId="4" xr:uid="{00000000-0005-0000-0000-00000D000000}"/>
    <cellStyle name="Normal_elektro 7-1 7-2 9" xfId="1" xr:uid="{00000000-0005-0000-0000-00000E000000}"/>
    <cellStyle name="Normal_Sheet1" xfId="2" xr:uid="{00000000-0005-0000-0000-00000F000000}"/>
    <cellStyle name="Normal_Varoņu 36  008. AVK 3" xfId="5" xr:uid="{00000000-0005-0000-0000-000010000000}"/>
    <cellStyle name="Parastais_Tame" xfId="19" xr:uid="{00000000-0005-0000-0000-000011000000}"/>
    <cellStyle name="Style 1" xfId="3" xr:uid="{00000000-0005-0000-0000-000012000000}"/>
    <cellStyle name="Style 1 2 3" xfId="21" xr:uid="{00000000-0005-0000-0000-000013000000}"/>
    <cellStyle name="Обычный 2" xfId="10" xr:uid="{00000000-0005-0000-0000-000014000000}"/>
    <cellStyle name="Стиль 1" xfId="20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view="pageBreakPreview" zoomScale="120" zoomScaleNormal="120" zoomScaleSheetLayoutView="120" workbookViewId="0">
      <pane ySplit="1" activePane="bottomLeft"/>
      <selection activeCell="C19" sqref="C19"/>
      <selection pane="bottomLeft" activeCell="B27" sqref="B27"/>
    </sheetView>
  </sheetViews>
  <sheetFormatPr defaultColWidth="9.1796875" defaultRowHeight="15.5" outlineLevelCol="1" x14ac:dyDescent="0.35"/>
  <cols>
    <col min="1" max="1" width="5.1796875" style="3" customWidth="1"/>
    <col min="2" max="2" width="67.453125" style="3" customWidth="1"/>
    <col min="3" max="3" width="14.1796875" style="3" customWidth="1"/>
    <col min="4" max="5" width="9.1796875" style="3" outlineLevel="1"/>
    <col min="6" max="6" width="11" style="3" customWidth="1"/>
    <col min="7" max="16384" width="9.1796875" style="3"/>
  </cols>
  <sheetData>
    <row r="1" spans="1:9" s="253" customFormat="1" ht="17.5" customHeight="1" x14ac:dyDescent="0.35">
      <c r="A1" s="279"/>
      <c r="B1" s="307" t="s">
        <v>235</v>
      </c>
      <c r="C1" s="301"/>
      <c r="D1" s="301"/>
      <c r="E1" s="251"/>
      <c r="F1" s="251"/>
      <c r="G1" s="251"/>
      <c r="H1" s="251"/>
    </row>
    <row r="2" spans="1:9" s="253" customFormat="1" x14ac:dyDescent="0.35">
      <c r="A2" s="392" t="s">
        <v>257</v>
      </c>
      <c r="B2" s="392"/>
      <c r="C2" s="392"/>
      <c r="D2" s="251"/>
      <c r="E2" s="251"/>
      <c r="F2" s="251"/>
      <c r="G2" s="251"/>
      <c r="H2" s="251"/>
    </row>
    <row r="3" spans="1:9" s="253" customFormat="1" ht="15.75" customHeight="1" x14ac:dyDescent="0.35">
      <c r="A3" s="325"/>
      <c r="B3" s="325"/>
      <c r="C3" s="325"/>
      <c r="D3" s="325"/>
      <c r="E3" s="325"/>
      <c r="F3" s="325"/>
      <c r="G3" s="325"/>
      <c r="H3" s="325"/>
    </row>
    <row r="4" spans="1:9" s="253" customFormat="1" ht="17.5" customHeight="1" x14ac:dyDescent="0.35">
      <c r="A4" s="319"/>
      <c r="B4" s="319"/>
      <c r="C4" s="300"/>
      <c r="D4" s="251"/>
      <c r="E4" s="251"/>
      <c r="F4" s="251"/>
      <c r="G4" s="251"/>
      <c r="H4" s="251"/>
    </row>
    <row r="5" spans="1:9" s="253" customFormat="1" ht="17.5" customHeight="1" x14ac:dyDescent="0.35">
      <c r="A5" s="314"/>
      <c r="B5" s="300"/>
      <c r="C5" s="300"/>
      <c r="D5" s="251"/>
      <c r="E5" s="251"/>
      <c r="F5" s="251"/>
      <c r="G5" s="251"/>
      <c r="H5" s="251"/>
    </row>
    <row r="6" spans="1:9" s="253" customFormat="1" ht="17.5" customHeight="1" x14ac:dyDescent="0.35">
      <c r="A6" s="314"/>
      <c r="B6" s="300"/>
      <c r="C6" s="300"/>
      <c r="D6" s="251"/>
      <c r="E6" s="251"/>
      <c r="F6" s="251"/>
      <c r="G6" s="251"/>
      <c r="H6" s="251"/>
    </row>
    <row r="7" spans="1:9" s="253" customFormat="1" ht="17.5" customHeight="1" x14ac:dyDescent="0.35">
      <c r="A7" s="326" t="s">
        <v>256</v>
      </c>
      <c r="B7" s="326"/>
      <c r="C7" s="326"/>
      <c r="D7" s="251"/>
      <c r="E7" s="251"/>
      <c r="F7" s="393"/>
      <c r="G7" s="251"/>
      <c r="H7" s="251"/>
    </row>
    <row r="8" spans="1:9" s="253" customFormat="1" ht="17.649999999999999" customHeight="1" x14ac:dyDescent="0.35">
      <c r="A8" s="315"/>
      <c r="B8" s="315"/>
      <c r="C8" s="315"/>
      <c r="D8" s="251"/>
      <c r="E8" s="251"/>
      <c r="F8" s="251"/>
      <c r="G8" s="251"/>
      <c r="H8" s="251"/>
    </row>
    <row r="9" spans="1:9" s="251" customFormat="1" ht="27" customHeight="1" x14ac:dyDescent="0.35">
      <c r="A9" s="327" t="s">
        <v>165</v>
      </c>
      <c r="B9" s="327"/>
      <c r="C9" s="327"/>
      <c r="D9" s="304"/>
      <c r="E9" s="304"/>
      <c r="F9" s="304"/>
      <c r="G9" s="304"/>
      <c r="H9" s="254"/>
    </row>
    <row r="10" spans="1:9" s="251" customFormat="1" ht="14.25" customHeight="1" x14ac:dyDescent="0.35">
      <c r="A10" s="320" t="s">
        <v>166</v>
      </c>
      <c r="B10" s="321"/>
      <c r="C10" s="321"/>
      <c r="D10" s="321"/>
      <c r="E10" s="319"/>
      <c r="F10" s="319"/>
      <c r="G10" s="319"/>
      <c r="H10" s="319"/>
      <c r="I10" s="280"/>
    </row>
    <row r="11" spans="1:9" s="251" customFormat="1" ht="15" customHeight="1" x14ac:dyDescent="0.35">
      <c r="A11" s="320"/>
      <c r="B11" s="321"/>
      <c r="C11" s="321"/>
      <c r="D11" s="321"/>
      <c r="E11" s="319"/>
      <c r="F11" s="319"/>
      <c r="G11" s="319"/>
      <c r="H11" s="254"/>
    </row>
    <row r="12" spans="1:9" s="251" customFormat="1" ht="15" customHeight="1" x14ac:dyDescent="0.35">
      <c r="A12" s="303"/>
      <c r="B12" s="304"/>
      <c r="C12" s="304"/>
      <c r="D12" s="304"/>
      <c r="E12" s="302"/>
      <c r="F12" s="302"/>
      <c r="G12" s="302"/>
      <c r="H12" s="254"/>
    </row>
    <row r="13" spans="1:9" s="251" customFormat="1" ht="13" customHeight="1" x14ac:dyDescent="0.35">
      <c r="A13" s="281"/>
      <c r="B13" s="322"/>
      <c r="C13" s="323"/>
      <c r="D13" s="280"/>
      <c r="E13" s="280"/>
      <c r="F13" s="280"/>
      <c r="G13" s="280"/>
      <c r="H13" s="280"/>
    </row>
    <row r="14" spans="1:9" s="251" customFormat="1" ht="41.15" customHeight="1" x14ac:dyDescent="0.35">
      <c r="A14" s="282" t="s">
        <v>43</v>
      </c>
      <c r="B14" s="282" t="s">
        <v>42</v>
      </c>
      <c r="C14" s="282" t="s">
        <v>41</v>
      </c>
    </row>
    <row r="15" spans="1:9" s="251" customFormat="1" ht="12.25" customHeight="1" x14ac:dyDescent="0.35">
      <c r="A15" s="283">
        <v>1</v>
      </c>
      <c r="B15" s="283">
        <v>2</v>
      </c>
      <c r="C15" s="283">
        <v>3</v>
      </c>
    </row>
    <row r="16" spans="1:9" s="251" customFormat="1" ht="13" x14ac:dyDescent="0.35">
      <c r="A16" s="283">
        <v>1</v>
      </c>
      <c r="B16" s="257" t="s">
        <v>209</v>
      </c>
      <c r="C16" s="284">
        <f>BUV!D25</f>
        <v>0</v>
      </c>
    </row>
    <row r="17" spans="1:11" s="251" customFormat="1" ht="12.25" customHeight="1" x14ac:dyDescent="0.35">
      <c r="A17" s="316" t="s">
        <v>26</v>
      </c>
      <c r="B17" s="316"/>
      <c r="C17" s="285">
        <f>C16</f>
        <v>0</v>
      </c>
    </row>
    <row r="18" spans="1:11" s="251" customFormat="1" ht="12.25" customHeight="1" x14ac:dyDescent="0.35">
      <c r="A18" s="317" t="s">
        <v>40</v>
      </c>
      <c r="B18" s="317"/>
      <c r="C18" s="286">
        <f>C17*0.21</f>
        <v>0</v>
      </c>
    </row>
    <row r="19" spans="1:11" s="251" customFormat="1" ht="12.25" customHeight="1" x14ac:dyDescent="0.35">
      <c r="A19" s="318" t="s">
        <v>39</v>
      </c>
      <c r="B19" s="318"/>
      <c r="C19" s="287">
        <f>SUM(C17:C18)</f>
        <v>0</v>
      </c>
    </row>
    <row r="20" spans="1:11" s="251" customFormat="1" ht="13" x14ac:dyDescent="0.35">
      <c r="A20" s="288"/>
    </row>
    <row r="21" spans="1:11" s="251" customFormat="1" ht="18" customHeight="1" x14ac:dyDescent="0.35">
      <c r="F21" s="261"/>
    </row>
    <row r="22" spans="1:11" s="251" customFormat="1" ht="13" x14ac:dyDescent="0.35">
      <c r="B22" s="394"/>
      <c r="I22" s="261"/>
    </row>
    <row r="23" spans="1:11" s="251" customFormat="1" ht="18.25" customHeight="1" x14ac:dyDescent="0.35">
      <c r="B23" s="395" t="s">
        <v>258</v>
      </c>
      <c r="E23" s="261"/>
      <c r="F23" s="261"/>
      <c r="I23" s="261"/>
      <c r="K23" s="261"/>
    </row>
    <row r="24" spans="1:11" s="251" customFormat="1" ht="13" x14ac:dyDescent="0.35">
      <c r="A24" s="268"/>
      <c r="B24" s="289"/>
      <c r="C24" s="271"/>
      <c r="I24" s="261"/>
    </row>
    <row r="25" spans="1:11" s="251" customFormat="1" ht="13" x14ac:dyDescent="0.35">
      <c r="A25" s="268"/>
      <c r="B25" s="269"/>
      <c r="C25" s="269"/>
    </row>
    <row r="26" spans="1:11" s="251" customFormat="1" ht="13" x14ac:dyDescent="0.35">
      <c r="A26" s="274"/>
      <c r="B26" s="275"/>
      <c r="C26" s="269"/>
    </row>
    <row r="27" spans="1:11" s="251" customFormat="1" ht="13" x14ac:dyDescent="0.35">
      <c r="A27" s="274"/>
      <c r="B27" s="275"/>
      <c r="C27" s="269"/>
    </row>
    <row r="28" spans="1:11" s="275" customFormat="1" ht="13" x14ac:dyDescent="0.35">
      <c r="A28" s="268"/>
      <c r="C28" s="271"/>
      <c r="D28" s="276"/>
      <c r="E28" s="269"/>
      <c r="F28" s="269"/>
      <c r="G28" s="269"/>
      <c r="H28" s="269"/>
    </row>
    <row r="29" spans="1:11" s="278" customFormat="1" ht="13" x14ac:dyDescent="0.35">
      <c r="A29" s="268"/>
      <c r="B29" s="275"/>
      <c r="C29" s="269"/>
      <c r="D29" s="273"/>
      <c r="E29" s="272"/>
      <c r="F29" s="272"/>
      <c r="G29" s="272"/>
      <c r="H29" s="272"/>
    </row>
    <row r="30" spans="1:11" s="275" customFormat="1" x14ac:dyDescent="0.35">
      <c r="A30" s="253"/>
      <c r="B30" s="253"/>
      <c r="C30" s="253"/>
      <c r="D30" s="276"/>
      <c r="E30" s="269"/>
      <c r="F30" s="269"/>
      <c r="G30" s="269"/>
      <c r="H30" s="269"/>
    </row>
    <row r="31" spans="1:11" s="1" customFormat="1" x14ac:dyDescent="0.35">
      <c r="A31" s="3"/>
      <c r="B31" s="3"/>
      <c r="C31" s="3"/>
      <c r="D31" s="5"/>
      <c r="E31" s="4"/>
      <c r="F31" s="4"/>
      <c r="G31" s="4"/>
      <c r="H31" s="4"/>
    </row>
    <row r="32" spans="1:11" s="2" customFormat="1" x14ac:dyDescent="0.35">
      <c r="A32" s="3"/>
      <c r="B32" s="3"/>
      <c r="C32" s="3"/>
      <c r="D32" s="7"/>
      <c r="E32" s="6"/>
      <c r="F32" s="6"/>
      <c r="G32" s="6"/>
      <c r="H32" s="6"/>
    </row>
    <row r="33" spans="1:8" s="1" customFormat="1" x14ac:dyDescent="0.35">
      <c r="A33" s="3"/>
      <c r="B33" s="3"/>
      <c r="C33" s="3"/>
      <c r="D33" s="5"/>
      <c r="E33" s="4"/>
      <c r="F33" s="4"/>
      <c r="G33" s="4"/>
      <c r="H33" s="4"/>
    </row>
  </sheetData>
  <sheetProtection selectLockedCells="1" selectUnlockedCells="1"/>
  <mergeCells count="13">
    <mergeCell ref="A2:C2"/>
    <mergeCell ref="A3:H3"/>
    <mergeCell ref="A7:C7"/>
    <mergeCell ref="A4:B4"/>
    <mergeCell ref="A10:D10"/>
    <mergeCell ref="A9:C9"/>
    <mergeCell ref="A17:B17"/>
    <mergeCell ref="A18:B18"/>
    <mergeCell ref="A19:B19"/>
    <mergeCell ref="E10:H10"/>
    <mergeCell ref="E11:G11"/>
    <mergeCell ref="A11:D11"/>
    <mergeCell ref="B13:C13"/>
  </mergeCells>
  <pageMargins left="0.94488188976377963" right="0.51181102362204722" top="0.74803149606299213" bottom="0.74803149606299213" header="0.51181102362204722" footer="0.51181102362204722"/>
  <pageSetup paperSize="9" firstPageNumber="0" orientation="portrait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V37"/>
  <sheetViews>
    <sheetView view="pageBreakPreview" topLeftCell="A4" zoomScale="130" zoomScaleNormal="130" zoomScaleSheetLayoutView="130" workbookViewId="0">
      <selection activeCell="G21" sqref="G21"/>
    </sheetView>
  </sheetViews>
  <sheetFormatPr defaultColWidth="9.1796875" defaultRowHeight="13" x14ac:dyDescent="0.3"/>
  <cols>
    <col min="1" max="1" width="4.54296875" style="251" customWidth="1"/>
    <col min="2" max="2" width="6.81640625" style="251" customWidth="1"/>
    <col min="3" max="3" width="41.1796875" style="251" customWidth="1"/>
    <col min="4" max="4" width="10.81640625" style="251" customWidth="1"/>
    <col min="5" max="5" width="10.7265625" style="251" customWidth="1"/>
    <col min="6" max="6" width="10" style="251" customWidth="1"/>
    <col min="7" max="7" width="9" style="251" customWidth="1"/>
    <col min="8" max="8" width="10" style="267" customWidth="1"/>
    <col min="9" max="9" width="6.81640625" style="251" customWidth="1"/>
    <col min="10" max="255" width="9.1796875" style="251"/>
    <col min="256" max="16384" width="9.1796875" style="252"/>
  </cols>
  <sheetData>
    <row r="1" spans="1:256" x14ac:dyDescent="0.3">
      <c r="A1" s="325"/>
      <c r="B1" s="325"/>
      <c r="C1" s="325"/>
      <c r="D1" s="325"/>
      <c r="E1" s="325"/>
      <c r="F1" s="325"/>
      <c r="G1" s="325"/>
      <c r="H1" s="325"/>
    </row>
    <row r="2" spans="1:256" ht="31" customHeight="1" x14ac:dyDescent="0.3">
      <c r="A2" s="324"/>
      <c r="B2" s="324"/>
      <c r="C2" s="324"/>
      <c r="H2" s="251"/>
    </row>
    <row r="3" spans="1:256" ht="15.4" customHeight="1" x14ac:dyDescent="0.3">
      <c r="A3" s="325"/>
      <c r="B3" s="325"/>
      <c r="C3" s="325"/>
      <c r="D3" s="325"/>
      <c r="E3" s="325"/>
      <c r="F3" s="325"/>
      <c r="G3" s="325"/>
      <c r="H3" s="325"/>
    </row>
    <row r="4" spans="1:256" s="251" customFormat="1" ht="15.4" customHeight="1" x14ac:dyDescent="0.3">
      <c r="A4" s="325" t="s">
        <v>163</v>
      </c>
      <c r="B4" s="325"/>
      <c r="C4" s="325"/>
      <c r="D4" s="325"/>
      <c r="E4" s="325"/>
      <c r="IS4" s="252"/>
      <c r="IT4" s="252"/>
      <c r="IU4" s="252"/>
      <c r="IV4" s="252"/>
    </row>
    <row r="5" spans="1:256" s="251" customFormat="1" ht="15.4" customHeight="1" x14ac:dyDescent="0.3">
      <c r="A5" s="325"/>
      <c r="B5" s="325"/>
      <c r="C5" s="325"/>
      <c r="D5" s="325"/>
      <c r="E5" s="325"/>
      <c r="IS5" s="252"/>
      <c r="IT5" s="252"/>
      <c r="IU5" s="252"/>
      <c r="IV5" s="252"/>
    </row>
    <row r="6" spans="1:256" ht="18" customHeight="1" x14ac:dyDescent="0.3">
      <c r="A6" s="305"/>
      <c r="B6" s="310"/>
      <c r="C6" s="310"/>
      <c r="D6" s="310"/>
      <c r="E6" s="310"/>
      <c r="F6" s="310"/>
      <c r="G6" s="310"/>
      <c r="H6" s="310"/>
    </row>
    <row r="7" spans="1:256" ht="18" customHeight="1" x14ac:dyDescent="0.3">
      <c r="A7" s="329" t="s">
        <v>38</v>
      </c>
      <c r="B7" s="329"/>
      <c r="C7" s="329"/>
      <c r="D7" s="329"/>
      <c r="E7" s="329"/>
      <c r="F7" s="329"/>
      <c r="G7" s="329"/>
      <c r="H7" s="329"/>
    </row>
    <row r="8" spans="1:256" x14ac:dyDescent="0.3">
      <c r="A8" s="311"/>
      <c r="B8" s="311"/>
      <c r="C8" s="311"/>
      <c r="D8" s="311"/>
      <c r="E8" s="311"/>
      <c r="F8" s="311"/>
      <c r="G8" s="311"/>
      <c r="H8" s="311"/>
    </row>
    <row r="9" spans="1:256" ht="22.5" customHeight="1" x14ac:dyDescent="0.3">
      <c r="A9" s="327" t="s">
        <v>160</v>
      </c>
      <c r="B9" s="319"/>
      <c r="C9" s="319"/>
      <c r="D9" s="321"/>
      <c r="E9" s="321"/>
      <c r="F9" s="321"/>
      <c r="G9" s="321"/>
      <c r="H9" s="328"/>
    </row>
    <row r="10" spans="1:256" ht="15.75" customHeight="1" x14ac:dyDescent="0.3">
      <c r="A10" s="320" t="s">
        <v>166</v>
      </c>
      <c r="B10" s="321"/>
      <c r="C10" s="321"/>
      <c r="D10" s="321"/>
      <c r="E10" s="319"/>
      <c r="F10" s="319"/>
      <c r="G10" s="319"/>
      <c r="H10" s="319"/>
    </row>
    <row r="11" spans="1:256" ht="15.75" customHeight="1" x14ac:dyDescent="0.3">
      <c r="A11" s="320" t="s">
        <v>211</v>
      </c>
      <c r="B11" s="321"/>
      <c r="C11" s="321"/>
      <c r="D11" s="321"/>
      <c r="E11" s="319"/>
      <c r="F11" s="319"/>
      <c r="G11" s="319"/>
      <c r="H11" s="254"/>
    </row>
    <row r="12" spans="1:256" x14ac:dyDescent="0.3">
      <c r="A12" s="255"/>
      <c r="D12" s="335" t="s">
        <v>37</v>
      </c>
      <c r="E12" s="335"/>
      <c r="F12" s="335"/>
      <c r="G12" s="331">
        <f>D25</f>
        <v>0</v>
      </c>
      <c r="H12" s="331"/>
    </row>
    <row r="13" spans="1:256" x14ac:dyDescent="0.3">
      <c r="D13" s="330" t="s">
        <v>36</v>
      </c>
      <c r="E13" s="330"/>
      <c r="F13" s="330"/>
      <c r="G13" s="331">
        <f>H21</f>
        <v>0</v>
      </c>
      <c r="H13" s="331"/>
    </row>
    <row r="14" spans="1:256" ht="13.75" customHeight="1" x14ac:dyDescent="0.3">
      <c r="C14" s="333"/>
      <c r="D14" s="334"/>
      <c r="E14" s="334"/>
      <c r="F14" s="334"/>
      <c r="G14" s="334"/>
      <c r="H14" s="334"/>
    </row>
    <row r="15" spans="1:256" ht="12.75" customHeight="1" x14ac:dyDescent="0.3">
      <c r="A15" s="332" t="s">
        <v>35</v>
      </c>
      <c r="B15" s="332" t="s">
        <v>34</v>
      </c>
      <c r="C15" s="332" t="s">
        <v>33</v>
      </c>
      <c r="D15" s="332" t="s">
        <v>32</v>
      </c>
      <c r="E15" s="332" t="s">
        <v>31</v>
      </c>
      <c r="F15" s="332"/>
      <c r="G15" s="332"/>
      <c r="H15" s="332" t="s">
        <v>30</v>
      </c>
    </row>
    <row r="16" spans="1:256" ht="33.65" customHeight="1" x14ac:dyDescent="0.3">
      <c r="A16" s="332"/>
      <c r="B16" s="332"/>
      <c r="C16" s="332"/>
      <c r="D16" s="332"/>
      <c r="E16" s="282" t="s">
        <v>29</v>
      </c>
      <c r="F16" s="282" t="s">
        <v>28</v>
      </c>
      <c r="G16" s="282" t="s">
        <v>27</v>
      </c>
      <c r="H16" s="332"/>
    </row>
    <row r="17" spans="1:256" x14ac:dyDescent="0.3">
      <c r="A17" s="283">
        <v>1</v>
      </c>
      <c r="B17" s="283">
        <v>2</v>
      </c>
      <c r="C17" s="283">
        <v>3</v>
      </c>
      <c r="D17" s="283">
        <v>4</v>
      </c>
      <c r="E17" s="283">
        <v>5</v>
      </c>
      <c r="F17" s="283">
        <v>6</v>
      </c>
      <c r="G17" s="283">
        <v>7</v>
      </c>
      <c r="H17" s="312">
        <v>8</v>
      </c>
    </row>
    <row r="18" spans="1:256" x14ac:dyDescent="0.3">
      <c r="A18" s="256">
        <v>2</v>
      </c>
      <c r="B18" s="256">
        <v>2</v>
      </c>
      <c r="C18" s="257" t="s">
        <v>53</v>
      </c>
      <c r="D18" s="258">
        <f>GA!Q59</f>
        <v>0</v>
      </c>
      <c r="E18" s="258">
        <f>GA!N59</f>
        <v>0</v>
      </c>
      <c r="F18" s="258">
        <f>GA!O59</f>
        <v>0</v>
      </c>
      <c r="G18" s="258">
        <f>GA!P59</f>
        <v>0</v>
      </c>
      <c r="H18" s="313">
        <f>GA!M59</f>
        <v>0</v>
      </c>
    </row>
    <row r="19" spans="1:256" x14ac:dyDescent="0.3">
      <c r="A19" s="256">
        <v>3</v>
      </c>
      <c r="B19" s="256">
        <v>3</v>
      </c>
      <c r="C19" s="257" t="s">
        <v>159</v>
      </c>
      <c r="D19" s="258">
        <f>AR!P79</f>
        <v>0</v>
      </c>
      <c r="E19" s="258">
        <f>AR!M79</f>
        <v>0</v>
      </c>
      <c r="F19" s="258">
        <f>AR!N79</f>
        <v>0</v>
      </c>
      <c r="G19" s="258">
        <f>AR!O79</f>
        <v>0</v>
      </c>
      <c r="H19" s="313">
        <f>AR!L79</f>
        <v>0</v>
      </c>
    </row>
    <row r="20" spans="1:256" x14ac:dyDescent="0.3">
      <c r="A20" s="256">
        <v>4</v>
      </c>
      <c r="B20" s="256">
        <v>4</v>
      </c>
      <c r="C20" s="257" t="s">
        <v>49</v>
      </c>
      <c r="D20" s="258">
        <f>SM!P71</f>
        <v>0</v>
      </c>
      <c r="E20" s="258">
        <f>SM!M71</f>
        <v>0</v>
      </c>
      <c r="F20" s="258">
        <f>SM!N71</f>
        <v>0</v>
      </c>
      <c r="G20" s="258">
        <f>SM!O71</f>
        <v>0</v>
      </c>
      <c r="H20" s="313">
        <f>SM!L71</f>
        <v>0</v>
      </c>
    </row>
    <row r="21" spans="1:256" x14ac:dyDescent="0.3">
      <c r="A21" s="316" t="s">
        <v>26</v>
      </c>
      <c r="B21" s="316"/>
      <c r="C21" s="316"/>
      <c r="D21" s="259">
        <f>SUM(D18:D20)</f>
        <v>0</v>
      </c>
      <c r="E21" s="259">
        <f>SUM(E18:E20)</f>
        <v>0</v>
      </c>
      <c r="F21" s="259">
        <f>SUM(F18:F20)</f>
        <v>0</v>
      </c>
      <c r="G21" s="259">
        <f>SUM(G18:G20)</f>
        <v>0</v>
      </c>
      <c r="H21" s="259">
        <f>SUM(H18:H20)</f>
        <v>0</v>
      </c>
    </row>
    <row r="22" spans="1:256" x14ac:dyDescent="0.3">
      <c r="A22" s="337" t="s">
        <v>212</v>
      </c>
      <c r="B22" s="337"/>
      <c r="C22" s="337"/>
      <c r="D22" s="260"/>
      <c r="E22" s="261"/>
      <c r="F22" s="261"/>
      <c r="G22" s="262"/>
      <c r="H22" s="251"/>
    </row>
    <row r="23" spans="1:256" s="264" customFormat="1" x14ac:dyDescent="0.35">
      <c r="A23" s="338" t="s">
        <v>230</v>
      </c>
      <c r="B23" s="338"/>
      <c r="C23" s="338"/>
      <c r="D23" s="263"/>
      <c r="E23" s="261"/>
      <c r="F23" s="261"/>
      <c r="G23" s="262"/>
      <c r="H23" s="251"/>
    </row>
    <row r="24" spans="1:256" s="251" customFormat="1" ht="16.75" customHeight="1" x14ac:dyDescent="0.3">
      <c r="A24" s="339" t="s">
        <v>213</v>
      </c>
      <c r="B24" s="339"/>
      <c r="C24" s="339"/>
      <c r="D24" s="265"/>
      <c r="E24" s="261"/>
      <c r="F24" s="261"/>
      <c r="G24" s="262"/>
      <c r="IV24" s="252"/>
    </row>
    <row r="25" spans="1:256" s="251" customFormat="1" ht="16.149999999999999" customHeight="1" x14ac:dyDescent="0.3">
      <c r="A25" s="336" t="s">
        <v>25</v>
      </c>
      <c r="B25" s="336"/>
      <c r="C25" s="336"/>
      <c r="D25" s="266">
        <f>D21+D22+D24</f>
        <v>0</v>
      </c>
      <c r="E25" s="261"/>
      <c r="F25" s="262"/>
      <c r="IU25" s="252"/>
    </row>
    <row r="26" spans="1:256" s="251" customFormat="1" ht="16.149999999999999" customHeight="1" x14ac:dyDescent="0.3">
      <c r="E26" s="261"/>
      <c r="F26" s="262"/>
      <c r="IU26" s="252"/>
    </row>
    <row r="27" spans="1:256" s="251" customFormat="1" ht="16.149999999999999" customHeight="1" x14ac:dyDescent="0.3">
      <c r="H27" s="267"/>
      <c r="IU27" s="252"/>
    </row>
    <row r="28" spans="1:256" s="251" customFormat="1" x14ac:dyDescent="0.3">
      <c r="A28" s="268" t="s">
        <v>44</v>
      </c>
      <c r="B28" s="269"/>
      <c r="C28" s="270"/>
      <c r="D28" s="271"/>
      <c r="H28" s="267"/>
      <c r="IU28" s="252"/>
    </row>
    <row r="29" spans="1:256" s="251" customFormat="1" ht="16.75" customHeight="1" x14ac:dyDescent="0.3">
      <c r="A29" s="268" t="s">
        <v>54</v>
      </c>
      <c r="B29" s="269"/>
      <c r="C29" s="269"/>
      <c r="D29" s="276"/>
      <c r="E29" s="269"/>
      <c r="F29" s="269"/>
      <c r="G29" s="269"/>
      <c r="H29" s="269"/>
      <c r="IU29" s="252"/>
    </row>
    <row r="30" spans="1:256" x14ac:dyDescent="0.3">
      <c r="A30" s="274"/>
      <c r="B30" s="275"/>
      <c r="C30" s="269"/>
      <c r="D30" s="276"/>
      <c r="E30" s="269"/>
      <c r="F30" s="269"/>
      <c r="G30" s="269"/>
      <c r="H30" s="269"/>
    </row>
    <row r="31" spans="1:256" x14ac:dyDescent="0.3">
      <c r="A31" s="274"/>
      <c r="B31" s="275"/>
      <c r="C31" s="269"/>
      <c r="D31" s="276"/>
      <c r="E31" s="269"/>
      <c r="F31" s="269"/>
      <c r="G31" s="269"/>
      <c r="H31" s="269"/>
    </row>
    <row r="32" spans="1:256" s="275" customFormat="1" x14ac:dyDescent="0.35">
      <c r="A32" s="268" t="s">
        <v>47</v>
      </c>
      <c r="C32" s="277"/>
      <c r="D32" s="271"/>
      <c r="E32" s="269"/>
      <c r="F32" s="269"/>
      <c r="G32" s="269"/>
      <c r="H32" s="269"/>
    </row>
    <row r="33" spans="1:8" s="275" customFormat="1" x14ac:dyDescent="0.35">
      <c r="A33" s="268" t="s">
        <v>54</v>
      </c>
      <c r="C33" s="269"/>
      <c r="D33" s="276"/>
      <c r="E33" s="269"/>
      <c r="F33" s="269"/>
      <c r="G33" s="269"/>
      <c r="H33" s="269"/>
    </row>
    <row r="34" spans="1:8" s="275" customFormat="1" x14ac:dyDescent="0.35">
      <c r="A34" s="251"/>
      <c r="B34" s="251"/>
      <c r="C34" s="251"/>
      <c r="D34" s="251"/>
      <c r="E34" s="269"/>
      <c r="F34" s="269"/>
      <c r="G34" s="269"/>
      <c r="H34" s="269"/>
    </row>
    <row r="35" spans="1:8" s="275" customFormat="1" x14ac:dyDescent="0.35">
      <c r="A35" s="251"/>
      <c r="B35" s="251"/>
      <c r="C35" s="251"/>
      <c r="D35" s="251"/>
      <c r="E35" s="251"/>
      <c r="F35" s="251"/>
      <c r="G35" s="251"/>
      <c r="H35" s="267"/>
    </row>
    <row r="36" spans="1:8" s="275" customFormat="1" x14ac:dyDescent="0.35">
      <c r="A36" s="251"/>
      <c r="B36" s="251"/>
      <c r="C36" s="251"/>
      <c r="D36" s="251"/>
      <c r="E36" s="251"/>
      <c r="F36" s="251"/>
      <c r="G36" s="251"/>
      <c r="H36" s="267"/>
    </row>
    <row r="37" spans="1:8" s="275" customFormat="1" x14ac:dyDescent="0.35">
      <c r="A37" s="251"/>
      <c r="B37" s="251"/>
      <c r="C37" s="251"/>
      <c r="D37" s="251"/>
      <c r="E37" s="251"/>
      <c r="F37" s="251"/>
      <c r="G37" s="251"/>
      <c r="H37" s="267"/>
    </row>
  </sheetData>
  <sheetProtection selectLockedCells="1" selectUnlockedCells="1"/>
  <mergeCells count="27">
    <mergeCell ref="A25:C25"/>
    <mergeCell ref="A21:C21"/>
    <mergeCell ref="A22:C22"/>
    <mergeCell ref="A23:C23"/>
    <mergeCell ref="A24:C24"/>
    <mergeCell ref="A10:D10"/>
    <mergeCell ref="E10:H10"/>
    <mergeCell ref="E11:G11"/>
    <mergeCell ref="D12:F12"/>
    <mergeCell ref="G12:H12"/>
    <mergeCell ref="A11:D11"/>
    <mergeCell ref="D13:F13"/>
    <mergeCell ref="G13:H13"/>
    <mergeCell ref="A15:A16"/>
    <mergeCell ref="B15:B16"/>
    <mergeCell ref="C15:C16"/>
    <mergeCell ref="D15:D16"/>
    <mergeCell ref="E15:G15"/>
    <mergeCell ref="H15:H16"/>
    <mergeCell ref="C14:H14"/>
    <mergeCell ref="A9:H9"/>
    <mergeCell ref="A1:H1"/>
    <mergeCell ref="A3:H3"/>
    <mergeCell ref="A4:E4"/>
    <mergeCell ref="A5:E5"/>
    <mergeCell ref="A7:H7"/>
    <mergeCell ref="A2:C2"/>
  </mergeCells>
  <pageMargins left="0.74803149606299213" right="0.39370078740157483" top="0.51181102362204722" bottom="0.70866141732283472" header="0.51181102362204722" footer="0.51181102362204722"/>
  <pageSetup paperSize="9" scale="87" firstPageNumber="0" orientation="portrait" horizontalDpi="4294967293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K102"/>
  <sheetViews>
    <sheetView view="pageBreakPreview" topLeftCell="A44" zoomScale="84" zoomScaleNormal="80" zoomScaleSheetLayoutView="84" workbookViewId="0">
      <selection activeCell="C24" sqref="C24"/>
    </sheetView>
  </sheetViews>
  <sheetFormatPr defaultColWidth="9.1796875" defaultRowHeight="15.5" x14ac:dyDescent="0.35"/>
  <cols>
    <col min="1" max="1" width="5" style="123" customWidth="1"/>
    <col min="2" max="2" width="15.1796875" style="123" customWidth="1"/>
    <col min="3" max="3" width="67" style="123" customWidth="1"/>
    <col min="4" max="4" width="10.26953125" style="123" customWidth="1"/>
    <col min="5" max="5" width="12.453125" style="123" customWidth="1"/>
    <col min="6" max="6" width="26.26953125" style="123" customWidth="1"/>
    <col min="7" max="8" width="9.54296875" style="123" customWidth="1"/>
    <col min="9" max="9" width="9.1796875" style="123"/>
    <col min="10" max="10" width="8" style="177" bestFit="1" customWidth="1"/>
    <col min="11" max="11" width="9.1796875" style="177"/>
    <col min="12" max="12" width="7" style="123" bestFit="1" customWidth="1"/>
    <col min="13" max="13" width="9.1796875" style="123"/>
    <col min="14" max="14" width="10" style="123" customWidth="1"/>
    <col min="15" max="15" width="9.453125" style="123" customWidth="1"/>
    <col min="16" max="16" width="9" style="123" bestFit="1" customWidth="1"/>
    <col min="17" max="17" width="9.7265625" style="123" customWidth="1"/>
    <col min="18" max="18" width="9.1796875" style="123"/>
    <col min="19" max="19" width="9.1796875" style="123" customWidth="1"/>
    <col min="20" max="20" width="10.453125" style="123" bestFit="1" customWidth="1"/>
    <col min="21" max="16384" width="9.1796875" style="123"/>
  </cols>
  <sheetData>
    <row r="1" spans="1:37" ht="15" customHeight="1" x14ac:dyDescent="0.35">
      <c r="A1" s="342" t="s">
        <v>163</v>
      </c>
      <c r="B1" s="343"/>
      <c r="C1" s="343"/>
      <c r="D1" s="343"/>
      <c r="E1" s="343"/>
      <c r="F1" s="343"/>
      <c r="G1" s="343"/>
      <c r="H1" s="343"/>
      <c r="I1" s="343"/>
      <c r="J1" s="120"/>
      <c r="K1" s="120"/>
      <c r="L1" s="121"/>
      <c r="M1" s="121"/>
      <c r="N1" s="121"/>
      <c r="O1" s="121"/>
      <c r="P1" s="121"/>
      <c r="Q1" s="121"/>
      <c r="R1" s="121"/>
      <c r="S1" s="121"/>
      <c r="T1" s="122"/>
      <c r="U1" s="122"/>
    </row>
    <row r="2" spans="1:37" ht="15" customHeight="1" x14ac:dyDescent="0.35">
      <c r="A2" s="124"/>
      <c r="B2" s="125"/>
      <c r="C2" s="125"/>
      <c r="D2" s="344" t="s">
        <v>48</v>
      </c>
      <c r="E2" s="344"/>
      <c r="F2" s="344"/>
      <c r="G2" s="344"/>
      <c r="H2" s="344"/>
      <c r="I2" s="344"/>
      <c r="J2" s="126"/>
      <c r="K2" s="127"/>
      <c r="L2" s="127"/>
      <c r="M2" s="127"/>
      <c r="N2" s="127"/>
      <c r="O2" s="127"/>
      <c r="P2" s="127"/>
      <c r="Q2" s="128"/>
      <c r="R2" s="129"/>
      <c r="S2" s="129"/>
      <c r="T2" s="122"/>
      <c r="U2" s="122"/>
    </row>
    <row r="3" spans="1:37" x14ac:dyDescent="0.35">
      <c r="A3" s="124"/>
      <c r="B3" s="130"/>
      <c r="C3" s="130"/>
      <c r="D3" s="345" t="s">
        <v>53</v>
      </c>
      <c r="E3" s="345"/>
      <c r="F3" s="345"/>
      <c r="G3" s="345"/>
      <c r="H3" s="345"/>
      <c r="I3" s="345"/>
      <c r="J3" s="131"/>
      <c r="K3" s="131"/>
      <c r="L3" s="132"/>
      <c r="M3" s="132"/>
      <c r="N3" s="130"/>
      <c r="O3" s="130"/>
      <c r="P3" s="132"/>
      <c r="Q3" s="130"/>
      <c r="R3" s="133"/>
      <c r="S3" s="133"/>
      <c r="T3" s="122"/>
      <c r="U3" s="122"/>
    </row>
    <row r="4" spans="1:37" x14ac:dyDescent="0.35">
      <c r="A4" s="124"/>
      <c r="B4" s="130"/>
      <c r="C4" s="130"/>
      <c r="D4" s="134"/>
      <c r="E4" s="134"/>
      <c r="F4" s="134"/>
      <c r="G4" s="135"/>
      <c r="H4" s="132"/>
      <c r="I4" s="132"/>
      <c r="J4" s="131"/>
      <c r="K4" s="136"/>
      <c r="L4" s="132"/>
      <c r="M4" s="132"/>
      <c r="N4" s="130"/>
      <c r="O4" s="130"/>
      <c r="P4" s="132"/>
      <c r="Q4" s="130"/>
      <c r="R4" s="133"/>
      <c r="S4" s="133"/>
      <c r="T4" s="122"/>
      <c r="U4" s="122"/>
    </row>
    <row r="5" spans="1:37" ht="24" customHeight="1" x14ac:dyDescent="0.35">
      <c r="A5" s="137"/>
      <c r="B5" s="346" t="s">
        <v>0</v>
      </c>
      <c r="C5" s="346"/>
      <c r="D5" s="346" t="s">
        <v>161</v>
      </c>
      <c r="E5" s="346"/>
      <c r="F5" s="346"/>
      <c r="G5" s="346"/>
      <c r="H5" s="346"/>
      <c r="I5" s="346"/>
      <c r="J5" s="346"/>
      <c r="K5" s="346"/>
      <c r="L5" s="346"/>
      <c r="M5" s="346"/>
      <c r="N5" s="138"/>
      <c r="O5" s="138"/>
      <c r="P5" s="138"/>
      <c r="Q5" s="121"/>
      <c r="R5" s="121"/>
      <c r="S5" s="121"/>
      <c r="T5" s="122"/>
      <c r="U5" s="122"/>
    </row>
    <row r="6" spans="1:37" ht="24" customHeight="1" x14ac:dyDescent="0.35">
      <c r="A6" s="137"/>
      <c r="B6" s="342" t="s">
        <v>1</v>
      </c>
      <c r="C6" s="342"/>
      <c r="D6" s="346" t="s">
        <v>161</v>
      </c>
      <c r="E6" s="346"/>
      <c r="F6" s="346"/>
      <c r="G6" s="346"/>
      <c r="H6" s="346"/>
      <c r="I6" s="346"/>
      <c r="J6" s="346"/>
      <c r="K6" s="346"/>
      <c r="L6" s="346"/>
      <c r="M6" s="346"/>
      <c r="N6" s="121"/>
      <c r="O6" s="121"/>
      <c r="P6" s="121"/>
      <c r="Q6" s="121"/>
      <c r="R6" s="121"/>
      <c r="S6" s="121"/>
      <c r="T6" s="139"/>
      <c r="U6" s="122"/>
      <c r="AD6" s="342"/>
      <c r="AE6" s="343"/>
      <c r="AF6" s="343"/>
      <c r="AG6" s="343"/>
      <c r="AH6" s="343"/>
      <c r="AI6" s="343"/>
      <c r="AJ6" s="343"/>
      <c r="AK6" s="343"/>
    </row>
    <row r="7" spans="1:37" ht="15" customHeight="1" x14ac:dyDescent="0.35">
      <c r="A7" s="137"/>
      <c r="B7" s="347" t="s">
        <v>2</v>
      </c>
      <c r="C7" s="347"/>
      <c r="D7" s="347" t="s">
        <v>167</v>
      </c>
      <c r="E7" s="348"/>
      <c r="F7" s="348"/>
      <c r="G7" s="348"/>
      <c r="H7" s="348"/>
      <c r="I7" s="348"/>
      <c r="J7" s="348"/>
      <c r="K7" s="348"/>
      <c r="L7" s="348"/>
      <c r="M7" s="120"/>
      <c r="N7" s="120"/>
      <c r="O7" s="120"/>
      <c r="P7" s="120"/>
      <c r="Q7" s="121"/>
      <c r="R7" s="121"/>
      <c r="S7" s="121"/>
      <c r="T7" s="122"/>
      <c r="U7" s="122"/>
    </row>
    <row r="8" spans="1:37" ht="15" customHeight="1" x14ac:dyDescent="0.35">
      <c r="A8" s="137"/>
      <c r="B8" s="347" t="s">
        <v>24</v>
      </c>
      <c r="C8" s="347"/>
      <c r="D8" s="349"/>
      <c r="E8" s="350"/>
      <c r="F8" s="350"/>
      <c r="G8" s="350"/>
      <c r="H8" s="120"/>
      <c r="I8" s="120"/>
      <c r="J8" s="120"/>
      <c r="K8" s="120"/>
      <c r="L8" s="120"/>
      <c r="M8" s="120"/>
      <c r="N8" s="120"/>
      <c r="O8" s="120"/>
      <c r="P8" s="120"/>
      <c r="Q8" s="121"/>
      <c r="R8" s="121"/>
      <c r="S8" s="121"/>
      <c r="T8" s="121"/>
      <c r="U8" s="121"/>
    </row>
    <row r="9" spans="1:37" x14ac:dyDescent="0.35">
      <c r="A9" s="140"/>
      <c r="B9" s="120"/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1"/>
      <c r="R9" s="121"/>
      <c r="S9" s="121"/>
      <c r="T9" s="122"/>
      <c r="U9" s="122"/>
    </row>
    <row r="10" spans="1:37" x14ac:dyDescent="0.35">
      <c r="A10" s="137"/>
      <c r="B10" s="136" t="s">
        <v>214</v>
      </c>
      <c r="C10" s="141"/>
      <c r="D10" s="142"/>
      <c r="E10" s="143" t="s">
        <v>45</v>
      </c>
      <c r="F10" s="143"/>
      <c r="G10" s="144"/>
      <c r="H10" s="145">
        <f>Q59</f>
        <v>0</v>
      </c>
      <c r="I10" s="146" t="s">
        <v>46</v>
      </c>
      <c r="J10" s="147"/>
      <c r="K10" s="147"/>
      <c r="L10" s="340" t="s">
        <v>210</v>
      </c>
      <c r="M10" s="341"/>
      <c r="N10" s="341"/>
      <c r="O10" s="341"/>
      <c r="P10" s="341"/>
      <c r="Q10" s="148"/>
    </row>
    <row r="11" spans="1:37" x14ac:dyDescent="0.35">
      <c r="A11" s="360" t="s">
        <v>3</v>
      </c>
      <c r="B11" s="362" t="s">
        <v>194</v>
      </c>
      <c r="C11" s="352" t="s">
        <v>5</v>
      </c>
      <c r="D11" s="364" t="s">
        <v>6</v>
      </c>
      <c r="E11" s="364" t="s">
        <v>7</v>
      </c>
      <c r="F11" s="149"/>
      <c r="G11" s="351" t="s">
        <v>8</v>
      </c>
      <c r="H11" s="351"/>
      <c r="I11" s="351"/>
      <c r="J11" s="351"/>
      <c r="K11" s="351"/>
      <c r="L11" s="351"/>
      <c r="M11" s="351" t="s">
        <v>9</v>
      </c>
      <c r="N11" s="351"/>
      <c r="O11" s="351"/>
      <c r="P11" s="351"/>
      <c r="Q11" s="352" t="s">
        <v>10</v>
      </c>
    </row>
    <row r="12" spans="1:37" ht="60" x14ac:dyDescent="0.35">
      <c r="A12" s="361"/>
      <c r="B12" s="363"/>
      <c r="C12" s="353"/>
      <c r="D12" s="365"/>
      <c r="E12" s="365"/>
      <c r="F12" s="150" t="s">
        <v>208</v>
      </c>
      <c r="G12" s="151" t="s">
        <v>11</v>
      </c>
      <c r="H12" s="151" t="s">
        <v>12</v>
      </c>
      <c r="I12" s="151" t="s">
        <v>13</v>
      </c>
      <c r="J12" s="152" t="s">
        <v>14</v>
      </c>
      <c r="K12" s="152" t="s">
        <v>15</v>
      </c>
      <c r="L12" s="151" t="s">
        <v>16</v>
      </c>
      <c r="M12" s="151" t="s">
        <v>17</v>
      </c>
      <c r="N12" s="151" t="s">
        <v>13</v>
      </c>
      <c r="O12" s="151" t="s">
        <v>14</v>
      </c>
      <c r="P12" s="151" t="s">
        <v>15</v>
      </c>
      <c r="Q12" s="353"/>
    </row>
    <row r="13" spans="1:37" x14ac:dyDescent="0.35">
      <c r="A13" s="153">
        <v>1</v>
      </c>
      <c r="B13" s="154">
        <v>2</v>
      </c>
      <c r="C13" s="155">
        <v>3</v>
      </c>
      <c r="D13" s="155">
        <v>4</v>
      </c>
      <c r="E13" s="155">
        <v>5</v>
      </c>
      <c r="F13" s="155">
        <v>6</v>
      </c>
      <c r="G13" s="155">
        <v>7</v>
      </c>
      <c r="H13" s="155">
        <v>8</v>
      </c>
      <c r="I13" s="155">
        <v>9</v>
      </c>
      <c r="J13" s="156">
        <v>10</v>
      </c>
      <c r="K13" s="156">
        <v>11</v>
      </c>
      <c r="L13" s="155">
        <v>12</v>
      </c>
      <c r="M13" s="155">
        <v>13</v>
      </c>
      <c r="N13" s="155">
        <v>14</v>
      </c>
      <c r="O13" s="155">
        <v>15</v>
      </c>
      <c r="P13" s="155">
        <v>16</v>
      </c>
      <c r="Q13" s="155">
        <v>17</v>
      </c>
    </row>
    <row r="14" spans="1:37" x14ac:dyDescent="0.35">
      <c r="A14" s="157"/>
      <c r="B14" s="158"/>
      <c r="C14" s="41" t="s">
        <v>56</v>
      </c>
      <c r="D14" s="151"/>
      <c r="E14" s="151"/>
      <c r="F14" s="151"/>
      <c r="G14" s="151"/>
      <c r="H14" s="151"/>
      <c r="I14" s="151"/>
      <c r="J14" s="152"/>
      <c r="K14" s="152"/>
      <c r="L14" s="151"/>
      <c r="M14" s="151"/>
      <c r="N14" s="151"/>
      <c r="O14" s="151"/>
      <c r="P14" s="151"/>
      <c r="Q14" s="151"/>
    </row>
    <row r="15" spans="1:37" ht="15" customHeight="1" x14ac:dyDescent="0.35">
      <c r="A15" s="159"/>
      <c r="B15" s="160"/>
      <c r="C15" s="44" t="s">
        <v>57</v>
      </c>
      <c r="D15" s="45"/>
      <c r="E15" s="45"/>
      <c r="F15" s="45"/>
      <c r="G15" s="46"/>
      <c r="H15" s="161"/>
      <c r="I15" s="162"/>
      <c r="J15" s="163"/>
      <c r="K15" s="163"/>
      <c r="L15" s="163"/>
      <c r="M15" s="163"/>
      <c r="N15" s="163"/>
      <c r="O15" s="163"/>
      <c r="P15" s="163"/>
      <c r="Q15" s="163"/>
    </row>
    <row r="16" spans="1:37" ht="31" x14ac:dyDescent="0.35">
      <c r="A16" s="164">
        <f>A15+1</f>
        <v>1</v>
      </c>
      <c r="B16" s="165" t="s">
        <v>195</v>
      </c>
      <c r="C16" s="166" t="s">
        <v>232</v>
      </c>
      <c r="D16" s="167" t="s">
        <v>18</v>
      </c>
      <c r="E16" s="168">
        <v>2</v>
      </c>
      <c r="F16" s="167" t="s">
        <v>202</v>
      </c>
      <c r="G16" s="169"/>
      <c r="H16" s="170"/>
      <c r="I16" s="171">
        <f t="shared" ref="I16:I40" si="0">ROUND(G16*H16,2)</f>
        <v>0</v>
      </c>
      <c r="J16" s="172"/>
      <c r="K16" s="173"/>
      <c r="L16" s="174">
        <f>SUM(I16:K16)</f>
        <v>0</v>
      </c>
      <c r="M16" s="174">
        <f>ROUND(E16*G16,2)</f>
        <v>0</v>
      </c>
      <c r="N16" s="174">
        <f>ROUND(E16*I16,2)</f>
        <v>0</v>
      </c>
      <c r="O16" s="174">
        <f>ROUND(E16*J16,2)</f>
        <v>0</v>
      </c>
      <c r="P16" s="174">
        <f>ROUND(E16*K16,2)</f>
        <v>0</v>
      </c>
      <c r="Q16" s="174">
        <f>SUM(N16:P16)</f>
        <v>0</v>
      </c>
      <c r="W16" s="175"/>
    </row>
    <row r="17" spans="1:26" ht="31" x14ac:dyDescent="0.35">
      <c r="A17" s="164">
        <f t="shared" ref="A17:A58" si="1">A16+1</f>
        <v>2</v>
      </c>
      <c r="B17" s="165" t="s">
        <v>195</v>
      </c>
      <c r="C17" s="166" t="s">
        <v>233</v>
      </c>
      <c r="D17" s="167" t="s">
        <v>18</v>
      </c>
      <c r="E17" s="167">
        <v>2</v>
      </c>
      <c r="F17" s="167" t="s">
        <v>202</v>
      </c>
      <c r="G17" s="169"/>
      <c r="H17" s="170"/>
      <c r="I17" s="171">
        <f>ROUND(G17*H17,2)</f>
        <v>0</v>
      </c>
      <c r="J17" s="172"/>
      <c r="K17" s="173"/>
      <c r="L17" s="174">
        <f>SUM(I17:K17)</f>
        <v>0</v>
      </c>
      <c r="M17" s="174">
        <f>ROUND(E17*G17,2)</f>
        <v>0</v>
      </c>
      <c r="N17" s="174">
        <f>ROUND(E17*I17,2)</f>
        <v>0</v>
      </c>
      <c r="O17" s="174">
        <f>ROUND(E17*J17,2)</f>
        <v>0</v>
      </c>
      <c r="P17" s="174">
        <f>ROUND(E17*K17,2)</f>
        <v>0</v>
      </c>
      <c r="Q17" s="174">
        <f>SUM(N17:P17)</f>
        <v>0</v>
      </c>
      <c r="W17" s="175"/>
    </row>
    <row r="18" spans="1:26" x14ac:dyDescent="0.35">
      <c r="A18" s="164">
        <f t="shared" si="1"/>
        <v>3</v>
      </c>
      <c r="B18" s="165" t="s">
        <v>195</v>
      </c>
      <c r="C18" s="166" t="s">
        <v>234</v>
      </c>
      <c r="D18" s="167" t="s">
        <v>18</v>
      </c>
      <c r="E18" s="167">
        <v>1</v>
      </c>
      <c r="F18" s="167" t="s">
        <v>202</v>
      </c>
      <c r="G18" s="169"/>
      <c r="H18" s="170"/>
      <c r="I18" s="171">
        <f t="shared" si="0"/>
        <v>0</v>
      </c>
      <c r="J18" s="172"/>
      <c r="K18" s="173"/>
      <c r="L18" s="174">
        <f t="shared" ref="L18:L40" si="2">SUM(I18:K18)</f>
        <v>0</v>
      </c>
      <c r="M18" s="174">
        <f t="shared" ref="M18:M40" si="3">ROUND(E18*G18,2)</f>
        <v>0</v>
      </c>
      <c r="N18" s="174">
        <f t="shared" ref="N18:N40" si="4">ROUND(E18*I18,2)</f>
        <v>0</v>
      </c>
      <c r="O18" s="174">
        <f t="shared" ref="O18:O40" si="5">ROUND(E18*J18,2)</f>
        <v>0</v>
      </c>
      <c r="P18" s="174">
        <f t="shared" ref="P18:P40" si="6">ROUND(E18*K18,2)</f>
        <v>0</v>
      </c>
      <c r="Q18" s="174">
        <f t="shared" ref="Q18:Q40" si="7">SUM(N18:P18)</f>
        <v>0</v>
      </c>
      <c r="W18" s="175"/>
    </row>
    <row r="19" spans="1:26" x14ac:dyDescent="0.35">
      <c r="A19" s="164">
        <f t="shared" si="1"/>
        <v>4</v>
      </c>
      <c r="B19" s="176"/>
      <c r="C19" s="166" t="s">
        <v>58</v>
      </c>
      <c r="D19" s="167" t="s">
        <v>20</v>
      </c>
      <c r="E19" s="167">
        <v>9</v>
      </c>
      <c r="F19" s="167"/>
      <c r="G19" s="169"/>
      <c r="H19" s="170"/>
      <c r="I19" s="171">
        <f t="shared" si="0"/>
        <v>0</v>
      </c>
      <c r="J19" s="172"/>
      <c r="K19" s="173"/>
      <c r="L19" s="174">
        <f t="shared" si="2"/>
        <v>0</v>
      </c>
      <c r="M19" s="174">
        <f t="shared" si="3"/>
        <v>0</v>
      </c>
      <c r="N19" s="174">
        <f t="shared" si="4"/>
        <v>0</v>
      </c>
      <c r="O19" s="174">
        <f t="shared" si="5"/>
        <v>0</v>
      </c>
      <c r="P19" s="174">
        <f t="shared" si="6"/>
        <v>0</v>
      </c>
      <c r="Q19" s="174">
        <f t="shared" si="7"/>
        <v>0</v>
      </c>
      <c r="W19" s="175"/>
    </row>
    <row r="20" spans="1:26" x14ac:dyDescent="0.35">
      <c r="A20" s="164">
        <f t="shared" si="1"/>
        <v>5</v>
      </c>
      <c r="B20" s="176"/>
      <c r="C20" s="166" t="s">
        <v>59</v>
      </c>
      <c r="D20" s="167" t="s">
        <v>20</v>
      </c>
      <c r="E20" s="167">
        <v>10</v>
      </c>
      <c r="F20" s="167"/>
      <c r="G20" s="169"/>
      <c r="H20" s="170"/>
      <c r="I20" s="171">
        <f t="shared" si="0"/>
        <v>0</v>
      </c>
      <c r="J20" s="172"/>
      <c r="K20" s="173"/>
      <c r="L20" s="174">
        <f t="shared" si="2"/>
        <v>0</v>
      </c>
      <c r="M20" s="174">
        <f>ROUND(E21*G20,2)</f>
        <v>0</v>
      </c>
      <c r="N20" s="174">
        <f>ROUND(E21*I20,2)</f>
        <v>0</v>
      </c>
      <c r="O20" s="174">
        <f>ROUND(E21*J20,2)</f>
        <v>0</v>
      </c>
      <c r="P20" s="174">
        <f>ROUND(E21*K20,2)</f>
        <v>0</v>
      </c>
      <c r="Q20" s="174">
        <f t="shared" si="7"/>
        <v>0</v>
      </c>
      <c r="W20" s="175"/>
    </row>
    <row r="21" spans="1:26" x14ac:dyDescent="0.35">
      <c r="A21" s="164">
        <f t="shared" si="1"/>
        <v>6</v>
      </c>
      <c r="B21" s="176"/>
      <c r="C21" s="166" t="s">
        <v>60</v>
      </c>
      <c r="D21" s="167" t="s">
        <v>20</v>
      </c>
      <c r="E21" s="167">
        <v>3</v>
      </c>
      <c r="F21" s="167"/>
      <c r="G21" s="169"/>
      <c r="H21" s="170"/>
      <c r="I21" s="171">
        <f t="shared" si="0"/>
        <v>0</v>
      </c>
      <c r="J21" s="172"/>
      <c r="K21" s="173"/>
      <c r="L21" s="174">
        <f t="shared" si="2"/>
        <v>0</v>
      </c>
      <c r="M21" s="174">
        <f>ROUND(E22*G21,2)</f>
        <v>0</v>
      </c>
      <c r="N21" s="174">
        <f>ROUND(E22*I21,2)</f>
        <v>0</v>
      </c>
      <c r="O21" s="174">
        <f>ROUND(E22*J21,2)</f>
        <v>0</v>
      </c>
      <c r="P21" s="174">
        <f>ROUND(E22*K21,2)</f>
        <v>0</v>
      </c>
      <c r="Q21" s="174">
        <f t="shared" si="7"/>
        <v>0</v>
      </c>
      <c r="X21" s="175"/>
      <c r="Y21" s="175"/>
      <c r="Z21" s="175"/>
    </row>
    <row r="22" spans="1:26" x14ac:dyDescent="0.35">
      <c r="A22" s="164">
        <f t="shared" si="1"/>
        <v>7</v>
      </c>
      <c r="B22" s="176"/>
      <c r="C22" s="166" t="s">
        <v>61</v>
      </c>
      <c r="D22" s="167" t="s">
        <v>20</v>
      </c>
      <c r="E22" s="167">
        <v>11</v>
      </c>
      <c r="F22" s="167"/>
      <c r="G22" s="169"/>
      <c r="H22" s="170"/>
      <c r="I22" s="171">
        <f t="shared" si="0"/>
        <v>0</v>
      </c>
      <c r="J22" s="172"/>
      <c r="K22" s="173"/>
      <c r="L22" s="174">
        <f t="shared" si="2"/>
        <v>0</v>
      </c>
      <c r="M22" s="174">
        <f t="shared" si="3"/>
        <v>0</v>
      </c>
      <c r="N22" s="174">
        <f t="shared" si="4"/>
        <v>0</v>
      </c>
      <c r="O22" s="174">
        <f t="shared" si="5"/>
        <v>0</v>
      </c>
      <c r="P22" s="174">
        <f t="shared" si="6"/>
        <v>0</v>
      </c>
      <c r="Q22" s="174">
        <f t="shared" si="7"/>
        <v>0</v>
      </c>
      <c r="T22" s="175"/>
      <c r="V22" s="175"/>
      <c r="W22" s="175"/>
      <c r="Y22" s="175"/>
      <c r="Z22" s="175"/>
    </row>
    <row r="23" spans="1:26" ht="15" customHeight="1" x14ac:dyDescent="0.35">
      <c r="A23" s="164">
        <f t="shared" si="1"/>
        <v>8</v>
      </c>
      <c r="B23" s="176"/>
      <c r="C23" s="166" t="s">
        <v>62</v>
      </c>
      <c r="D23" s="167" t="s">
        <v>20</v>
      </c>
      <c r="E23" s="167">
        <v>1</v>
      </c>
      <c r="F23" s="167"/>
      <c r="G23" s="169"/>
      <c r="H23" s="170"/>
      <c r="I23" s="171">
        <f t="shared" si="0"/>
        <v>0</v>
      </c>
      <c r="J23" s="172"/>
      <c r="K23" s="173"/>
      <c r="L23" s="174">
        <f t="shared" si="2"/>
        <v>0</v>
      </c>
      <c r="M23" s="174">
        <f t="shared" si="3"/>
        <v>0</v>
      </c>
      <c r="N23" s="174">
        <f t="shared" si="4"/>
        <v>0</v>
      </c>
      <c r="O23" s="174">
        <f t="shared" si="5"/>
        <v>0</v>
      </c>
      <c r="P23" s="174">
        <f t="shared" si="6"/>
        <v>0</v>
      </c>
      <c r="Q23" s="174">
        <f t="shared" si="7"/>
        <v>0</v>
      </c>
      <c r="T23" s="175"/>
      <c r="V23" s="175"/>
      <c r="W23" s="175"/>
      <c r="Y23" s="175"/>
      <c r="Z23" s="175"/>
    </row>
    <row r="24" spans="1:26" ht="33" customHeight="1" x14ac:dyDescent="0.35">
      <c r="A24" s="164">
        <f t="shared" si="1"/>
        <v>9</v>
      </c>
      <c r="B24" s="176"/>
      <c r="C24" s="166" t="s">
        <v>236</v>
      </c>
      <c r="D24" s="167" t="s">
        <v>18</v>
      </c>
      <c r="E24" s="167">
        <v>1</v>
      </c>
      <c r="F24" s="167" t="s">
        <v>231</v>
      </c>
      <c r="G24" s="169"/>
      <c r="H24" s="170"/>
      <c r="I24" s="171">
        <f t="shared" si="0"/>
        <v>0</v>
      </c>
      <c r="J24" s="172"/>
      <c r="K24" s="173"/>
      <c r="L24" s="174">
        <f t="shared" si="2"/>
        <v>0</v>
      </c>
      <c r="M24" s="174">
        <f t="shared" si="3"/>
        <v>0</v>
      </c>
      <c r="N24" s="174">
        <f t="shared" si="4"/>
        <v>0</v>
      </c>
      <c r="O24" s="174">
        <f t="shared" si="5"/>
        <v>0</v>
      </c>
      <c r="P24" s="174">
        <f t="shared" si="6"/>
        <v>0</v>
      </c>
      <c r="Q24" s="174">
        <f t="shared" si="7"/>
        <v>0</v>
      </c>
      <c r="T24" s="175"/>
      <c r="V24" s="175"/>
      <c r="X24" s="175"/>
      <c r="Y24" s="175"/>
      <c r="Z24" s="175"/>
    </row>
    <row r="25" spans="1:26" s="177" customFormat="1" ht="15" customHeight="1" x14ac:dyDescent="0.35">
      <c r="A25" s="164">
        <f t="shared" si="1"/>
        <v>10</v>
      </c>
      <c r="B25" s="165" t="s">
        <v>196</v>
      </c>
      <c r="C25" s="166" t="s">
        <v>63</v>
      </c>
      <c r="D25" s="167" t="s">
        <v>18</v>
      </c>
      <c r="E25" s="167">
        <v>1</v>
      </c>
      <c r="F25" s="167" t="str">
        <f>F24</f>
        <v>vai ekvivalents</v>
      </c>
      <c r="G25" s="169"/>
      <c r="H25" s="170"/>
      <c r="I25" s="171">
        <f t="shared" si="0"/>
        <v>0</v>
      </c>
      <c r="J25" s="172"/>
      <c r="K25" s="173"/>
      <c r="L25" s="174">
        <f t="shared" si="2"/>
        <v>0</v>
      </c>
      <c r="M25" s="174">
        <f t="shared" si="3"/>
        <v>0</v>
      </c>
      <c r="N25" s="174">
        <f t="shared" si="4"/>
        <v>0</v>
      </c>
      <c r="O25" s="174">
        <f t="shared" si="5"/>
        <v>0</v>
      </c>
      <c r="P25" s="174">
        <f t="shared" si="6"/>
        <v>0</v>
      </c>
      <c r="Q25" s="174">
        <f t="shared" si="7"/>
        <v>0</v>
      </c>
      <c r="T25" s="175"/>
      <c r="U25" s="123"/>
      <c r="V25" s="178"/>
      <c r="W25" s="123"/>
      <c r="X25" s="175"/>
      <c r="Y25" s="175"/>
      <c r="Z25" s="175"/>
    </row>
    <row r="26" spans="1:26" s="177" customFormat="1" x14ac:dyDescent="0.35">
      <c r="A26" s="164">
        <f t="shared" si="1"/>
        <v>11</v>
      </c>
      <c r="B26" s="165"/>
      <c r="C26" s="166" t="s">
        <v>237</v>
      </c>
      <c r="D26" s="167" t="s">
        <v>18</v>
      </c>
      <c r="E26" s="167">
        <v>1</v>
      </c>
      <c r="F26" s="167"/>
      <c r="G26" s="169"/>
      <c r="H26" s="170"/>
      <c r="I26" s="171">
        <f t="shared" si="0"/>
        <v>0</v>
      </c>
      <c r="J26" s="172"/>
      <c r="K26" s="173"/>
      <c r="L26" s="174">
        <f t="shared" si="2"/>
        <v>0</v>
      </c>
      <c r="M26" s="174">
        <f t="shared" si="3"/>
        <v>0</v>
      </c>
      <c r="N26" s="174">
        <f t="shared" si="4"/>
        <v>0</v>
      </c>
      <c r="O26" s="174">
        <f t="shared" si="5"/>
        <v>0</v>
      </c>
      <c r="P26" s="174">
        <f t="shared" si="6"/>
        <v>0</v>
      </c>
      <c r="Q26" s="174">
        <f t="shared" si="7"/>
        <v>0</v>
      </c>
      <c r="T26" s="175"/>
      <c r="V26" s="178"/>
      <c r="W26" s="175"/>
    </row>
    <row r="27" spans="1:26" x14ac:dyDescent="0.35">
      <c r="A27" s="164">
        <f t="shared" si="1"/>
        <v>12</v>
      </c>
      <c r="B27" s="165"/>
      <c r="C27" s="166" t="s">
        <v>64</v>
      </c>
      <c r="D27" s="167" t="s">
        <v>18</v>
      </c>
      <c r="E27" s="167">
        <v>1</v>
      </c>
      <c r="F27" s="167"/>
      <c r="G27" s="169"/>
      <c r="H27" s="170"/>
      <c r="I27" s="171">
        <f t="shared" si="0"/>
        <v>0</v>
      </c>
      <c r="J27" s="172"/>
      <c r="K27" s="173"/>
      <c r="L27" s="174">
        <f t="shared" si="2"/>
        <v>0</v>
      </c>
      <c r="M27" s="174">
        <f t="shared" si="3"/>
        <v>0</v>
      </c>
      <c r="N27" s="174">
        <f t="shared" si="4"/>
        <v>0</v>
      </c>
      <c r="O27" s="174">
        <f t="shared" si="5"/>
        <v>0</v>
      </c>
      <c r="P27" s="174">
        <f t="shared" si="6"/>
        <v>0</v>
      </c>
      <c r="Q27" s="174">
        <f t="shared" si="7"/>
        <v>0</v>
      </c>
      <c r="T27" s="175"/>
      <c r="V27" s="175"/>
      <c r="W27" s="175"/>
    </row>
    <row r="28" spans="1:26" x14ac:dyDescent="0.35">
      <c r="A28" s="164">
        <f t="shared" si="1"/>
        <v>13</v>
      </c>
      <c r="B28" s="165" t="s">
        <v>197</v>
      </c>
      <c r="C28" s="166" t="s">
        <v>65</v>
      </c>
      <c r="D28" s="167" t="s">
        <v>18</v>
      </c>
      <c r="E28" s="167">
        <v>2</v>
      </c>
      <c r="F28" s="167" t="str">
        <f>F25</f>
        <v>vai ekvivalents</v>
      </c>
      <c r="G28" s="179"/>
      <c r="H28" s="170"/>
      <c r="I28" s="171">
        <f t="shared" si="0"/>
        <v>0</v>
      </c>
      <c r="J28" s="172"/>
      <c r="K28" s="173"/>
      <c r="L28" s="174">
        <f t="shared" si="2"/>
        <v>0</v>
      </c>
      <c r="M28" s="174">
        <f t="shared" si="3"/>
        <v>0</v>
      </c>
      <c r="N28" s="174">
        <f t="shared" si="4"/>
        <v>0</v>
      </c>
      <c r="O28" s="174">
        <f t="shared" si="5"/>
        <v>0</v>
      </c>
      <c r="P28" s="174">
        <f t="shared" si="6"/>
        <v>0</v>
      </c>
      <c r="Q28" s="174">
        <f t="shared" si="7"/>
        <v>0</v>
      </c>
      <c r="T28" s="175"/>
      <c r="V28" s="175"/>
      <c r="W28" s="175"/>
    </row>
    <row r="29" spans="1:26" x14ac:dyDescent="0.35">
      <c r="A29" s="164">
        <f t="shared" si="1"/>
        <v>14</v>
      </c>
      <c r="B29" s="165" t="s">
        <v>197</v>
      </c>
      <c r="C29" s="166" t="s">
        <v>66</v>
      </c>
      <c r="D29" s="167" t="s">
        <v>18</v>
      </c>
      <c r="E29" s="167">
        <v>1</v>
      </c>
      <c r="F29" s="167" t="str">
        <f>F28</f>
        <v>vai ekvivalents</v>
      </c>
      <c r="G29" s="179"/>
      <c r="H29" s="170"/>
      <c r="I29" s="171">
        <f t="shared" si="0"/>
        <v>0</v>
      </c>
      <c r="J29" s="172"/>
      <c r="K29" s="173"/>
      <c r="L29" s="174">
        <f t="shared" si="2"/>
        <v>0</v>
      </c>
      <c r="M29" s="174">
        <f t="shared" si="3"/>
        <v>0</v>
      </c>
      <c r="N29" s="174">
        <f t="shared" si="4"/>
        <v>0</v>
      </c>
      <c r="O29" s="174">
        <f t="shared" si="5"/>
        <v>0</v>
      </c>
      <c r="P29" s="174">
        <f t="shared" si="6"/>
        <v>0</v>
      </c>
      <c r="Q29" s="174">
        <f t="shared" si="7"/>
        <v>0</v>
      </c>
      <c r="T29" s="175"/>
      <c r="V29" s="175"/>
      <c r="W29" s="175"/>
    </row>
    <row r="30" spans="1:26" x14ac:dyDescent="0.35">
      <c r="A30" s="164">
        <f t="shared" si="1"/>
        <v>15</v>
      </c>
      <c r="B30" s="165"/>
      <c r="C30" s="166" t="s">
        <v>67</v>
      </c>
      <c r="D30" s="167" t="s">
        <v>18</v>
      </c>
      <c r="E30" s="167">
        <v>1</v>
      </c>
      <c r="F30" s="167"/>
      <c r="G30" s="179"/>
      <c r="H30" s="170"/>
      <c r="I30" s="171">
        <f t="shared" ref="I30:I38" si="8">ROUND(G30*H30,2)</f>
        <v>0</v>
      </c>
      <c r="J30" s="172"/>
      <c r="K30" s="173"/>
      <c r="L30" s="174">
        <f t="shared" ref="L30:L38" si="9">SUM(I30:K30)</f>
        <v>0</v>
      </c>
      <c r="M30" s="174">
        <f t="shared" ref="M30:M38" si="10">ROUND(E30*G30,2)</f>
        <v>0</v>
      </c>
      <c r="N30" s="174">
        <f t="shared" ref="N30:N38" si="11">ROUND(E30*I30,2)</f>
        <v>0</v>
      </c>
      <c r="O30" s="174">
        <f t="shared" ref="O30:O38" si="12">ROUND(E30*J30,2)</f>
        <v>0</v>
      </c>
      <c r="P30" s="174">
        <f t="shared" ref="P30:P38" si="13">ROUND(E30*K30,2)</f>
        <v>0</v>
      </c>
      <c r="Q30" s="174">
        <f t="shared" ref="Q30:Q38" si="14">SUM(N30:P30)</f>
        <v>0</v>
      </c>
      <c r="T30" s="175"/>
      <c r="V30" s="175"/>
      <c r="W30" s="175"/>
    </row>
    <row r="31" spans="1:26" x14ac:dyDescent="0.35">
      <c r="A31" s="164">
        <f t="shared" si="1"/>
        <v>16</v>
      </c>
      <c r="B31" s="165"/>
      <c r="C31" s="166" t="s">
        <v>68</v>
      </c>
      <c r="D31" s="167" t="s">
        <v>18</v>
      </c>
      <c r="E31" s="167">
        <v>1</v>
      </c>
      <c r="F31" s="167"/>
      <c r="G31" s="179"/>
      <c r="H31" s="170"/>
      <c r="I31" s="171">
        <f t="shared" si="8"/>
        <v>0</v>
      </c>
      <c r="J31" s="172"/>
      <c r="K31" s="173"/>
      <c r="L31" s="174">
        <f t="shared" si="9"/>
        <v>0</v>
      </c>
      <c r="M31" s="174">
        <f t="shared" si="10"/>
        <v>0</v>
      </c>
      <c r="N31" s="174">
        <f t="shared" si="11"/>
        <v>0</v>
      </c>
      <c r="O31" s="174">
        <f t="shared" si="12"/>
        <v>0</v>
      </c>
      <c r="P31" s="174">
        <f t="shared" si="13"/>
        <v>0</v>
      </c>
      <c r="Q31" s="174">
        <f t="shared" si="14"/>
        <v>0</v>
      </c>
      <c r="T31" s="175"/>
      <c r="V31" s="175"/>
      <c r="W31" s="175"/>
    </row>
    <row r="32" spans="1:26" x14ac:dyDescent="0.35">
      <c r="A32" s="164">
        <f t="shared" si="1"/>
        <v>17</v>
      </c>
      <c r="B32" s="165"/>
      <c r="C32" s="166" t="s">
        <v>203</v>
      </c>
      <c r="D32" s="167" t="s">
        <v>18</v>
      </c>
      <c r="E32" s="167">
        <v>9</v>
      </c>
      <c r="F32" s="167"/>
      <c r="G32" s="179"/>
      <c r="H32" s="170"/>
      <c r="I32" s="171">
        <f t="shared" si="8"/>
        <v>0</v>
      </c>
      <c r="J32" s="172"/>
      <c r="K32" s="173"/>
      <c r="L32" s="174">
        <f t="shared" si="9"/>
        <v>0</v>
      </c>
      <c r="M32" s="174">
        <f t="shared" si="10"/>
        <v>0</v>
      </c>
      <c r="N32" s="174">
        <f t="shared" si="11"/>
        <v>0</v>
      </c>
      <c r="O32" s="174">
        <f t="shared" si="12"/>
        <v>0</v>
      </c>
      <c r="P32" s="174">
        <f t="shared" si="13"/>
        <v>0</v>
      </c>
      <c r="Q32" s="174">
        <f t="shared" si="14"/>
        <v>0</v>
      </c>
      <c r="T32" s="175"/>
      <c r="V32" s="175"/>
      <c r="W32" s="175"/>
    </row>
    <row r="33" spans="1:23" x14ac:dyDescent="0.35">
      <c r="A33" s="164">
        <f t="shared" si="1"/>
        <v>18</v>
      </c>
      <c r="B33" s="165"/>
      <c r="C33" s="166" t="s">
        <v>204</v>
      </c>
      <c r="D33" s="167" t="s">
        <v>18</v>
      </c>
      <c r="E33" s="167">
        <v>7</v>
      </c>
      <c r="F33" s="167"/>
      <c r="G33" s="179"/>
      <c r="H33" s="170"/>
      <c r="I33" s="171">
        <f t="shared" si="8"/>
        <v>0</v>
      </c>
      <c r="J33" s="172"/>
      <c r="K33" s="173"/>
      <c r="L33" s="174">
        <f t="shared" si="9"/>
        <v>0</v>
      </c>
      <c r="M33" s="174">
        <f t="shared" si="10"/>
        <v>0</v>
      </c>
      <c r="N33" s="174">
        <f t="shared" si="11"/>
        <v>0</v>
      </c>
      <c r="O33" s="174">
        <f t="shared" si="12"/>
        <v>0</v>
      </c>
      <c r="P33" s="174">
        <f t="shared" si="13"/>
        <v>0</v>
      </c>
      <c r="Q33" s="174">
        <f t="shared" si="14"/>
        <v>0</v>
      </c>
      <c r="T33" s="175"/>
      <c r="V33" s="175"/>
      <c r="W33" s="175"/>
    </row>
    <row r="34" spans="1:23" x14ac:dyDescent="0.35">
      <c r="A34" s="164">
        <f t="shared" si="1"/>
        <v>19</v>
      </c>
      <c r="B34" s="165"/>
      <c r="C34" s="166" t="s">
        <v>205</v>
      </c>
      <c r="D34" s="167" t="s">
        <v>18</v>
      </c>
      <c r="E34" s="167">
        <v>4</v>
      </c>
      <c r="F34" s="167"/>
      <c r="G34" s="179"/>
      <c r="H34" s="170"/>
      <c r="I34" s="171">
        <f t="shared" si="8"/>
        <v>0</v>
      </c>
      <c r="J34" s="172"/>
      <c r="K34" s="173"/>
      <c r="L34" s="174">
        <f t="shared" si="9"/>
        <v>0</v>
      </c>
      <c r="M34" s="174">
        <f t="shared" si="10"/>
        <v>0</v>
      </c>
      <c r="N34" s="174">
        <f t="shared" si="11"/>
        <v>0</v>
      </c>
      <c r="O34" s="174">
        <f t="shared" si="12"/>
        <v>0</v>
      </c>
      <c r="P34" s="174">
        <f t="shared" si="13"/>
        <v>0</v>
      </c>
      <c r="Q34" s="174">
        <f t="shared" si="14"/>
        <v>0</v>
      </c>
      <c r="T34" s="175"/>
      <c r="V34" s="175"/>
      <c r="W34" s="175"/>
    </row>
    <row r="35" spans="1:23" x14ac:dyDescent="0.35">
      <c r="A35" s="164">
        <f t="shared" si="1"/>
        <v>20</v>
      </c>
      <c r="B35" s="165"/>
      <c r="C35" s="166" t="s">
        <v>206</v>
      </c>
      <c r="D35" s="167" t="s">
        <v>18</v>
      </c>
      <c r="E35" s="167">
        <v>8</v>
      </c>
      <c r="F35" s="167"/>
      <c r="G35" s="179"/>
      <c r="H35" s="170"/>
      <c r="I35" s="171">
        <f t="shared" si="8"/>
        <v>0</v>
      </c>
      <c r="J35" s="172"/>
      <c r="K35" s="173"/>
      <c r="L35" s="174">
        <f t="shared" si="9"/>
        <v>0</v>
      </c>
      <c r="M35" s="174">
        <f t="shared" si="10"/>
        <v>0</v>
      </c>
      <c r="N35" s="174">
        <f t="shared" si="11"/>
        <v>0</v>
      </c>
      <c r="O35" s="174">
        <f t="shared" si="12"/>
        <v>0</v>
      </c>
      <c r="P35" s="174">
        <f t="shared" si="13"/>
        <v>0</v>
      </c>
      <c r="Q35" s="174">
        <f t="shared" si="14"/>
        <v>0</v>
      </c>
      <c r="T35" s="175"/>
      <c r="V35" s="175"/>
      <c r="W35" s="175"/>
    </row>
    <row r="36" spans="1:23" x14ac:dyDescent="0.35">
      <c r="A36" s="164">
        <f t="shared" si="1"/>
        <v>21</v>
      </c>
      <c r="B36" s="165"/>
      <c r="C36" s="166" t="s">
        <v>207</v>
      </c>
      <c r="D36" s="167" t="s">
        <v>18</v>
      </c>
      <c r="E36" s="167">
        <v>3</v>
      </c>
      <c r="F36" s="167"/>
      <c r="G36" s="179"/>
      <c r="H36" s="170"/>
      <c r="I36" s="171">
        <f t="shared" si="8"/>
        <v>0</v>
      </c>
      <c r="J36" s="172"/>
      <c r="K36" s="173"/>
      <c r="L36" s="174">
        <f t="shared" si="9"/>
        <v>0</v>
      </c>
      <c r="M36" s="174">
        <f t="shared" si="10"/>
        <v>0</v>
      </c>
      <c r="N36" s="174">
        <f t="shared" si="11"/>
        <v>0</v>
      </c>
      <c r="O36" s="174">
        <f t="shared" si="12"/>
        <v>0</v>
      </c>
      <c r="P36" s="174">
        <f t="shared" si="13"/>
        <v>0</v>
      </c>
      <c r="Q36" s="174">
        <f t="shared" si="14"/>
        <v>0</v>
      </c>
      <c r="T36" s="175"/>
      <c r="V36" s="175"/>
      <c r="W36" s="175"/>
    </row>
    <row r="37" spans="1:23" x14ac:dyDescent="0.35">
      <c r="A37" s="164">
        <f t="shared" si="1"/>
        <v>22</v>
      </c>
      <c r="B37" s="165"/>
      <c r="C37" s="166" t="s">
        <v>69</v>
      </c>
      <c r="D37" s="167" t="s">
        <v>18</v>
      </c>
      <c r="E37" s="167">
        <v>1</v>
      </c>
      <c r="F37" s="167"/>
      <c r="G37" s="179"/>
      <c r="H37" s="170"/>
      <c r="I37" s="171">
        <f t="shared" si="8"/>
        <v>0</v>
      </c>
      <c r="J37" s="172"/>
      <c r="K37" s="173"/>
      <c r="L37" s="174">
        <f t="shared" si="9"/>
        <v>0</v>
      </c>
      <c r="M37" s="174">
        <f t="shared" si="10"/>
        <v>0</v>
      </c>
      <c r="N37" s="174">
        <f t="shared" si="11"/>
        <v>0</v>
      </c>
      <c r="O37" s="174">
        <f t="shared" si="12"/>
        <v>0</v>
      </c>
      <c r="P37" s="174">
        <f t="shared" si="13"/>
        <v>0</v>
      </c>
      <c r="Q37" s="174">
        <f t="shared" si="14"/>
        <v>0</v>
      </c>
      <c r="T37" s="175"/>
      <c r="V37" s="175"/>
      <c r="W37" s="175"/>
    </row>
    <row r="38" spans="1:23" x14ac:dyDescent="0.35">
      <c r="A38" s="164">
        <f t="shared" si="1"/>
        <v>23</v>
      </c>
      <c r="B38" s="165"/>
      <c r="C38" s="166" t="s">
        <v>70</v>
      </c>
      <c r="D38" s="167" t="s">
        <v>18</v>
      </c>
      <c r="E38" s="167">
        <v>2</v>
      </c>
      <c r="F38" s="167"/>
      <c r="G38" s="179"/>
      <c r="H38" s="170"/>
      <c r="I38" s="171">
        <f t="shared" si="8"/>
        <v>0</v>
      </c>
      <c r="J38" s="172"/>
      <c r="K38" s="173"/>
      <c r="L38" s="174">
        <f t="shared" si="9"/>
        <v>0</v>
      </c>
      <c r="M38" s="174">
        <f t="shared" si="10"/>
        <v>0</v>
      </c>
      <c r="N38" s="174">
        <f t="shared" si="11"/>
        <v>0</v>
      </c>
      <c r="O38" s="174">
        <f t="shared" si="12"/>
        <v>0</v>
      </c>
      <c r="P38" s="174">
        <f t="shared" si="13"/>
        <v>0</v>
      </c>
      <c r="Q38" s="174">
        <f t="shared" si="14"/>
        <v>0</v>
      </c>
      <c r="T38" s="175"/>
      <c r="V38" s="175"/>
      <c r="W38" s="175"/>
    </row>
    <row r="39" spans="1:23" x14ac:dyDescent="0.35">
      <c r="A39" s="164">
        <f t="shared" si="1"/>
        <v>24</v>
      </c>
      <c r="B39" s="165"/>
      <c r="C39" s="166" t="s">
        <v>71</v>
      </c>
      <c r="D39" s="167" t="s">
        <v>18</v>
      </c>
      <c r="E39" s="167">
        <v>1</v>
      </c>
      <c r="F39" s="167"/>
      <c r="G39" s="179"/>
      <c r="H39" s="170"/>
      <c r="I39" s="171">
        <f t="shared" si="0"/>
        <v>0</v>
      </c>
      <c r="J39" s="172"/>
      <c r="K39" s="173"/>
      <c r="L39" s="174">
        <f t="shared" si="2"/>
        <v>0</v>
      </c>
      <c r="M39" s="174">
        <f t="shared" si="3"/>
        <v>0</v>
      </c>
      <c r="N39" s="174">
        <f t="shared" si="4"/>
        <v>0</v>
      </c>
      <c r="O39" s="174">
        <f t="shared" si="5"/>
        <v>0</v>
      </c>
      <c r="P39" s="174">
        <f t="shared" si="6"/>
        <v>0</v>
      </c>
      <c r="Q39" s="174">
        <f t="shared" si="7"/>
        <v>0</v>
      </c>
      <c r="T39" s="175"/>
      <c r="V39" s="175"/>
      <c r="W39" s="175"/>
    </row>
    <row r="40" spans="1:23" x14ac:dyDescent="0.35">
      <c r="A40" s="164">
        <f t="shared" si="1"/>
        <v>25</v>
      </c>
      <c r="B40" s="165"/>
      <c r="C40" s="166" t="s">
        <v>199</v>
      </c>
      <c r="D40" s="167" t="s">
        <v>18</v>
      </c>
      <c r="E40" s="167">
        <v>1</v>
      </c>
      <c r="F40" s="167"/>
      <c r="G40" s="169"/>
      <c r="H40" s="170"/>
      <c r="I40" s="171">
        <f t="shared" si="0"/>
        <v>0</v>
      </c>
      <c r="J40" s="172"/>
      <c r="K40" s="173"/>
      <c r="L40" s="174">
        <f t="shared" si="2"/>
        <v>0</v>
      </c>
      <c r="M40" s="174">
        <f t="shared" si="3"/>
        <v>0</v>
      </c>
      <c r="N40" s="174">
        <f t="shared" si="4"/>
        <v>0</v>
      </c>
      <c r="O40" s="174">
        <f t="shared" si="5"/>
        <v>0</v>
      </c>
      <c r="P40" s="174">
        <f t="shared" si="6"/>
        <v>0</v>
      </c>
      <c r="Q40" s="174">
        <f t="shared" si="7"/>
        <v>0</v>
      </c>
      <c r="T40" s="175"/>
      <c r="V40" s="175"/>
      <c r="W40" s="175"/>
    </row>
    <row r="41" spans="1:23" x14ac:dyDescent="0.35">
      <c r="A41" s="164">
        <f t="shared" si="1"/>
        <v>26</v>
      </c>
      <c r="B41" s="165"/>
      <c r="C41" s="166" t="s">
        <v>72</v>
      </c>
      <c r="D41" s="167" t="s">
        <v>18</v>
      </c>
      <c r="E41" s="167">
        <v>2</v>
      </c>
      <c r="F41" s="167"/>
      <c r="G41" s="179"/>
      <c r="H41" s="170"/>
      <c r="I41" s="171">
        <f t="shared" ref="I41:I58" si="15">ROUND(G41*H41,2)</f>
        <v>0</v>
      </c>
      <c r="J41" s="172"/>
      <c r="K41" s="173"/>
      <c r="L41" s="174">
        <f t="shared" ref="L41:L53" si="16">SUM(I41:K41)</f>
        <v>0</v>
      </c>
      <c r="M41" s="174">
        <f t="shared" ref="M41:M53" si="17">ROUND(E41*G41,2)</f>
        <v>0</v>
      </c>
      <c r="N41" s="174">
        <f t="shared" ref="N41:N53" si="18">ROUND(E41*I41,2)</f>
        <v>0</v>
      </c>
      <c r="O41" s="174">
        <f t="shared" ref="O41:O53" si="19">ROUND(E41*J41,2)</f>
        <v>0</v>
      </c>
      <c r="P41" s="174">
        <f t="shared" ref="P41:P53" si="20">ROUND(E41*K41,2)</f>
        <v>0</v>
      </c>
      <c r="Q41" s="174">
        <f t="shared" ref="Q41:Q53" si="21">SUM(N41:P41)</f>
        <v>0</v>
      </c>
      <c r="T41" s="175"/>
      <c r="V41" s="175"/>
      <c r="W41" s="175"/>
    </row>
    <row r="42" spans="1:23" x14ac:dyDescent="0.35">
      <c r="A42" s="164">
        <f t="shared" si="1"/>
        <v>27</v>
      </c>
      <c r="B42" s="165"/>
      <c r="C42" s="166" t="s">
        <v>73</v>
      </c>
      <c r="D42" s="167" t="s">
        <v>18</v>
      </c>
      <c r="E42" s="167">
        <v>2</v>
      </c>
      <c r="F42" s="167"/>
      <c r="G42" s="179"/>
      <c r="H42" s="170"/>
      <c r="I42" s="171">
        <f t="shared" si="15"/>
        <v>0</v>
      </c>
      <c r="J42" s="172"/>
      <c r="K42" s="173"/>
      <c r="L42" s="174">
        <f t="shared" si="16"/>
        <v>0</v>
      </c>
      <c r="M42" s="174">
        <f t="shared" si="17"/>
        <v>0</v>
      </c>
      <c r="N42" s="174">
        <f t="shared" si="18"/>
        <v>0</v>
      </c>
      <c r="O42" s="174">
        <f t="shared" si="19"/>
        <v>0</v>
      </c>
      <c r="P42" s="174">
        <f t="shared" si="20"/>
        <v>0</v>
      </c>
      <c r="Q42" s="174">
        <f t="shared" si="21"/>
        <v>0</v>
      </c>
      <c r="T42" s="175"/>
      <c r="V42" s="175"/>
      <c r="W42" s="175"/>
    </row>
    <row r="43" spans="1:23" x14ac:dyDescent="0.35">
      <c r="A43" s="164">
        <f t="shared" si="1"/>
        <v>28</v>
      </c>
      <c r="B43" s="165"/>
      <c r="C43" s="166" t="s">
        <v>74</v>
      </c>
      <c r="D43" s="167" t="s">
        <v>18</v>
      </c>
      <c r="E43" s="167">
        <v>1</v>
      </c>
      <c r="F43" s="167"/>
      <c r="G43" s="179"/>
      <c r="H43" s="170"/>
      <c r="I43" s="171">
        <f t="shared" si="15"/>
        <v>0</v>
      </c>
      <c r="J43" s="172"/>
      <c r="K43" s="173"/>
      <c r="L43" s="174">
        <f t="shared" si="16"/>
        <v>0</v>
      </c>
      <c r="M43" s="174">
        <f t="shared" si="17"/>
        <v>0</v>
      </c>
      <c r="N43" s="174">
        <f t="shared" si="18"/>
        <v>0</v>
      </c>
      <c r="O43" s="174">
        <f t="shared" si="19"/>
        <v>0</v>
      </c>
      <c r="P43" s="174">
        <f t="shared" si="20"/>
        <v>0</v>
      </c>
      <c r="Q43" s="174">
        <f t="shared" si="21"/>
        <v>0</v>
      </c>
      <c r="T43" s="175"/>
      <c r="V43" s="175"/>
      <c r="W43" s="175"/>
    </row>
    <row r="44" spans="1:23" x14ac:dyDescent="0.35">
      <c r="A44" s="164">
        <f t="shared" si="1"/>
        <v>29</v>
      </c>
      <c r="B44" s="165"/>
      <c r="C44" s="166" t="s">
        <v>75</v>
      </c>
      <c r="D44" s="167" t="s">
        <v>18</v>
      </c>
      <c r="E44" s="167">
        <v>1</v>
      </c>
      <c r="F44" s="167"/>
      <c r="G44" s="179"/>
      <c r="H44" s="170"/>
      <c r="I44" s="171">
        <f t="shared" si="15"/>
        <v>0</v>
      </c>
      <c r="J44" s="172"/>
      <c r="K44" s="173"/>
      <c r="L44" s="174">
        <f t="shared" si="16"/>
        <v>0</v>
      </c>
      <c r="M44" s="174">
        <f t="shared" si="17"/>
        <v>0</v>
      </c>
      <c r="N44" s="174">
        <f t="shared" si="18"/>
        <v>0</v>
      </c>
      <c r="O44" s="174">
        <f t="shared" si="19"/>
        <v>0</v>
      </c>
      <c r="P44" s="174">
        <f t="shared" si="20"/>
        <v>0</v>
      </c>
      <c r="Q44" s="174">
        <f t="shared" si="21"/>
        <v>0</v>
      </c>
      <c r="T44" s="175"/>
      <c r="V44" s="175"/>
      <c r="W44" s="175"/>
    </row>
    <row r="45" spans="1:23" x14ac:dyDescent="0.35">
      <c r="A45" s="164">
        <f t="shared" si="1"/>
        <v>30</v>
      </c>
      <c r="B45" s="165"/>
      <c r="C45" s="166" t="s">
        <v>76</v>
      </c>
      <c r="D45" s="167" t="s">
        <v>18</v>
      </c>
      <c r="E45" s="167">
        <v>1</v>
      </c>
      <c r="F45" s="167"/>
      <c r="G45" s="179"/>
      <c r="H45" s="170"/>
      <c r="I45" s="171">
        <f t="shared" si="15"/>
        <v>0</v>
      </c>
      <c r="J45" s="172"/>
      <c r="K45" s="173"/>
      <c r="L45" s="174">
        <f t="shared" si="16"/>
        <v>0</v>
      </c>
      <c r="M45" s="174">
        <f t="shared" si="17"/>
        <v>0</v>
      </c>
      <c r="N45" s="174">
        <f t="shared" si="18"/>
        <v>0</v>
      </c>
      <c r="O45" s="174">
        <f t="shared" si="19"/>
        <v>0</v>
      </c>
      <c r="P45" s="174">
        <f t="shared" si="20"/>
        <v>0</v>
      </c>
      <c r="Q45" s="174">
        <f t="shared" si="21"/>
        <v>0</v>
      </c>
      <c r="T45" s="175"/>
      <c r="V45" s="175"/>
      <c r="W45" s="175"/>
    </row>
    <row r="46" spans="1:23" x14ac:dyDescent="0.35">
      <c r="A46" s="164">
        <f t="shared" si="1"/>
        <v>31</v>
      </c>
      <c r="B46" s="165"/>
      <c r="C46" s="166" t="s">
        <v>77</v>
      </c>
      <c r="D46" s="167" t="s">
        <v>78</v>
      </c>
      <c r="E46" s="167">
        <v>1</v>
      </c>
      <c r="F46" s="167"/>
      <c r="G46" s="179"/>
      <c r="H46" s="170"/>
      <c r="I46" s="171">
        <f t="shared" si="15"/>
        <v>0</v>
      </c>
      <c r="J46" s="172"/>
      <c r="K46" s="173"/>
      <c r="L46" s="174">
        <f t="shared" si="16"/>
        <v>0</v>
      </c>
      <c r="M46" s="174">
        <f t="shared" si="17"/>
        <v>0</v>
      </c>
      <c r="N46" s="174">
        <f t="shared" si="18"/>
        <v>0</v>
      </c>
      <c r="O46" s="174">
        <f t="shared" si="19"/>
        <v>0</v>
      </c>
      <c r="P46" s="174">
        <f t="shared" si="20"/>
        <v>0</v>
      </c>
      <c r="Q46" s="174">
        <f t="shared" si="21"/>
        <v>0</v>
      </c>
      <c r="T46" s="175"/>
      <c r="V46" s="175"/>
      <c r="W46" s="175"/>
    </row>
    <row r="47" spans="1:23" x14ac:dyDescent="0.35">
      <c r="A47" s="164">
        <f t="shared" si="1"/>
        <v>32</v>
      </c>
      <c r="B47" s="165"/>
      <c r="C47" s="166" t="s">
        <v>79</v>
      </c>
      <c r="D47" s="167" t="s">
        <v>18</v>
      </c>
      <c r="E47" s="167">
        <v>1</v>
      </c>
      <c r="F47" s="167"/>
      <c r="G47" s="179"/>
      <c r="H47" s="170"/>
      <c r="I47" s="171">
        <f t="shared" si="15"/>
        <v>0</v>
      </c>
      <c r="J47" s="172"/>
      <c r="K47" s="173"/>
      <c r="L47" s="174">
        <f t="shared" si="16"/>
        <v>0</v>
      </c>
      <c r="M47" s="174">
        <f t="shared" si="17"/>
        <v>0</v>
      </c>
      <c r="N47" s="174">
        <f t="shared" si="18"/>
        <v>0</v>
      </c>
      <c r="O47" s="174">
        <f t="shared" si="19"/>
        <v>0</v>
      </c>
      <c r="P47" s="174">
        <f t="shared" si="20"/>
        <v>0</v>
      </c>
      <c r="Q47" s="174">
        <f t="shared" si="21"/>
        <v>0</v>
      </c>
      <c r="T47" s="175"/>
      <c r="V47" s="175"/>
      <c r="W47" s="175"/>
    </row>
    <row r="48" spans="1:23" x14ac:dyDescent="0.35">
      <c r="A48" s="164">
        <f t="shared" si="1"/>
        <v>33</v>
      </c>
      <c r="B48" s="165" t="s">
        <v>198</v>
      </c>
      <c r="C48" s="166" t="s">
        <v>80</v>
      </c>
      <c r="D48" s="167" t="s">
        <v>78</v>
      </c>
      <c r="E48" s="167">
        <v>1</v>
      </c>
      <c r="F48" s="167"/>
      <c r="G48" s="179"/>
      <c r="H48" s="170"/>
      <c r="I48" s="171">
        <f t="shared" si="15"/>
        <v>0</v>
      </c>
      <c r="J48" s="172"/>
      <c r="K48" s="173"/>
      <c r="L48" s="174">
        <f t="shared" si="16"/>
        <v>0</v>
      </c>
      <c r="M48" s="174">
        <f t="shared" si="17"/>
        <v>0</v>
      </c>
      <c r="N48" s="174">
        <f t="shared" si="18"/>
        <v>0</v>
      </c>
      <c r="O48" s="174">
        <f t="shared" si="19"/>
        <v>0</v>
      </c>
      <c r="P48" s="174">
        <f t="shared" si="20"/>
        <v>0</v>
      </c>
      <c r="Q48" s="174">
        <f t="shared" si="21"/>
        <v>0</v>
      </c>
      <c r="T48" s="175"/>
      <c r="V48" s="175"/>
      <c r="W48" s="175"/>
    </row>
    <row r="49" spans="1:23" x14ac:dyDescent="0.35">
      <c r="A49" s="164">
        <f t="shared" si="1"/>
        <v>34</v>
      </c>
      <c r="B49" s="165"/>
      <c r="C49" s="166" t="s">
        <v>81</v>
      </c>
      <c r="D49" s="167" t="s">
        <v>82</v>
      </c>
      <c r="E49" s="167">
        <v>1</v>
      </c>
      <c r="F49" s="167"/>
      <c r="G49" s="179"/>
      <c r="H49" s="170"/>
      <c r="I49" s="171">
        <f t="shared" si="15"/>
        <v>0</v>
      </c>
      <c r="J49" s="172"/>
      <c r="K49" s="173"/>
      <c r="L49" s="174">
        <f t="shared" si="16"/>
        <v>0</v>
      </c>
      <c r="M49" s="174">
        <f t="shared" si="17"/>
        <v>0</v>
      </c>
      <c r="N49" s="174">
        <f t="shared" si="18"/>
        <v>0</v>
      </c>
      <c r="O49" s="174">
        <f t="shared" si="19"/>
        <v>0</v>
      </c>
      <c r="P49" s="174">
        <f t="shared" si="20"/>
        <v>0</v>
      </c>
      <c r="Q49" s="174">
        <f t="shared" si="21"/>
        <v>0</v>
      </c>
      <c r="T49" s="175"/>
      <c r="V49" s="175"/>
      <c r="W49" s="175"/>
    </row>
    <row r="50" spans="1:23" x14ac:dyDescent="0.35">
      <c r="A50" s="164">
        <f t="shared" si="1"/>
        <v>35</v>
      </c>
      <c r="B50" s="165"/>
      <c r="C50" s="166" t="s">
        <v>83</v>
      </c>
      <c r="D50" s="167" t="s">
        <v>191</v>
      </c>
      <c r="E50" s="167">
        <v>5</v>
      </c>
      <c r="F50" s="167"/>
      <c r="G50" s="179"/>
      <c r="H50" s="170"/>
      <c r="I50" s="171">
        <f t="shared" si="15"/>
        <v>0</v>
      </c>
      <c r="J50" s="172"/>
      <c r="K50" s="173"/>
      <c r="L50" s="174">
        <f t="shared" si="16"/>
        <v>0</v>
      </c>
      <c r="M50" s="174">
        <f t="shared" si="17"/>
        <v>0</v>
      </c>
      <c r="N50" s="174">
        <f t="shared" si="18"/>
        <v>0</v>
      </c>
      <c r="O50" s="174">
        <f t="shared" si="19"/>
        <v>0</v>
      </c>
      <c r="P50" s="174">
        <f t="shared" si="20"/>
        <v>0</v>
      </c>
      <c r="Q50" s="174">
        <f t="shared" si="21"/>
        <v>0</v>
      </c>
      <c r="T50" s="175"/>
      <c r="V50" s="175"/>
      <c r="W50" s="175"/>
    </row>
    <row r="51" spans="1:23" x14ac:dyDescent="0.35">
      <c r="A51" s="164">
        <f t="shared" si="1"/>
        <v>36</v>
      </c>
      <c r="B51" s="165"/>
      <c r="C51" s="166" t="s">
        <v>84</v>
      </c>
      <c r="D51" s="167" t="s">
        <v>78</v>
      </c>
      <c r="E51" s="167">
        <v>1</v>
      </c>
      <c r="F51" s="167"/>
      <c r="G51" s="179"/>
      <c r="H51" s="170"/>
      <c r="I51" s="171">
        <f t="shared" si="15"/>
        <v>0</v>
      </c>
      <c r="J51" s="172"/>
      <c r="K51" s="173"/>
      <c r="L51" s="174">
        <f t="shared" si="16"/>
        <v>0</v>
      </c>
      <c r="M51" s="174">
        <f t="shared" si="17"/>
        <v>0</v>
      </c>
      <c r="N51" s="174">
        <f t="shared" si="18"/>
        <v>0</v>
      </c>
      <c r="O51" s="174">
        <f t="shared" si="19"/>
        <v>0</v>
      </c>
      <c r="P51" s="174">
        <f t="shared" si="20"/>
        <v>0</v>
      </c>
      <c r="Q51" s="174">
        <f t="shared" si="21"/>
        <v>0</v>
      </c>
      <c r="T51" s="175"/>
      <c r="V51" s="175"/>
      <c r="W51" s="175"/>
    </row>
    <row r="52" spans="1:23" x14ac:dyDescent="0.35">
      <c r="A52" s="164">
        <f t="shared" si="1"/>
        <v>37</v>
      </c>
      <c r="B52" s="165"/>
      <c r="C52" s="166" t="s">
        <v>85</v>
      </c>
      <c r="D52" s="167" t="s">
        <v>78</v>
      </c>
      <c r="E52" s="167">
        <v>1</v>
      </c>
      <c r="F52" s="167"/>
      <c r="G52" s="179"/>
      <c r="H52" s="170"/>
      <c r="I52" s="171">
        <f t="shared" si="15"/>
        <v>0</v>
      </c>
      <c r="J52" s="172"/>
      <c r="K52" s="173"/>
      <c r="L52" s="174">
        <f t="shared" si="16"/>
        <v>0</v>
      </c>
      <c r="M52" s="174">
        <f t="shared" si="17"/>
        <v>0</v>
      </c>
      <c r="N52" s="174">
        <f t="shared" si="18"/>
        <v>0</v>
      </c>
      <c r="O52" s="174">
        <f t="shared" si="19"/>
        <v>0</v>
      </c>
      <c r="P52" s="174">
        <f t="shared" si="20"/>
        <v>0</v>
      </c>
      <c r="Q52" s="174">
        <f t="shared" si="21"/>
        <v>0</v>
      </c>
      <c r="T52" s="175"/>
      <c r="V52" s="175"/>
      <c r="W52" s="175"/>
    </row>
    <row r="53" spans="1:23" x14ac:dyDescent="0.35">
      <c r="A53" s="164">
        <f t="shared" si="1"/>
        <v>38</v>
      </c>
      <c r="B53" s="165"/>
      <c r="C53" s="166" t="s">
        <v>86</v>
      </c>
      <c r="D53" s="167" t="s">
        <v>78</v>
      </c>
      <c r="E53" s="167">
        <v>2</v>
      </c>
      <c r="F53" s="167"/>
      <c r="G53" s="179"/>
      <c r="H53" s="170"/>
      <c r="I53" s="171">
        <f t="shared" si="15"/>
        <v>0</v>
      </c>
      <c r="J53" s="172"/>
      <c r="K53" s="173"/>
      <c r="L53" s="174">
        <f t="shared" si="16"/>
        <v>0</v>
      </c>
      <c r="M53" s="174">
        <f t="shared" si="17"/>
        <v>0</v>
      </c>
      <c r="N53" s="174">
        <f t="shared" si="18"/>
        <v>0</v>
      </c>
      <c r="O53" s="174">
        <f t="shared" si="19"/>
        <v>0</v>
      </c>
      <c r="P53" s="174">
        <f t="shared" si="20"/>
        <v>0</v>
      </c>
      <c r="Q53" s="174">
        <f t="shared" si="21"/>
        <v>0</v>
      </c>
      <c r="T53" s="175"/>
      <c r="V53" s="175"/>
      <c r="W53" s="175"/>
    </row>
    <row r="54" spans="1:23" x14ac:dyDescent="0.35">
      <c r="A54" s="164">
        <f t="shared" si="1"/>
        <v>39</v>
      </c>
      <c r="B54" s="165"/>
      <c r="C54" s="180" t="s">
        <v>200</v>
      </c>
      <c r="D54" s="181" t="s">
        <v>78</v>
      </c>
      <c r="E54" s="164">
        <v>1</v>
      </c>
      <c r="F54" s="164"/>
      <c r="G54" s="179"/>
      <c r="H54" s="170"/>
      <c r="I54" s="171">
        <f t="shared" ref="I54:I55" si="22">ROUND(G54*H54,2)</f>
        <v>0</v>
      </c>
      <c r="J54" s="172"/>
      <c r="K54" s="173"/>
      <c r="L54" s="174">
        <f t="shared" ref="L54:L57" si="23">SUM(I54:K54)</f>
        <v>0</v>
      </c>
      <c r="M54" s="174">
        <f t="shared" ref="M54:M57" si="24">ROUND(E54*G54,2)</f>
        <v>0</v>
      </c>
      <c r="N54" s="174">
        <f t="shared" ref="N54:N57" si="25">ROUND(E54*I54,2)</f>
        <v>0</v>
      </c>
      <c r="O54" s="174">
        <f t="shared" ref="O54:O57" si="26">ROUND(E54*J54,2)</f>
        <v>0</v>
      </c>
      <c r="P54" s="174">
        <f t="shared" ref="P54:P57" si="27">ROUND(E54*K54,2)</f>
        <v>0</v>
      </c>
      <c r="Q54" s="174">
        <f t="shared" ref="Q54:Q57" si="28">SUM(N54:P54)</f>
        <v>0</v>
      </c>
      <c r="T54" s="175"/>
      <c r="V54" s="175"/>
      <c r="W54" s="175"/>
    </row>
    <row r="55" spans="1:23" x14ac:dyDescent="0.35">
      <c r="A55" s="164">
        <f t="shared" si="1"/>
        <v>40</v>
      </c>
      <c r="B55" s="165"/>
      <c r="C55" s="180" t="s">
        <v>201</v>
      </c>
      <c r="D55" s="181" t="s">
        <v>78</v>
      </c>
      <c r="E55" s="164">
        <v>1</v>
      </c>
      <c r="F55" s="164"/>
      <c r="G55" s="179"/>
      <c r="H55" s="170"/>
      <c r="I55" s="171">
        <f t="shared" si="22"/>
        <v>0</v>
      </c>
      <c r="J55" s="172"/>
      <c r="K55" s="173"/>
      <c r="L55" s="174">
        <f t="shared" si="23"/>
        <v>0</v>
      </c>
      <c r="M55" s="174">
        <f t="shared" si="24"/>
        <v>0</v>
      </c>
      <c r="N55" s="174">
        <f t="shared" si="25"/>
        <v>0</v>
      </c>
      <c r="O55" s="174">
        <f t="shared" si="26"/>
        <v>0</v>
      </c>
      <c r="P55" s="174">
        <f t="shared" si="27"/>
        <v>0</v>
      </c>
      <c r="Q55" s="174">
        <f t="shared" si="28"/>
        <v>0</v>
      </c>
      <c r="T55" s="175"/>
      <c r="V55" s="175"/>
      <c r="W55" s="175"/>
    </row>
    <row r="56" spans="1:23" x14ac:dyDescent="0.35">
      <c r="A56" s="164">
        <f t="shared" si="1"/>
        <v>41</v>
      </c>
      <c r="B56" s="165"/>
      <c r="C56" s="180" t="s">
        <v>87</v>
      </c>
      <c r="D56" s="181" t="s">
        <v>78</v>
      </c>
      <c r="E56" s="164">
        <v>1</v>
      </c>
      <c r="F56" s="164"/>
      <c r="G56" s="179"/>
      <c r="H56" s="170"/>
      <c r="I56" s="171">
        <f>ROUND(G56*H56,2)</f>
        <v>0</v>
      </c>
      <c r="J56" s="172"/>
      <c r="K56" s="173"/>
      <c r="L56" s="174">
        <f t="shared" si="23"/>
        <v>0</v>
      </c>
      <c r="M56" s="174">
        <f t="shared" si="24"/>
        <v>0</v>
      </c>
      <c r="N56" s="174">
        <f t="shared" si="25"/>
        <v>0</v>
      </c>
      <c r="O56" s="174">
        <f t="shared" si="26"/>
        <v>0</v>
      </c>
      <c r="P56" s="174">
        <f t="shared" si="27"/>
        <v>0</v>
      </c>
      <c r="Q56" s="174">
        <f t="shared" si="28"/>
        <v>0</v>
      </c>
      <c r="T56" s="175"/>
      <c r="V56" s="175"/>
      <c r="W56" s="175"/>
    </row>
    <row r="57" spans="1:23" ht="37.5" customHeight="1" x14ac:dyDescent="0.35">
      <c r="A57" s="164">
        <f t="shared" si="1"/>
        <v>42</v>
      </c>
      <c r="B57" s="165"/>
      <c r="C57" s="306" t="s">
        <v>88</v>
      </c>
      <c r="D57" s="181" t="s">
        <v>78</v>
      </c>
      <c r="E57" s="164">
        <v>1</v>
      </c>
      <c r="F57" s="164"/>
      <c r="G57" s="179"/>
      <c r="H57" s="170"/>
      <c r="I57" s="171">
        <f t="shared" si="15"/>
        <v>0</v>
      </c>
      <c r="J57" s="172"/>
      <c r="K57" s="173"/>
      <c r="L57" s="174">
        <f t="shared" si="23"/>
        <v>0</v>
      </c>
      <c r="M57" s="174">
        <f t="shared" si="24"/>
        <v>0</v>
      </c>
      <c r="N57" s="174">
        <f t="shared" si="25"/>
        <v>0</v>
      </c>
      <c r="O57" s="174">
        <f t="shared" si="26"/>
        <v>0</v>
      </c>
      <c r="P57" s="174">
        <f t="shared" si="27"/>
        <v>0</v>
      </c>
      <c r="Q57" s="174">
        <f t="shared" si="28"/>
        <v>0</v>
      </c>
      <c r="T57" s="175"/>
      <c r="V57" s="175"/>
      <c r="W57" s="175"/>
    </row>
    <row r="58" spans="1:23" ht="43.5" customHeight="1" x14ac:dyDescent="0.35">
      <c r="A58" s="164">
        <f t="shared" si="1"/>
        <v>43</v>
      </c>
      <c r="B58" s="165"/>
      <c r="C58" s="306" t="s">
        <v>89</v>
      </c>
      <c r="D58" s="164" t="s">
        <v>78</v>
      </c>
      <c r="E58" s="164">
        <v>1</v>
      </c>
      <c r="F58" s="164"/>
      <c r="G58" s="179"/>
      <c r="H58" s="170"/>
      <c r="I58" s="171">
        <f t="shared" si="15"/>
        <v>0</v>
      </c>
      <c r="J58" s="172"/>
      <c r="K58" s="173"/>
      <c r="L58" s="174">
        <f t="shared" ref="L58" si="29">SUM(I58:K58)</f>
        <v>0</v>
      </c>
      <c r="M58" s="174">
        <f t="shared" ref="M58" si="30">ROUND(E58*G58,2)</f>
        <v>0</v>
      </c>
      <c r="N58" s="174">
        <f t="shared" ref="N58" si="31">ROUND(E58*I58,2)</f>
        <v>0</v>
      </c>
      <c r="O58" s="174">
        <f t="shared" ref="O58" si="32">ROUND(E58*J58,2)</f>
        <v>0</v>
      </c>
      <c r="P58" s="174">
        <f t="shared" ref="P58" si="33">ROUND(E58*K58,2)</f>
        <v>0</v>
      </c>
      <c r="Q58" s="174">
        <f t="shared" ref="Q58" si="34">SUM(N58:P58)</f>
        <v>0</v>
      </c>
      <c r="T58" s="175"/>
      <c r="V58" s="175"/>
      <c r="W58" s="175"/>
    </row>
    <row r="59" spans="1:23" x14ac:dyDescent="0.35">
      <c r="A59" s="354" t="s">
        <v>162</v>
      </c>
      <c r="B59" s="355"/>
      <c r="C59" s="355"/>
      <c r="D59" s="355"/>
      <c r="E59" s="355"/>
      <c r="F59" s="355"/>
      <c r="G59" s="355"/>
      <c r="H59" s="355"/>
      <c r="I59" s="355"/>
      <c r="J59" s="355"/>
      <c r="K59" s="355"/>
      <c r="L59" s="356"/>
      <c r="M59" s="182">
        <f t="shared" ref="M59:P59" si="35">ROUND(SUM(M16:M58),2)</f>
        <v>0</v>
      </c>
      <c r="N59" s="182">
        <f t="shared" si="35"/>
        <v>0</v>
      </c>
      <c r="O59" s="182">
        <f t="shared" si="35"/>
        <v>0</v>
      </c>
      <c r="P59" s="182">
        <f t="shared" si="35"/>
        <v>0</v>
      </c>
      <c r="Q59" s="182">
        <f>ROUND(SUM(Q16:Q58),2)</f>
        <v>0</v>
      </c>
    </row>
    <row r="60" spans="1:23" x14ac:dyDescent="0.35">
      <c r="A60" s="183"/>
      <c r="B60" s="184"/>
      <c r="C60" s="184"/>
      <c r="D60" s="184"/>
      <c r="E60" s="184"/>
      <c r="F60" s="184"/>
      <c r="G60" s="184"/>
      <c r="H60" s="184"/>
      <c r="I60" s="184"/>
      <c r="J60" s="185"/>
      <c r="K60" s="185"/>
      <c r="L60" s="184"/>
      <c r="M60" s="186"/>
      <c r="N60" s="186"/>
      <c r="O60" s="186"/>
      <c r="P60" s="186"/>
      <c r="Q60" s="186"/>
    </row>
    <row r="61" spans="1:23" x14ac:dyDescent="0.35">
      <c r="A61" s="357"/>
      <c r="B61" s="358"/>
      <c r="C61" s="358"/>
      <c r="D61" s="184"/>
      <c r="E61" s="184"/>
      <c r="F61" s="184"/>
      <c r="G61" s="184"/>
      <c r="H61" s="184"/>
      <c r="I61" s="184"/>
      <c r="J61" s="185"/>
      <c r="K61" s="185"/>
      <c r="L61" s="184"/>
      <c r="M61" s="186"/>
      <c r="N61" s="186"/>
      <c r="O61" s="186"/>
      <c r="P61" s="186"/>
      <c r="Q61" s="186"/>
    </row>
    <row r="62" spans="1:23" x14ac:dyDescent="0.35">
      <c r="A62" s="137"/>
      <c r="C62" s="187"/>
      <c r="D62" s="188"/>
      <c r="E62" s="188"/>
      <c r="F62" s="188"/>
      <c r="H62" s="82"/>
      <c r="I62" s="82"/>
      <c r="K62" s="189"/>
      <c r="L62" s="190"/>
      <c r="M62" s="68"/>
      <c r="N62" s="67"/>
      <c r="O62" s="68"/>
      <c r="P62" s="69"/>
      <c r="Q62" s="70"/>
    </row>
    <row r="63" spans="1:23" x14ac:dyDescent="0.35">
      <c r="A63" s="191" t="s">
        <v>21</v>
      </c>
      <c r="B63" s="191"/>
      <c r="C63" s="192"/>
      <c r="D63" s="193"/>
      <c r="E63" s="194"/>
      <c r="F63" s="194"/>
      <c r="G63" s="195"/>
      <c r="H63" s="130"/>
      <c r="I63" s="196"/>
      <c r="J63" s="197"/>
      <c r="M63" s="68"/>
      <c r="N63" s="67"/>
      <c r="O63" s="68"/>
      <c r="P63" s="69"/>
      <c r="Q63" s="70"/>
    </row>
    <row r="64" spans="1:23" x14ac:dyDescent="0.35">
      <c r="A64" s="191"/>
      <c r="B64" s="191"/>
      <c r="C64" s="198" t="s">
        <v>22</v>
      </c>
      <c r="D64" s="198"/>
      <c r="E64" s="198"/>
      <c r="F64" s="198"/>
      <c r="G64" s="198"/>
      <c r="H64" s="198"/>
      <c r="I64" s="198" t="s">
        <v>23</v>
      </c>
      <c r="J64" s="199"/>
      <c r="K64" s="200"/>
      <c r="N64" s="82"/>
      <c r="O64" s="68"/>
      <c r="P64" s="69"/>
      <c r="Q64" s="69"/>
    </row>
    <row r="65" spans="1:17" x14ac:dyDescent="0.35">
      <c r="A65" s="191"/>
      <c r="B65" s="191"/>
      <c r="C65" s="198"/>
      <c r="D65" s="198"/>
      <c r="E65" s="198"/>
      <c r="F65" s="198"/>
      <c r="G65" s="198"/>
      <c r="H65" s="198"/>
      <c r="I65" s="198"/>
      <c r="J65" s="199"/>
      <c r="K65" s="201"/>
      <c r="L65" s="68"/>
      <c r="N65" s="82"/>
      <c r="O65" s="68"/>
      <c r="P65" s="69"/>
      <c r="Q65" s="69"/>
    </row>
    <row r="66" spans="1:17" x14ac:dyDescent="0.35">
      <c r="A66" s="202"/>
      <c r="B66" s="203"/>
      <c r="C66" s="130"/>
      <c r="D66" s="130"/>
      <c r="E66" s="130"/>
      <c r="F66" s="130"/>
      <c r="G66" s="130"/>
      <c r="H66" s="130"/>
      <c r="I66" s="130"/>
      <c r="J66" s="131"/>
      <c r="K66" s="201"/>
      <c r="L66" s="69"/>
      <c r="N66" s="82"/>
      <c r="O66" s="68"/>
      <c r="P66" s="69"/>
      <c r="Q66" s="69"/>
    </row>
    <row r="67" spans="1:17" x14ac:dyDescent="0.35">
      <c r="A67" s="191" t="s">
        <v>47</v>
      </c>
      <c r="B67" s="191"/>
      <c r="C67" s="194"/>
      <c r="D67" s="193"/>
      <c r="E67" s="194"/>
      <c r="F67" s="194"/>
      <c r="G67" s="195"/>
      <c r="H67" s="130"/>
      <c r="I67" s="204"/>
      <c r="J67" s="205"/>
      <c r="K67" s="200"/>
      <c r="L67" s="69"/>
      <c r="N67" s="82"/>
      <c r="O67" s="68"/>
      <c r="P67" s="69"/>
      <c r="Q67" s="69"/>
    </row>
    <row r="68" spans="1:17" x14ac:dyDescent="0.35">
      <c r="A68" s="191"/>
      <c r="B68" s="191"/>
      <c r="C68" s="206" t="s">
        <v>22</v>
      </c>
      <c r="D68" s="198"/>
      <c r="E68" s="198"/>
      <c r="F68" s="198"/>
      <c r="G68" s="198"/>
      <c r="H68" s="207"/>
      <c r="I68" s="198" t="s">
        <v>23</v>
      </c>
      <c r="L68" s="69"/>
      <c r="M68" s="68"/>
      <c r="N68" s="68"/>
      <c r="O68" s="68"/>
      <c r="P68" s="68"/>
      <c r="Q68" s="68"/>
    </row>
    <row r="69" spans="1:17" x14ac:dyDescent="0.35">
      <c r="M69" s="69"/>
      <c r="N69" s="69"/>
      <c r="O69" s="69"/>
      <c r="P69" s="69"/>
      <c r="Q69" s="69"/>
    </row>
    <row r="70" spans="1:17" x14ac:dyDescent="0.35">
      <c r="M70" s="69"/>
      <c r="N70" s="69"/>
      <c r="O70" s="69"/>
      <c r="P70" s="69"/>
      <c r="Q70" s="69"/>
    </row>
    <row r="71" spans="1:17" x14ac:dyDescent="0.35">
      <c r="M71" s="69"/>
      <c r="N71" s="69"/>
      <c r="O71" s="69"/>
      <c r="P71" s="69"/>
      <c r="Q71" s="69"/>
    </row>
    <row r="72" spans="1:17" x14ac:dyDescent="0.35">
      <c r="A72" s="208"/>
      <c r="B72" s="209"/>
      <c r="C72" s="210"/>
      <c r="D72" s="211"/>
      <c r="E72" s="212"/>
      <c r="F72" s="212"/>
      <c r="G72" s="213"/>
      <c r="H72" s="214"/>
      <c r="I72" s="215"/>
      <c r="J72" s="201"/>
      <c r="K72" s="201"/>
      <c r="L72" s="69"/>
      <c r="M72" s="69"/>
      <c r="N72" s="69"/>
      <c r="O72" s="69"/>
      <c r="P72" s="69"/>
      <c r="Q72" s="69"/>
    </row>
    <row r="73" spans="1:17" x14ac:dyDescent="0.35">
      <c r="A73" s="216"/>
      <c r="B73" s="209"/>
      <c r="C73" s="210"/>
      <c r="D73" s="211"/>
      <c r="E73" s="212"/>
      <c r="F73" s="212"/>
      <c r="G73" s="213"/>
      <c r="H73" s="214"/>
      <c r="I73" s="215"/>
      <c r="J73" s="201"/>
      <c r="K73" s="201"/>
      <c r="L73" s="69"/>
      <c r="M73" s="69"/>
      <c r="N73" s="69"/>
      <c r="O73" s="69"/>
      <c r="P73" s="69"/>
      <c r="Q73" s="69"/>
    </row>
    <row r="74" spans="1:17" x14ac:dyDescent="0.35">
      <c r="A74" s="208"/>
      <c r="B74" s="209"/>
      <c r="C74" s="210"/>
      <c r="D74" s="211"/>
      <c r="E74" s="212"/>
      <c r="F74" s="212"/>
      <c r="G74" s="213"/>
      <c r="H74" s="214"/>
      <c r="I74" s="215"/>
      <c r="J74" s="201"/>
      <c r="K74" s="201"/>
      <c r="L74" s="69"/>
      <c r="M74" s="69"/>
      <c r="N74" s="69"/>
      <c r="O74" s="69"/>
      <c r="P74" s="69"/>
      <c r="Q74" s="69"/>
    </row>
    <row r="75" spans="1:17" x14ac:dyDescent="0.35">
      <c r="A75" s="208"/>
      <c r="B75" s="209"/>
      <c r="C75" s="217"/>
      <c r="D75" s="211"/>
      <c r="E75" s="212"/>
      <c r="F75" s="212"/>
      <c r="G75" s="213"/>
      <c r="H75" s="214"/>
      <c r="I75" s="215"/>
      <c r="J75" s="201"/>
      <c r="K75" s="201"/>
      <c r="L75" s="69"/>
      <c r="M75" s="69"/>
      <c r="N75" s="69"/>
      <c r="O75" s="69"/>
      <c r="P75" s="69"/>
      <c r="Q75" s="69"/>
    </row>
    <row r="76" spans="1:17" x14ac:dyDescent="0.35">
      <c r="A76" s="208"/>
      <c r="B76" s="209"/>
      <c r="C76" s="210"/>
      <c r="D76" s="211"/>
      <c r="E76" s="212"/>
      <c r="F76" s="212"/>
      <c r="G76" s="213"/>
      <c r="H76" s="214"/>
      <c r="I76" s="215"/>
      <c r="J76" s="201"/>
      <c r="K76" s="201"/>
      <c r="L76" s="69"/>
      <c r="M76" s="69"/>
      <c r="N76" s="69"/>
      <c r="O76" s="69"/>
      <c r="P76" s="69"/>
      <c r="Q76" s="69"/>
    </row>
    <row r="77" spans="1:17" x14ac:dyDescent="0.35">
      <c r="A77" s="208"/>
      <c r="B77" s="209"/>
      <c r="C77" s="210"/>
      <c r="D77" s="211"/>
      <c r="E77" s="212"/>
      <c r="F77" s="212"/>
      <c r="G77" s="213"/>
      <c r="H77" s="214"/>
      <c r="I77" s="215"/>
      <c r="J77" s="201"/>
      <c r="K77" s="201"/>
      <c r="L77" s="69"/>
      <c r="M77" s="69"/>
      <c r="N77" s="69"/>
      <c r="O77" s="69"/>
      <c r="P77" s="69"/>
      <c r="Q77" s="69"/>
    </row>
    <row r="78" spans="1:17" x14ac:dyDescent="0.35">
      <c r="A78" s="208"/>
      <c r="B78" s="209"/>
      <c r="C78" s="210"/>
      <c r="D78" s="211"/>
      <c r="E78" s="212"/>
      <c r="F78" s="212"/>
      <c r="G78" s="213"/>
      <c r="H78" s="214"/>
      <c r="I78" s="215"/>
      <c r="J78" s="201"/>
      <c r="K78" s="201"/>
      <c r="L78" s="69"/>
      <c r="M78" s="69"/>
      <c r="N78" s="69"/>
      <c r="O78" s="69"/>
      <c r="P78" s="69"/>
      <c r="Q78" s="69"/>
    </row>
    <row r="79" spans="1:17" x14ac:dyDescent="0.35">
      <c r="A79" s="208"/>
      <c r="B79" s="209"/>
      <c r="C79" s="210"/>
      <c r="D79" s="211"/>
      <c r="E79" s="212"/>
      <c r="F79" s="212"/>
      <c r="G79" s="213"/>
      <c r="H79" s="214"/>
      <c r="I79" s="215"/>
      <c r="J79" s="201"/>
      <c r="K79" s="201"/>
      <c r="L79" s="69"/>
      <c r="M79" s="69"/>
      <c r="N79" s="69"/>
      <c r="O79" s="69"/>
      <c r="P79" s="69"/>
      <c r="Q79" s="69"/>
    </row>
    <row r="80" spans="1:17" x14ac:dyDescent="0.35">
      <c r="A80" s="208"/>
      <c r="B80" s="209"/>
      <c r="C80" s="210"/>
      <c r="D80" s="211"/>
      <c r="E80" s="212"/>
      <c r="F80" s="212"/>
      <c r="G80" s="213"/>
      <c r="H80" s="214"/>
      <c r="I80" s="215"/>
      <c r="J80" s="201"/>
      <c r="K80" s="201"/>
      <c r="L80" s="69"/>
      <c r="M80" s="69"/>
      <c r="N80" s="69"/>
      <c r="O80" s="69"/>
      <c r="P80" s="69"/>
      <c r="Q80" s="69"/>
    </row>
    <row r="81" spans="1:17" x14ac:dyDescent="0.35">
      <c r="A81" s="208"/>
      <c r="B81" s="209"/>
      <c r="C81" s="210"/>
      <c r="D81" s="211"/>
      <c r="E81" s="212"/>
      <c r="F81" s="212"/>
      <c r="G81" s="213"/>
      <c r="H81" s="214"/>
      <c r="I81" s="215"/>
      <c r="J81" s="201"/>
      <c r="K81" s="201"/>
      <c r="L81" s="69"/>
      <c r="M81" s="69"/>
      <c r="N81" s="69"/>
      <c r="O81" s="69"/>
      <c r="P81" s="69"/>
      <c r="Q81" s="69"/>
    </row>
    <row r="82" spans="1:17" x14ac:dyDescent="0.35">
      <c r="A82" s="208"/>
      <c r="B82" s="209"/>
      <c r="C82" s="210"/>
      <c r="D82" s="211"/>
      <c r="E82" s="212"/>
      <c r="F82" s="212"/>
      <c r="G82" s="213"/>
      <c r="H82" s="214"/>
      <c r="I82" s="215"/>
      <c r="J82" s="201"/>
      <c r="K82" s="201"/>
      <c r="L82" s="69"/>
      <c r="M82" s="69"/>
      <c r="N82" s="69"/>
      <c r="O82" s="69"/>
      <c r="P82" s="69"/>
      <c r="Q82" s="69"/>
    </row>
    <row r="83" spans="1:17" x14ac:dyDescent="0.35">
      <c r="A83" s="208"/>
      <c r="B83" s="209"/>
      <c r="C83" s="210"/>
      <c r="D83" s="211"/>
      <c r="E83" s="212"/>
      <c r="F83" s="212"/>
      <c r="G83" s="213"/>
      <c r="H83" s="214"/>
      <c r="I83" s="215"/>
      <c r="J83" s="201"/>
      <c r="K83" s="201"/>
      <c r="L83" s="69"/>
      <c r="M83" s="69"/>
      <c r="N83" s="69"/>
      <c r="O83" s="69"/>
      <c r="P83" s="69"/>
      <c r="Q83" s="69"/>
    </row>
    <row r="84" spans="1:17" x14ac:dyDescent="0.35">
      <c r="A84" s="208"/>
      <c r="B84" s="209"/>
      <c r="C84" s="210"/>
      <c r="D84" s="211"/>
      <c r="E84" s="212"/>
      <c r="F84" s="212"/>
      <c r="G84" s="213"/>
      <c r="H84" s="214"/>
      <c r="I84" s="215"/>
      <c r="J84" s="201"/>
      <c r="K84" s="201"/>
      <c r="L84" s="69"/>
      <c r="M84" s="69"/>
      <c r="N84" s="69"/>
      <c r="O84" s="69"/>
      <c r="P84" s="69"/>
      <c r="Q84" s="69"/>
    </row>
    <row r="85" spans="1:17" x14ac:dyDescent="0.35">
      <c r="A85" s="208"/>
      <c r="B85" s="209"/>
      <c r="C85" s="210"/>
      <c r="D85" s="211"/>
      <c r="E85" s="212"/>
      <c r="F85" s="212"/>
      <c r="G85" s="213"/>
      <c r="H85" s="214"/>
      <c r="I85" s="215"/>
      <c r="J85" s="201"/>
      <c r="K85" s="201"/>
      <c r="L85" s="69"/>
      <c r="M85" s="69"/>
      <c r="N85" s="69"/>
      <c r="O85" s="69"/>
      <c r="P85" s="69"/>
      <c r="Q85" s="69"/>
    </row>
    <row r="86" spans="1:17" x14ac:dyDescent="0.35">
      <c r="A86" s="208"/>
      <c r="B86" s="209"/>
      <c r="C86" s="210"/>
      <c r="D86" s="211"/>
      <c r="E86" s="212"/>
      <c r="F86" s="212"/>
      <c r="G86" s="213"/>
      <c r="H86" s="214"/>
      <c r="I86" s="215"/>
      <c r="J86" s="201"/>
      <c r="K86" s="218"/>
      <c r="L86" s="218"/>
      <c r="M86" s="219"/>
      <c r="N86" s="219"/>
      <c r="O86" s="219"/>
      <c r="P86" s="69"/>
      <c r="Q86" s="69"/>
    </row>
    <row r="87" spans="1:17" x14ac:dyDescent="0.35">
      <c r="A87" s="208"/>
      <c r="B87" s="209"/>
      <c r="C87" s="210"/>
      <c r="D87" s="211"/>
      <c r="E87" s="212"/>
      <c r="F87" s="212"/>
      <c r="G87" s="213"/>
      <c r="H87" s="214"/>
      <c r="I87" s="215"/>
      <c r="J87" s="201"/>
      <c r="K87" s="220"/>
      <c r="L87" s="221"/>
      <c r="M87" s="222"/>
      <c r="N87" s="222"/>
      <c r="O87" s="223"/>
      <c r="P87" s="69"/>
      <c r="Q87" s="69"/>
    </row>
    <row r="88" spans="1:17" x14ac:dyDescent="0.35">
      <c r="A88" s="359"/>
      <c r="B88" s="359"/>
      <c r="C88" s="359"/>
      <c r="D88" s="359"/>
      <c r="E88" s="359"/>
      <c r="F88" s="359"/>
      <c r="G88" s="359"/>
      <c r="H88" s="136"/>
      <c r="I88" s="218"/>
      <c r="J88" s="218"/>
      <c r="K88" s="220"/>
      <c r="L88" s="221"/>
      <c r="M88" s="222"/>
      <c r="N88" s="223"/>
      <c r="O88" s="223"/>
      <c r="P88" s="69"/>
      <c r="Q88" s="69"/>
    </row>
    <row r="89" spans="1:17" x14ac:dyDescent="0.35">
      <c r="A89" s="221"/>
      <c r="B89" s="221"/>
      <c r="C89" s="221"/>
      <c r="D89" s="221"/>
      <c r="E89" s="221"/>
      <c r="F89" s="221"/>
      <c r="G89" s="221"/>
      <c r="H89" s="221"/>
      <c r="I89" s="221"/>
      <c r="J89" s="220"/>
      <c r="K89" s="224"/>
      <c r="L89" s="225"/>
      <c r="M89" s="222"/>
      <c r="N89" s="222"/>
      <c r="O89" s="222"/>
      <c r="P89" s="69"/>
      <c r="Q89" s="69"/>
    </row>
    <row r="90" spans="1:17" x14ac:dyDescent="0.35">
      <c r="A90" s="221"/>
      <c r="B90" s="221"/>
      <c r="C90" s="221"/>
      <c r="D90" s="221"/>
      <c r="E90" s="221"/>
      <c r="F90" s="221"/>
      <c r="G90" s="221"/>
      <c r="H90" s="221"/>
      <c r="I90" s="221"/>
      <c r="J90" s="220"/>
      <c r="K90" s="224"/>
      <c r="L90" s="225"/>
      <c r="M90" s="222"/>
      <c r="N90" s="222"/>
      <c r="O90" s="222"/>
      <c r="P90" s="69"/>
      <c r="Q90" s="69"/>
    </row>
    <row r="91" spans="1:17" x14ac:dyDescent="0.35">
      <c r="A91" s="225"/>
      <c r="B91" s="225"/>
      <c r="C91" s="225"/>
      <c r="D91" s="225"/>
      <c r="E91" s="225"/>
      <c r="F91" s="225"/>
      <c r="G91" s="225"/>
      <c r="H91" s="225"/>
      <c r="I91" s="225"/>
      <c r="J91" s="224"/>
      <c r="K91" s="224"/>
      <c r="L91" s="225"/>
      <c r="M91" s="222"/>
      <c r="N91" s="222"/>
      <c r="O91" s="222"/>
      <c r="P91" s="69"/>
      <c r="Q91" s="69"/>
    </row>
    <row r="92" spans="1:17" x14ac:dyDescent="0.35">
      <c r="A92" s="225"/>
      <c r="B92" s="225"/>
      <c r="C92" s="225"/>
      <c r="D92" s="225"/>
      <c r="E92" s="225"/>
      <c r="F92" s="225"/>
      <c r="G92" s="225"/>
      <c r="H92" s="225"/>
      <c r="I92" s="225"/>
      <c r="J92" s="224"/>
      <c r="K92" s="226"/>
      <c r="L92" s="227"/>
      <c r="M92" s="222"/>
      <c r="N92" s="222"/>
      <c r="O92" s="222"/>
      <c r="P92" s="69"/>
      <c r="Q92" s="69"/>
    </row>
    <row r="93" spans="1:17" x14ac:dyDescent="0.35">
      <c r="A93" s="225"/>
      <c r="B93" s="225"/>
      <c r="C93" s="225"/>
      <c r="D93" s="225"/>
      <c r="E93" s="225"/>
      <c r="F93" s="225"/>
      <c r="G93" s="225"/>
      <c r="H93" s="225"/>
      <c r="I93" s="225"/>
      <c r="J93" s="224"/>
      <c r="K93" s="200"/>
      <c r="L93" s="68"/>
      <c r="M93" s="68"/>
      <c r="N93" s="67"/>
      <c r="O93" s="68"/>
      <c r="P93" s="69"/>
      <c r="Q93" s="69"/>
    </row>
    <row r="94" spans="1:17" x14ac:dyDescent="0.35">
      <c r="A94" s="227"/>
      <c r="B94" s="227"/>
      <c r="C94" s="227"/>
      <c r="D94" s="227"/>
      <c r="E94" s="227"/>
      <c r="F94" s="227"/>
      <c r="G94" s="227"/>
      <c r="H94" s="227"/>
      <c r="I94" s="227"/>
      <c r="J94" s="226"/>
      <c r="K94" s="200"/>
      <c r="L94" s="68"/>
      <c r="M94" s="68"/>
      <c r="N94" s="67"/>
      <c r="O94" s="68"/>
      <c r="P94" s="69"/>
      <c r="Q94" s="69"/>
    </row>
    <row r="95" spans="1:17" x14ac:dyDescent="0.35">
      <c r="A95" s="134"/>
      <c r="B95" s="68"/>
      <c r="C95" s="228"/>
      <c r="D95" s="229"/>
      <c r="E95" s="229"/>
      <c r="F95" s="229"/>
      <c r="G95" s="68"/>
      <c r="H95" s="67"/>
      <c r="I95" s="67"/>
      <c r="J95" s="200"/>
      <c r="K95" s="200"/>
      <c r="L95" s="68"/>
      <c r="M95" s="68"/>
      <c r="N95" s="67"/>
      <c r="O95" s="68"/>
      <c r="P95" s="69"/>
      <c r="Q95" s="69"/>
    </row>
    <row r="96" spans="1:17" x14ac:dyDescent="0.35">
      <c r="A96" s="134"/>
      <c r="B96" s="68"/>
      <c r="C96" s="228"/>
      <c r="D96" s="229"/>
      <c r="E96" s="229"/>
      <c r="F96" s="229"/>
      <c r="G96" s="68"/>
      <c r="H96" s="67"/>
      <c r="I96" s="67"/>
      <c r="J96" s="200"/>
      <c r="K96" s="200"/>
      <c r="L96" s="68"/>
      <c r="M96" s="68"/>
      <c r="N96" s="67"/>
      <c r="O96" s="68"/>
      <c r="P96" s="69"/>
      <c r="Q96" s="69"/>
    </row>
    <row r="97" spans="1:17" x14ac:dyDescent="0.35">
      <c r="A97" s="202"/>
      <c r="B97" s="202"/>
      <c r="C97" s="203"/>
      <c r="D97" s="130"/>
      <c r="E97" s="203"/>
      <c r="F97" s="203"/>
      <c r="G97" s="202"/>
      <c r="H97" s="130"/>
      <c r="I97" s="230"/>
      <c r="J97" s="131"/>
      <c r="K97" s="200"/>
      <c r="L97" s="68"/>
      <c r="M97" s="68"/>
      <c r="N97" s="67"/>
      <c r="O97" s="68"/>
      <c r="P97" s="69"/>
      <c r="Q97" s="69"/>
    </row>
    <row r="98" spans="1:17" x14ac:dyDescent="0.35">
      <c r="A98" s="202"/>
      <c r="B98" s="202"/>
      <c r="C98" s="206"/>
      <c r="D98" s="206"/>
      <c r="E98" s="206"/>
      <c r="F98" s="206"/>
      <c r="G98" s="206"/>
      <c r="H98" s="206"/>
      <c r="I98" s="206"/>
      <c r="J98" s="231"/>
      <c r="K98" s="200"/>
      <c r="L98" s="68"/>
      <c r="M98" s="68"/>
      <c r="N98" s="67"/>
      <c r="O98" s="68"/>
      <c r="P98" s="69"/>
      <c r="Q98" s="69"/>
    </row>
    <row r="99" spans="1:17" x14ac:dyDescent="0.35">
      <c r="A99" s="202"/>
      <c r="B99" s="202"/>
      <c r="C99" s="206"/>
      <c r="D99" s="206"/>
      <c r="E99" s="206"/>
      <c r="F99" s="206"/>
      <c r="G99" s="206"/>
      <c r="H99" s="206"/>
      <c r="I99" s="206"/>
      <c r="J99" s="231"/>
      <c r="K99" s="200"/>
      <c r="L99" s="68"/>
      <c r="M99" s="68"/>
      <c r="N99" s="68"/>
      <c r="O99" s="68"/>
      <c r="P99" s="68"/>
      <c r="Q99" s="68"/>
    </row>
    <row r="100" spans="1:17" x14ac:dyDescent="0.35">
      <c r="A100" s="202"/>
      <c r="B100" s="203"/>
      <c r="C100" s="130"/>
      <c r="D100" s="130"/>
      <c r="E100" s="130"/>
      <c r="F100" s="130"/>
      <c r="G100" s="130"/>
      <c r="H100" s="130"/>
      <c r="I100" s="130"/>
      <c r="J100" s="131"/>
      <c r="K100" s="200"/>
      <c r="L100" s="68"/>
      <c r="M100" s="68"/>
      <c r="N100" s="68"/>
      <c r="O100" s="68"/>
      <c r="P100" s="68"/>
      <c r="Q100" s="68"/>
    </row>
    <row r="101" spans="1:17" x14ac:dyDescent="0.35">
      <c r="A101" s="68"/>
      <c r="B101" s="68"/>
      <c r="C101" s="68"/>
      <c r="D101" s="68"/>
      <c r="E101" s="68"/>
      <c r="F101" s="68"/>
      <c r="G101" s="68"/>
      <c r="H101" s="68"/>
      <c r="I101" s="68"/>
      <c r="J101" s="200"/>
    </row>
    <row r="102" spans="1:17" x14ac:dyDescent="0.35">
      <c r="A102" s="68"/>
      <c r="B102" s="68"/>
      <c r="C102" s="68"/>
      <c r="D102" s="68"/>
      <c r="E102" s="68"/>
      <c r="F102" s="68"/>
      <c r="G102" s="68"/>
      <c r="H102" s="68"/>
      <c r="I102" s="68"/>
      <c r="J102" s="200"/>
    </row>
  </sheetData>
  <mergeCells count="24">
    <mergeCell ref="M11:P11"/>
    <mergeCell ref="Q11:Q12"/>
    <mergeCell ref="A59:L59"/>
    <mergeCell ref="A61:C61"/>
    <mergeCell ref="A88:G88"/>
    <mergeCell ref="A11:A12"/>
    <mergeCell ref="B11:B12"/>
    <mergeCell ref="C11:C12"/>
    <mergeCell ref="D11:D12"/>
    <mergeCell ref="E11:E12"/>
    <mergeCell ref="G11:L11"/>
    <mergeCell ref="AD6:AK6"/>
    <mergeCell ref="B7:C7"/>
    <mergeCell ref="D7:L7"/>
    <mergeCell ref="B8:C8"/>
    <mergeCell ref="D8:G8"/>
    <mergeCell ref="L10:P10"/>
    <mergeCell ref="A1:I1"/>
    <mergeCell ref="D2:I2"/>
    <mergeCell ref="D3:I3"/>
    <mergeCell ref="B5:C5"/>
    <mergeCell ref="B6:C6"/>
    <mergeCell ref="D5:M5"/>
    <mergeCell ref="D6:M6"/>
  </mergeCells>
  <pageMargins left="0.7" right="0.7" top="0.75" bottom="0.75" header="0.3" footer="0.3"/>
  <pageSetup paperSize="9" scale="55" fitToHeight="0" orientation="landscape" horizontalDpi="4294967293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J122"/>
  <sheetViews>
    <sheetView view="pageBreakPreview" topLeftCell="A40" zoomScale="60" zoomScaleNormal="100" workbookViewId="0">
      <selection activeCell="C72" sqref="C72"/>
    </sheetView>
  </sheetViews>
  <sheetFormatPr defaultColWidth="9.1796875" defaultRowHeight="14" x14ac:dyDescent="0.3"/>
  <cols>
    <col min="1" max="1" width="5" style="11" customWidth="1"/>
    <col min="2" max="2" width="17" style="11" customWidth="1"/>
    <col min="3" max="3" width="59.81640625" style="11" customWidth="1"/>
    <col min="4" max="5" width="7.453125" style="11" customWidth="1"/>
    <col min="6" max="6" width="7" style="11" customWidth="1"/>
    <col min="7" max="7" width="9.54296875" style="11" customWidth="1"/>
    <col min="8" max="8" width="9.1796875" style="11"/>
    <col min="9" max="9" width="8" style="55" bestFit="1" customWidth="1"/>
    <col min="10" max="10" width="9.1796875" style="55"/>
    <col min="11" max="11" width="7" style="11" bestFit="1" customWidth="1"/>
    <col min="12" max="12" width="9.1796875" style="11"/>
    <col min="13" max="13" width="10" style="11" customWidth="1"/>
    <col min="14" max="14" width="9.453125" style="11" customWidth="1"/>
    <col min="15" max="15" width="9" style="11" bestFit="1" customWidth="1"/>
    <col min="16" max="16" width="9.7265625" style="11" customWidth="1"/>
    <col min="17" max="17" width="9.1796875" style="11"/>
    <col min="18" max="18" width="9.1796875" style="11" customWidth="1"/>
    <col min="19" max="19" width="10.453125" style="11" bestFit="1" customWidth="1"/>
    <col min="20" max="16384" width="9.1796875" style="11"/>
  </cols>
  <sheetData>
    <row r="1" spans="1:36" ht="15" customHeight="1" x14ac:dyDescent="0.3">
      <c r="A1" s="368" t="s">
        <v>164</v>
      </c>
      <c r="B1" s="369"/>
      <c r="C1" s="369"/>
      <c r="D1" s="369"/>
      <c r="E1" s="369"/>
      <c r="F1" s="369"/>
      <c r="G1" s="369"/>
      <c r="H1" s="369"/>
      <c r="I1" s="8"/>
      <c r="J1" s="8"/>
      <c r="K1" s="9"/>
      <c r="L1" s="9"/>
      <c r="M1" s="9"/>
      <c r="N1" s="9"/>
      <c r="O1" s="9"/>
      <c r="P1" s="9"/>
      <c r="Q1" s="9"/>
      <c r="R1" s="9"/>
      <c r="S1" s="10"/>
      <c r="T1" s="10"/>
    </row>
    <row r="2" spans="1:36" ht="15" customHeight="1" x14ac:dyDescent="0.3">
      <c r="A2" s="12"/>
      <c r="B2" s="13"/>
      <c r="C2" s="13"/>
      <c r="D2" s="370" t="s">
        <v>190</v>
      </c>
      <c r="E2" s="370"/>
      <c r="F2" s="370"/>
      <c r="G2" s="370"/>
      <c r="H2" s="370"/>
      <c r="I2" s="14"/>
      <c r="J2" s="15"/>
      <c r="K2" s="15"/>
      <c r="L2" s="15"/>
      <c r="M2" s="15"/>
      <c r="N2" s="15"/>
      <c r="O2" s="15"/>
      <c r="P2" s="16"/>
      <c r="Q2" s="17"/>
      <c r="R2" s="17"/>
      <c r="S2" s="10"/>
      <c r="T2" s="10"/>
    </row>
    <row r="3" spans="1:36" x14ac:dyDescent="0.3">
      <c r="A3" s="12"/>
      <c r="B3" s="18"/>
      <c r="C3" s="18"/>
      <c r="D3" s="371" t="s">
        <v>159</v>
      </c>
      <c r="E3" s="371"/>
      <c r="F3" s="371"/>
      <c r="G3" s="371"/>
      <c r="H3" s="371"/>
      <c r="I3" s="19"/>
      <c r="J3" s="19"/>
      <c r="K3" s="20"/>
      <c r="L3" s="20"/>
      <c r="M3" s="18"/>
      <c r="N3" s="18"/>
      <c r="O3" s="20"/>
      <c r="P3" s="18"/>
      <c r="Q3" s="21"/>
      <c r="R3" s="21"/>
      <c r="S3" s="10"/>
      <c r="T3" s="10"/>
    </row>
    <row r="4" spans="1:36" x14ac:dyDescent="0.3">
      <c r="A4" s="12"/>
      <c r="B4" s="18"/>
      <c r="C4" s="18"/>
      <c r="D4" s="22"/>
      <c r="E4" s="22"/>
      <c r="F4" s="23"/>
      <c r="G4" s="20"/>
      <c r="H4" s="20"/>
      <c r="I4" s="19"/>
      <c r="J4" s="24"/>
      <c r="K4" s="20"/>
      <c r="L4" s="20"/>
      <c r="M4" s="18"/>
      <c r="N4" s="18"/>
      <c r="O4" s="20"/>
      <c r="P4" s="18"/>
      <c r="Q4" s="21"/>
      <c r="R4" s="21"/>
      <c r="S4" s="10"/>
      <c r="T4" s="10"/>
    </row>
    <row r="5" spans="1:36" ht="24" customHeight="1" x14ac:dyDescent="0.3">
      <c r="A5" s="25"/>
      <c r="B5" s="372" t="s">
        <v>0</v>
      </c>
      <c r="C5" s="372"/>
      <c r="D5" s="372" t="s">
        <v>168</v>
      </c>
      <c r="E5" s="372"/>
      <c r="F5" s="372"/>
      <c r="G5" s="372"/>
      <c r="H5" s="372"/>
      <c r="I5" s="372"/>
      <c r="J5" s="372"/>
      <c r="K5" s="372"/>
      <c r="L5" s="372"/>
      <c r="M5" s="26"/>
      <c r="N5" s="26"/>
      <c r="O5" s="26"/>
      <c r="P5" s="9"/>
      <c r="Q5" s="9"/>
      <c r="R5" s="9"/>
      <c r="S5" s="10"/>
      <c r="T5" s="10"/>
    </row>
    <row r="6" spans="1:36" ht="24" customHeight="1" x14ac:dyDescent="0.3">
      <c r="A6" s="25"/>
      <c r="B6" s="368" t="s">
        <v>1</v>
      </c>
      <c r="C6" s="368"/>
      <c r="D6" s="372" t="s">
        <v>168</v>
      </c>
      <c r="E6" s="372"/>
      <c r="F6" s="372"/>
      <c r="G6" s="372"/>
      <c r="H6" s="372"/>
      <c r="I6" s="372"/>
      <c r="J6" s="372"/>
      <c r="K6" s="372"/>
      <c r="L6" s="372"/>
      <c r="M6" s="9"/>
      <c r="N6" s="9"/>
      <c r="O6" s="9"/>
      <c r="P6" s="9"/>
      <c r="Q6" s="9"/>
      <c r="R6" s="9"/>
      <c r="S6" s="27"/>
      <c r="T6" s="10"/>
      <c r="AC6" s="368"/>
      <c r="AD6" s="369"/>
      <c r="AE6" s="369"/>
      <c r="AF6" s="369"/>
      <c r="AG6" s="369"/>
      <c r="AH6" s="369"/>
      <c r="AI6" s="369"/>
      <c r="AJ6" s="369"/>
    </row>
    <row r="7" spans="1:36" ht="15" customHeight="1" x14ac:dyDescent="0.3">
      <c r="A7" s="25"/>
      <c r="B7" s="368" t="s">
        <v>2</v>
      </c>
      <c r="C7" s="368"/>
      <c r="D7" s="373" t="s">
        <v>167</v>
      </c>
      <c r="E7" s="374"/>
      <c r="F7" s="374"/>
      <c r="G7" s="374"/>
      <c r="H7" s="374"/>
      <c r="I7" s="374"/>
      <c r="J7" s="374"/>
      <c r="K7" s="374"/>
      <c r="L7" s="9"/>
      <c r="M7" s="9"/>
      <c r="N7" s="9"/>
      <c r="O7" s="9"/>
      <c r="P7" s="9"/>
      <c r="Q7" s="9"/>
      <c r="R7" s="9"/>
      <c r="S7" s="10"/>
      <c r="T7" s="10"/>
    </row>
    <row r="8" spans="1:36" ht="15" customHeight="1" x14ac:dyDescent="0.3">
      <c r="A8" s="25"/>
      <c r="B8" s="368" t="s">
        <v>24</v>
      </c>
      <c r="C8" s="368"/>
      <c r="D8" s="368"/>
      <c r="E8" s="369"/>
      <c r="F8" s="369"/>
      <c r="G8" s="9"/>
      <c r="H8" s="9"/>
      <c r="I8" s="8"/>
      <c r="J8" s="8"/>
      <c r="K8" s="9"/>
      <c r="L8" s="9"/>
      <c r="M8" s="9"/>
      <c r="N8" s="9"/>
      <c r="O8" s="9"/>
      <c r="P8" s="9"/>
      <c r="Q8" s="9"/>
      <c r="R8" s="9"/>
      <c r="S8" s="9"/>
      <c r="T8" s="9"/>
    </row>
    <row r="9" spans="1:36" x14ac:dyDescent="0.3">
      <c r="A9" s="28"/>
      <c r="B9" s="9"/>
      <c r="C9" s="9"/>
      <c r="D9" s="9"/>
      <c r="E9" s="9"/>
      <c r="F9" s="9"/>
      <c r="G9" s="9"/>
      <c r="H9" s="9"/>
      <c r="I9" s="8"/>
      <c r="J9" s="8"/>
      <c r="K9" s="9"/>
      <c r="L9" s="9"/>
      <c r="M9" s="9"/>
      <c r="N9" s="9"/>
      <c r="O9" s="9"/>
      <c r="P9" s="9"/>
      <c r="Q9" s="9"/>
      <c r="R9" s="9"/>
      <c r="S9" s="10"/>
      <c r="T9" s="10"/>
    </row>
    <row r="10" spans="1:36" x14ac:dyDescent="0.3">
      <c r="A10" s="25"/>
      <c r="B10" s="232" t="s">
        <v>214</v>
      </c>
      <c r="C10" s="233"/>
      <c r="D10" s="25"/>
      <c r="E10" s="234" t="s">
        <v>45</v>
      </c>
      <c r="F10" s="235"/>
      <c r="G10" s="29">
        <f>P79</f>
        <v>0</v>
      </c>
      <c r="H10" s="30" t="s">
        <v>46</v>
      </c>
      <c r="I10" s="31"/>
      <c r="J10" s="31"/>
      <c r="K10" s="366" t="s">
        <v>210</v>
      </c>
      <c r="L10" s="367"/>
      <c r="M10" s="367"/>
      <c r="N10" s="367"/>
      <c r="O10" s="367"/>
      <c r="P10" s="32"/>
    </row>
    <row r="11" spans="1:36" x14ac:dyDescent="0.3">
      <c r="A11" s="384" t="s">
        <v>3</v>
      </c>
      <c r="B11" s="386" t="s">
        <v>4</v>
      </c>
      <c r="C11" s="376" t="s">
        <v>5</v>
      </c>
      <c r="D11" s="388" t="s">
        <v>6</v>
      </c>
      <c r="E11" s="388" t="s">
        <v>7</v>
      </c>
      <c r="F11" s="375" t="s">
        <v>8</v>
      </c>
      <c r="G11" s="375"/>
      <c r="H11" s="375"/>
      <c r="I11" s="375"/>
      <c r="J11" s="375"/>
      <c r="K11" s="375"/>
      <c r="L11" s="375" t="s">
        <v>9</v>
      </c>
      <c r="M11" s="375"/>
      <c r="N11" s="375"/>
      <c r="O11" s="375"/>
      <c r="P11" s="376" t="s">
        <v>10</v>
      </c>
    </row>
    <row r="12" spans="1:36" ht="56" x14ac:dyDescent="0.3">
      <c r="A12" s="385"/>
      <c r="B12" s="387"/>
      <c r="C12" s="377"/>
      <c r="D12" s="389"/>
      <c r="E12" s="389"/>
      <c r="F12" s="33" t="s">
        <v>11</v>
      </c>
      <c r="G12" s="33" t="s">
        <v>12</v>
      </c>
      <c r="H12" s="33" t="s">
        <v>13</v>
      </c>
      <c r="I12" s="34" t="s">
        <v>14</v>
      </c>
      <c r="J12" s="34" t="s">
        <v>15</v>
      </c>
      <c r="K12" s="33" t="s">
        <v>16</v>
      </c>
      <c r="L12" s="33" t="s">
        <v>17</v>
      </c>
      <c r="M12" s="33" t="s">
        <v>13</v>
      </c>
      <c r="N12" s="33" t="s">
        <v>14</v>
      </c>
      <c r="O12" s="33" t="s">
        <v>15</v>
      </c>
      <c r="P12" s="377"/>
    </row>
    <row r="13" spans="1:36" x14ac:dyDescent="0.3">
      <c r="A13" s="35">
        <v>1</v>
      </c>
      <c r="B13" s="36">
        <v>2</v>
      </c>
      <c r="C13" s="37">
        <v>3</v>
      </c>
      <c r="D13" s="37">
        <v>4</v>
      </c>
      <c r="E13" s="37">
        <v>5</v>
      </c>
      <c r="F13" s="37">
        <v>6</v>
      </c>
      <c r="G13" s="37">
        <v>7</v>
      </c>
      <c r="H13" s="37">
        <v>8</v>
      </c>
      <c r="I13" s="38">
        <v>9</v>
      </c>
      <c r="J13" s="38">
        <v>10</v>
      </c>
      <c r="K13" s="37">
        <v>11</v>
      </c>
      <c r="L13" s="37">
        <v>12</v>
      </c>
      <c r="M13" s="37">
        <v>13</v>
      </c>
      <c r="N13" s="37">
        <v>14</v>
      </c>
      <c r="O13" s="37">
        <v>15</v>
      </c>
      <c r="P13" s="37">
        <v>16</v>
      </c>
    </row>
    <row r="14" spans="1:36" x14ac:dyDescent="0.3">
      <c r="A14" s="39"/>
      <c r="B14" s="40"/>
      <c r="C14" s="33" t="s">
        <v>138</v>
      </c>
      <c r="D14" s="33"/>
      <c r="E14" s="33"/>
      <c r="F14" s="33"/>
      <c r="G14" s="33"/>
      <c r="H14" s="33"/>
      <c r="I14" s="34"/>
      <c r="J14" s="34"/>
      <c r="K14" s="33"/>
      <c r="L14" s="33"/>
      <c r="M14" s="33"/>
      <c r="N14" s="33"/>
      <c r="O14" s="33"/>
      <c r="P14" s="33"/>
    </row>
    <row r="15" spans="1:36" ht="15.5" x14ac:dyDescent="0.35">
      <c r="A15" s="42"/>
      <c r="B15" s="43"/>
      <c r="C15" s="44" t="s">
        <v>90</v>
      </c>
      <c r="D15" s="45"/>
      <c r="E15" s="45"/>
      <c r="F15" s="46"/>
      <c r="G15" s="47"/>
      <c r="H15" s="48"/>
      <c r="I15" s="49"/>
      <c r="J15" s="49"/>
      <c r="K15" s="49"/>
      <c r="L15" s="49"/>
      <c r="M15" s="49"/>
      <c r="N15" s="49"/>
      <c r="O15" s="49"/>
      <c r="P15" s="49"/>
    </row>
    <row r="16" spans="1:36" s="55" customFormat="1" x14ac:dyDescent="0.3">
      <c r="A16" s="292">
        <f t="shared" ref="A16:A78" si="0">A15+1</f>
        <v>1</v>
      </c>
      <c r="B16" s="299"/>
      <c r="C16" s="50" t="s">
        <v>91</v>
      </c>
      <c r="D16" s="51" t="s">
        <v>20</v>
      </c>
      <c r="E16" s="51">
        <v>5.6</v>
      </c>
      <c r="F16" s="294"/>
      <c r="G16" s="295"/>
      <c r="H16" s="52">
        <f t="shared" ref="H16:H21" si="1">ROUND(F16*G16,2)</f>
        <v>0</v>
      </c>
      <c r="I16" s="52"/>
      <c r="J16" s="53"/>
      <c r="K16" s="296">
        <f>SUM(H16:J16)</f>
        <v>0</v>
      </c>
      <c r="L16" s="296">
        <f>ROUND(E16*F16,2)</f>
        <v>0</v>
      </c>
      <c r="M16" s="296">
        <f>ROUND(E16*H16,2)</f>
        <v>0</v>
      </c>
      <c r="N16" s="296">
        <f>ROUND(E16*I16,2)</f>
        <v>0</v>
      </c>
      <c r="O16" s="296">
        <f>ROUND(E16*J16,2)</f>
        <v>0</v>
      </c>
      <c r="P16" s="296">
        <f>SUM(M16:O16)</f>
        <v>0</v>
      </c>
    </row>
    <row r="17" spans="1:23" s="55" customFormat="1" x14ac:dyDescent="0.3">
      <c r="A17" s="292">
        <f t="shared" si="0"/>
        <v>2</v>
      </c>
      <c r="B17" s="299"/>
      <c r="C17" s="50" t="s">
        <v>92</v>
      </c>
      <c r="D17" s="51" t="s">
        <v>191</v>
      </c>
      <c r="E17" s="51">
        <v>1.5</v>
      </c>
      <c r="F17" s="294"/>
      <c r="G17" s="295"/>
      <c r="H17" s="52">
        <f t="shared" si="1"/>
        <v>0</v>
      </c>
      <c r="I17" s="52"/>
      <c r="J17" s="53"/>
      <c r="K17" s="296">
        <f t="shared" ref="K17:K78" si="2">SUM(H17:J17)</f>
        <v>0</v>
      </c>
      <c r="L17" s="296">
        <f t="shared" ref="L17:L78" si="3">ROUND(E17*F17,2)</f>
        <v>0</v>
      </c>
      <c r="M17" s="296">
        <f t="shared" ref="M17:M78" si="4">ROUND(E17*H17,2)</f>
        <v>0</v>
      </c>
      <c r="N17" s="296">
        <f t="shared" ref="N17:N78" si="5">ROUND(E17*I17,2)</f>
        <v>0</v>
      </c>
      <c r="O17" s="296">
        <f t="shared" ref="O17:O78" si="6">ROUND(E17*J17,2)</f>
        <v>0</v>
      </c>
      <c r="P17" s="296">
        <f t="shared" ref="P17:P78" si="7">SUM(M17:O17)</f>
        <v>0</v>
      </c>
    </row>
    <row r="18" spans="1:23" s="55" customFormat="1" x14ac:dyDescent="0.3">
      <c r="A18" s="292">
        <f t="shared" si="0"/>
        <v>3</v>
      </c>
      <c r="B18" s="299"/>
      <c r="C18" s="50" t="s">
        <v>93</v>
      </c>
      <c r="D18" s="51" t="s">
        <v>192</v>
      </c>
      <c r="E18" s="51">
        <v>0.8</v>
      </c>
      <c r="F18" s="294"/>
      <c r="G18" s="295"/>
      <c r="H18" s="52">
        <f t="shared" si="1"/>
        <v>0</v>
      </c>
      <c r="I18" s="52"/>
      <c r="J18" s="53"/>
      <c r="K18" s="296">
        <f t="shared" si="2"/>
        <v>0</v>
      </c>
      <c r="L18" s="296">
        <f t="shared" si="3"/>
        <v>0</v>
      </c>
      <c r="M18" s="296">
        <f t="shared" si="4"/>
        <v>0</v>
      </c>
      <c r="N18" s="296">
        <f t="shared" si="5"/>
        <v>0</v>
      </c>
      <c r="O18" s="296">
        <f t="shared" si="6"/>
        <v>0</v>
      </c>
      <c r="P18" s="296">
        <f t="shared" si="7"/>
        <v>0</v>
      </c>
    </row>
    <row r="19" spans="1:23" s="55" customFormat="1" x14ac:dyDescent="0.3">
      <c r="A19" s="292">
        <f t="shared" si="0"/>
        <v>4</v>
      </c>
      <c r="B19" s="299"/>
      <c r="C19" s="50" t="s">
        <v>94</v>
      </c>
      <c r="D19" s="51" t="s">
        <v>191</v>
      </c>
      <c r="E19" s="51">
        <v>1.4</v>
      </c>
      <c r="F19" s="294"/>
      <c r="G19" s="295"/>
      <c r="H19" s="52">
        <f t="shared" si="1"/>
        <v>0</v>
      </c>
      <c r="I19" s="52"/>
      <c r="J19" s="53"/>
      <c r="K19" s="296">
        <f t="shared" si="2"/>
        <v>0</v>
      </c>
      <c r="L19" s="296">
        <f t="shared" si="3"/>
        <v>0</v>
      </c>
      <c r="M19" s="296">
        <f t="shared" si="4"/>
        <v>0</v>
      </c>
      <c r="N19" s="296">
        <f t="shared" si="5"/>
        <v>0</v>
      </c>
      <c r="O19" s="296">
        <f t="shared" si="6"/>
        <v>0</v>
      </c>
      <c r="P19" s="296">
        <f t="shared" si="7"/>
        <v>0</v>
      </c>
    </row>
    <row r="20" spans="1:23" s="55" customFormat="1" x14ac:dyDescent="0.3">
      <c r="A20" s="292">
        <f t="shared" si="0"/>
        <v>5</v>
      </c>
      <c r="B20" s="299"/>
      <c r="C20" s="50" t="s">
        <v>95</v>
      </c>
      <c r="D20" s="51" t="s">
        <v>192</v>
      </c>
      <c r="E20" s="51">
        <v>0.2</v>
      </c>
      <c r="F20" s="294"/>
      <c r="G20" s="295"/>
      <c r="H20" s="52">
        <f t="shared" si="1"/>
        <v>0</v>
      </c>
      <c r="I20" s="52"/>
      <c r="J20" s="53"/>
      <c r="K20" s="296">
        <f t="shared" si="2"/>
        <v>0</v>
      </c>
      <c r="L20" s="296">
        <f t="shared" si="3"/>
        <v>0</v>
      </c>
      <c r="M20" s="296">
        <f t="shared" si="4"/>
        <v>0</v>
      </c>
      <c r="N20" s="296">
        <f t="shared" si="5"/>
        <v>0</v>
      </c>
      <c r="O20" s="296">
        <f t="shared" si="6"/>
        <v>0</v>
      </c>
      <c r="P20" s="296">
        <f t="shared" si="7"/>
        <v>0</v>
      </c>
    </row>
    <row r="21" spans="1:23" s="55" customFormat="1" ht="26" x14ac:dyDescent="0.3">
      <c r="A21" s="292">
        <f t="shared" si="0"/>
        <v>6</v>
      </c>
      <c r="B21" s="299"/>
      <c r="C21" s="50" t="s">
        <v>96</v>
      </c>
      <c r="D21" s="51" t="s">
        <v>192</v>
      </c>
      <c r="E21" s="51">
        <v>2</v>
      </c>
      <c r="F21" s="294"/>
      <c r="G21" s="295"/>
      <c r="H21" s="52">
        <f t="shared" si="1"/>
        <v>0</v>
      </c>
      <c r="I21" s="52"/>
      <c r="J21" s="53"/>
      <c r="K21" s="296">
        <f t="shared" si="2"/>
        <v>0</v>
      </c>
      <c r="L21" s="296">
        <f t="shared" si="3"/>
        <v>0</v>
      </c>
      <c r="M21" s="296">
        <f t="shared" si="4"/>
        <v>0</v>
      </c>
      <c r="N21" s="296">
        <f t="shared" si="5"/>
        <v>0</v>
      </c>
      <c r="O21" s="296">
        <f t="shared" si="6"/>
        <v>0</v>
      </c>
      <c r="P21" s="296">
        <f t="shared" si="7"/>
        <v>0</v>
      </c>
    </row>
    <row r="22" spans="1:23" s="55" customFormat="1" x14ac:dyDescent="0.3">
      <c r="A22" s="292">
        <f t="shared" si="0"/>
        <v>7</v>
      </c>
      <c r="B22" s="54"/>
      <c r="C22" s="50" t="s">
        <v>97</v>
      </c>
      <c r="D22" s="51" t="s">
        <v>192</v>
      </c>
      <c r="E22" s="51">
        <v>2.2000000000000002</v>
      </c>
      <c r="F22" s="294"/>
      <c r="G22" s="295"/>
      <c r="H22" s="52">
        <f>ROUND(F22*G22,2)</f>
        <v>0</v>
      </c>
      <c r="I22" s="52"/>
      <c r="J22" s="53"/>
      <c r="K22" s="296">
        <f t="shared" si="2"/>
        <v>0</v>
      </c>
      <c r="L22" s="296">
        <f t="shared" si="3"/>
        <v>0</v>
      </c>
      <c r="M22" s="296">
        <f t="shared" si="4"/>
        <v>0</v>
      </c>
      <c r="N22" s="296">
        <f t="shared" si="5"/>
        <v>0</v>
      </c>
      <c r="O22" s="296">
        <f t="shared" si="6"/>
        <v>0</v>
      </c>
      <c r="P22" s="296">
        <f t="shared" si="7"/>
        <v>0</v>
      </c>
      <c r="R22" s="236"/>
      <c r="S22" s="297"/>
      <c r="T22" s="297"/>
      <c r="U22" s="297"/>
    </row>
    <row r="23" spans="1:23" s="55" customFormat="1" ht="15" customHeight="1" x14ac:dyDescent="0.3">
      <c r="A23" s="292">
        <f t="shared" si="0"/>
        <v>8</v>
      </c>
      <c r="B23" s="54"/>
      <c r="C23" s="50" t="s">
        <v>98</v>
      </c>
      <c r="D23" s="51" t="s">
        <v>191</v>
      </c>
      <c r="E23" s="51">
        <v>2.8</v>
      </c>
      <c r="F23" s="294"/>
      <c r="G23" s="295"/>
      <c r="H23" s="52">
        <f>ROUND(F23*G23,2)</f>
        <v>0</v>
      </c>
      <c r="I23" s="52"/>
      <c r="J23" s="53"/>
      <c r="K23" s="296">
        <f t="shared" si="2"/>
        <v>0</v>
      </c>
      <c r="L23" s="296">
        <f t="shared" si="3"/>
        <v>0</v>
      </c>
      <c r="M23" s="296">
        <f t="shared" si="4"/>
        <v>0</v>
      </c>
      <c r="N23" s="296">
        <f t="shared" si="5"/>
        <v>0</v>
      </c>
      <c r="O23" s="296">
        <f t="shared" si="6"/>
        <v>0</v>
      </c>
      <c r="P23" s="296">
        <f t="shared" si="7"/>
        <v>0</v>
      </c>
      <c r="S23" s="297"/>
      <c r="T23" s="297"/>
    </row>
    <row r="24" spans="1:23" s="55" customFormat="1" x14ac:dyDescent="0.3">
      <c r="A24" s="292">
        <f t="shared" si="0"/>
        <v>9</v>
      </c>
      <c r="B24" s="54"/>
      <c r="C24" s="50" t="s">
        <v>99</v>
      </c>
      <c r="D24" s="51" t="s">
        <v>20</v>
      </c>
      <c r="E24" s="51">
        <v>15</v>
      </c>
      <c r="F24" s="294"/>
      <c r="G24" s="295"/>
      <c r="H24" s="52">
        <f>ROUND(F24*G24,2)</f>
        <v>0</v>
      </c>
      <c r="I24" s="52"/>
      <c r="J24" s="53"/>
      <c r="K24" s="296">
        <f t="shared" si="2"/>
        <v>0</v>
      </c>
      <c r="L24" s="296">
        <f t="shared" si="3"/>
        <v>0</v>
      </c>
      <c r="M24" s="296">
        <f t="shared" si="4"/>
        <v>0</v>
      </c>
      <c r="N24" s="296">
        <f t="shared" si="5"/>
        <v>0</v>
      </c>
      <c r="O24" s="296">
        <f t="shared" si="6"/>
        <v>0</v>
      </c>
      <c r="P24" s="296">
        <f t="shared" si="7"/>
        <v>0</v>
      </c>
      <c r="S24" s="297"/>
      <c r="T24" s="297"/>
    </row>
    <row r="25" spans="1:23" s="55" customFormat="1" x14ac:dyDescent="0.3">
      <c r="A25" s="292">
        <f t="shared" si="0"/>
        <v>10</v>
      </c>
      <c r="B25" s="54"/>
      <c r="C25" s="50" t="s">
        <v>100</v>
      </c>
      <c r="D25" s="51" t="s">
        <v>20</v>
      </c>
      <c r="E25" s="51">
        <v>4</v>
      </c>
      <c r="F25" s="294"/>
      <c r="G25" s="295"/>
      <c r="H25" s="52">
        <f t="shared" ref="H25:H46" si="8">ROUND(F25*G25,2)</f>
        <v>0</v>
      </c>
      <c r="I25" s="52"/>
      <c r="J25" s="53"/>
      <c r="K25" s="296">
        <f t="shared" si="2"/>
        <v>0</v>
      </c>
      <c r="L25" s="296">
        <f t="shared" si="3"/>
        <v>0</v>
      </c>
      <c r="M25" s="296">
        <f t="shared" si="4"/>
        <v>0</v>
      </c>
      <c r="N25" s="296">
        <f t="shared" si="5"/>
        <v>0</v>
      </c>
      <c r="O25" s="296">
        <f t="shared" si="6"/>
        <v>0</v>
      </c>
      <c r="P25" s="296">
        <f t="shared" si="7"/>
        <v>0</v>
      </c>
      <c r="S25" s="297"/>
      <c r="T25" s="297"/>
    </row>
    <row r="26" spans="1:23" s="55" customFormat="1" ht="26" x14ac:dyDescent="0.3">
      <c r="A26" s="292">
        <f t="shared" si="0"/>
        <v>11</v>
      </c>
      <c r="B26" s="54"/>
      <c r="C26" s="50" t="s">
        <v>101</v>
      </c>
      <c r="D26" s="51" t="s">
        <v>191</v>
      </c>
      <c r="E26" s="51">
        <v>0.5</v>
      </c>
      <c r="F26" s="294"/>
      <c r="G26" s="295"/>
      <c r="H26" s="52">
        <f>ROUND(F26*G26,2)</f>
        <v>0</v>
      </c>
      <c r="I26" s="52"/>
      <c r="J26" s="53"/>
      <c r="K26" s="296">
        <f t="shared" si="2"/>
        <v>0</v>
      </c>
      <c r="L26" s="296">
        <f t="shared" si="3"/>
        <v>0</v>
      </c>
      <c r="M26" s="296">
        <f t="shared" si="4"/>
        <v>0</v>
      </c>
      <c r="N26" s="296">
        <f t="shared" si="5"/>
        <v>0</v>
      </c>
      <c r="O26" s="296">
        <f t="shared" si="6"/>
        <v>0</v>
      </c>
      <c r="P26" s="296">
        <f t="shared" si="7"/>
        <v>0</v>
      </c>
      <c r="S26" s="297"/>
      <c r="T26" s="297"/>
    </row>
    <row r="27" spans="1:23" s="55" customFormat="1" x14ac:dyDescent="0.3">
      <c r="A27" s="292">
        <f t="shared" si="0"/>
        <v>12</v>
      </c>
      <c r="B27" s="54"/>
      <c r="C27" s="50" t="s">
        <v>102</v>
      </c>
      <c r="D27" s="51" t="s">
        <v>191</v>
      </c>
      <c r="E27" s="51">
        <v>1.2</v>
      </c>
      <c r="F27" s="294"/>
      <c r="G27" s="295"/>
      <c r="H27" s="52">
        <f t="shared" si="8"/>
        <v>0</v>
      </c>
      <c r="I27" s="52"/>
      <c r="J27" s="53"/>
      <c r="K27" s="296">
        <f t="shared" si="2"/>
        <v>0</v>
      </c>
      <c r="L27" s="296">
        <f t="shared" si="3"/>
        <v>0</v>
      </c>
      <c r="M27" s="296">
        <f t="shared" si="4"/>
        <v>0</v>
      </c>
      <c r="N27" s="296">
        <f t="shared" si="5"/>
        <v>0</v>
      </c>
      <c r="O27" s="296">
        <f t="shared" si="6"/>
        <v>0</v>
      </c>
      <c r="P27" s="296">
        <f t="shared" si="7"/>
        <v>0</v>
      </c>
      <c r="S27" s="297"/>
      <c r="T27" s="297"/>
    </row>
    <row r="28" spans="1:23" s="55" customFormat="1" x14ac:dyDescent="0.3">
      <c r="A28" s="292">
        <f t="shared" si="0"/>
        <v>13</v>
      </c>
      <c r="B28" s="54"/>
      <c r="C28" s="50" t="s">
        <v>103</v>
      </c>
      <c r="D28" s="51" t="s">
        <v>50</v>
      </c>
      <c r="E28" s="51">
        <v>2.4</v>
      </c>
      <c r="F28" s="294"/>
      <c r="G28" s="295"/>
      <c r="H28" s="52">
        <f t="shared" si="8"/>
        <v>0</v>
      </c>
      <c r="I28" s="52"/>
      <c r="J28" s="53"/>
      <c r="K28" s="296">
        <f t="shared" si="2"/>
        <v>0</v>
      </c>
      <c r="L28" s="296">
        <f t="shared" si="3"/>
        <v>0</v>
      </c>
      <c r="M28" s="296">
        <f t="shared" si="4"/>
        <v>0</v>
      </c>
      <c r="N28" s="296">
        <f t="shared" si="5"/>
        <v>0</v>
      </c>
      <c r="O28" s="296">
        <f t="shared" si="6"/>
        <v>0</v>
      </c>
      <c r="P28" s="296">
        <f t="shared" si="7"/>
        <v>0</v>
      </c>
      <c r="S28" s="297"/>
      <c r="T28" s="297"/>
    </row>
    <row r="29" spans="1:23" s="55" customFormat="1" ht="26" x14ac:dyDescent="0.35">
      <c r="A29" s="292">
        <f t="shared" si="0"/>
        <v>14</v>
      </c>
      <c r="B29" s="54"/>
      <c r="C29" s="50" t="s">
        <v>217</v>
      </c>
      <c r="D29" s="51" t="s">
        <v>191</v>
      </c>
      <c r="E29" s="51">
        <v>31.2</v>
      </c>
      <c r="F29" s="294"/>
      <c r="G29" s="295"/>
      <c r="H29" s="52">
        <f t="shared" si="8"/>
        <v>0</v>
      </c>
      <c r="I29" s="52"/>
      <c r="J29" s="53"/>
      <c r="K29" s="296">
        <f t="shared" si="2"/>
        <v>0</v>
      </c>
      <c r="L29" s="296">
        <f t="shared" si="3"/>
        <v>0</v>
      </c>
      <c r="M29" s="296">
        <f t="shared" si="4"/>
        <v>0</v>
      </c>
      <c r="N29" s="296">
        <f t="shared" si="5"/>
        <v>0</v>
      </c>
      <c r="O29" s="296">
        <f t="shared" si="6"/>
        <v>0</v>
      </c>
      <c r="P29" s="296">
        <f t="shared" si="7"/>
        <v>0</v>
      </c>
      <c r="S29" s="177"/>
      <c r="T29" s="297"/>
    </row>
    <row r="30" spans="1:23" s="55" customFormat="1" x14ac:dyDescent="0.3">
      <c r="A30" s="292">
        <f t="shared" si="0"/>
        <v>15</v>
      </c>
      <c r="B30" s="54"/>
      <c r="C30" s="290" t="s">
        <v>104</v>
      </c>
      <c r="D30" s="51" t="s">
        <v>18</v>
      </c>
      <c r="E30" s="51">
        <v>400</v>
      </c>
      <c r="F30" s="294"/>
      <c r="G30" s="295"/>
      <c r="H30" s="52">
        <f t="shared" si="8"/>
        <v>0</v>
      </c>
      <c r="I30" s="52"/>
      <c r="J30" s="53"/>
      <c r="K30" s="296">
        <f t="shared" si="2"/>
        <v>0</v>
      </c>
      <c r="L30" s="296">
        <f t="shared" si="3"/>
        <v>0</v>
      </c>
      <c r="M30" s="296">
        <f t="shared" si="4"/>
        <v>0</v>
      </c>
      <c r="N30" s="296">
        <f t="shared" si="5"/>
        <v>0</v>
      </c>
      <c r="O30" s="296">
        <f t="shared" si="6"/>
        <v>0</v>
      </c>
      <c r="P30" s="296">
        <f t="shared" si="7"/>
        <v>0</v>
      </c>
      <c r="S30" s="297"/>
      <c r="U30" s="297"/>
      <c r="V30" s="297"/>
      <c r="W30" s="297"/>
    </row>
    <row r="31" spans="1:23" s="55" customFormat="1" x14ac:dyDescent="0.3">
      <c r="A31" s="292">
        <f t="shared" si="0"/>
        <v>16</v>
      </c>
      <c r="B31" s="54"/>
      <c r="C31" s="290" t="s">
        <v>105</v>
      </c>
      <c r="D31" s="51" t="s">
        <v>50</v>
      </c>
      <c r="E31" s="51">
        <v>1010</v>
      </c>
      <c r="F31" s="294"/>
      <c r="G31" s="295"/>
      <c r="H31" s="52">
        <f t="shared" si="8"/>
        <v>0</v>
      </c>
      <c r="I31" s="52"/>
      <c r="J31" s="53"/>
      <c r="K31" s="296">
        <f t="shared" si="2"/>
        <v>0</v>
      </c>
      <c r="L31" s="296">
        <f t="shared" si="3"/>
        <v>0</v>
      </c>
      <c r="M31" s="296">
        <f t="shared" si="4"/>
        <v>0</v>
      </c>
      <c r="N31" s="296">
        <f t="shared" si="5"/>
        <v>0</v>
      </c>
      <c r="O31" s="296">
        <f t="shared" si="6"/>
        <v>0</v>
      </c>
      <c r="P31" s="296">
        <f t="shared" si="7"/>
        <v>0</v>
      </c>
      <c r="S31" s="297"/>
      <c r="T31" s="297"/>
      <c r="V31" s="297"/>
      <c r="W31" s="297"/>
    </row>
    <row r="32" spans="1:23" s="55" customFormat="1" ht="15" customHeight="1" x14ac:dyDescent="0.3">
      <c r="A32" s="292">
        <f t="shared" si="0"/>
        <v>17</v>
      </c>
      <c r="B32" s="54"/>
      <c r="C32" s="290" t="s">
        <v>106</v>
      </c>
      <c r="D32" s="51" t="s">
        <v>20</v>
      </c>
      <c r="E32" s="51">
        <v>90</v>
      </c>
      <c r="F32" s="294"/>
      <c r="G32" s="295"/>
      <c r="H32" s="52">
        <f t="shared" si="8"/>
        <v>0</v>
      </c>
      <c r="I32" s="52"/>
      <c r="J32" s="53"/>
      <c r="K32" s="296">
        <f t="shared" si="2"/>
        <v>0</v>
      </c>
      <c r="L32" s="296">
        <f t="shared" si="3"/>
        <v>0</v>
      </c>
      <c r="M32" s="296">
        <f t="shared" si="4"/>
        <v>0</v>
      </c>
      <c r="N32" s="296">
        <f t="shared" si="5"/>
        <v>0</v>
      </c>
      <c r="O32" s="296">
        <f t="shared" si="6"/>
        <v>0</v>
      </c>
      <c r="P32" s="296">
        <f t="shared" si="7"/>
        <v>0</v>
      </c>
      <c r="S32" s="297"/>
      <c r="T32" s="297"/>
      <c r="V32" s="297"/>
      <c r="W32" s="297"/>
    </row>
    <row r="33" spans="1:23" s="55" customFormat="1" x14ac:dyDescent="0.3">
      <c r="A33" s="292">
        <f t="shared" si="0"/>
        <v>18</v>
      </c>
      <c r="B33" s="54"/>
      <c r="C33" s="50" t="s">
        <v>107</v>
      </c>
      <c r="D33" s="51" t="s">
        <v>18</v>
      </c>
      <c r="E33" s="51">
        <v>1</v>
      </c>
      <c r="F33" s="294"/>
      <c r="G33" s="295"/>
      <c r="H33" s="52">
        <f t="shared" si="8"/>
        <v>0</v>
      </c>
      <c r="I33" s="52"/>
      <c r="J33" s="53"/>
      <c r="K33" s="296">
        <f t="shared" si="2"/>
        <v>0</v>
      </c>
      <c r="L33" s="296">
        <f t="shared" si="3"/>
        <v>0</v>
      </c>
      <c r="M33" s="296">
        <f t="shared" si="4"/>
        <v>0</v>
      </c>
      <c r="N33" s="296">
        <f t="shared" si="5"/>
        <v>0</v>
      </c>
      <c r="O33" s="296">
        <f t="shared" si="6"/>
        <v>0</v>
      </c>
      <c r="P33" s="296">
        <f t="shared" si="7"/>
        <v>0</v>
      </c>
      <c r="S33" s="297"/>
      <c r="U33" s="297"/>
      <c r="V33" s="297"/>
      <c r="W33" s="297"/>
    </row>
    <row r="34" spans="1:23" s="55" customFormat="1" ht="15" customHeight="1" x14ac:dyDescent="0.3">
      <c r="A34" s="292">
        <f t="shared" si="0"/>
        <v>19</v>
      </c>
      <c r="B34" s="54"/>
      <c r="C34" s="290" t="s">
        <v>108</v>
      </c>
      <c r="D34" s="51" t="s">
        <v>18</v>
      </c>
      <c r="E34" s="51">
        <v>1</v>
      </c>
      <c r="F34" s="294"/>
      <c r="G34" s="295"/>
      <c r="H34" s="52">
        <f t="shared" si="8"/>
        <v>0</v>
      </c>
      <c r="I34" s="52"/>
      <c r="J34" s="53"/>
      <c r="K34" s="296">
        <f t="shared" si="2"/>
        <v>0</v>
      </c>
      <c r="L34" s="296">
        <f t="shared" si="3"/>
        <v>0</v>
      </c>
      <c r="M34" s="296">
        <f t="shared" si="4"/>
        <v>0</v>
      </c>
      <c r="N34" s="296">
        <f t="shared" si="5"/>
        <v>0</v>
      </c>
      <c r="O34" s="296">
        <f t="shared" si="6"/>
        <v>0</v>
      </c>
      <c r="P34" s="296">
        <f t="shared" si="7"/>
        <v>0</v>
      </c>
      <c r="S34" s="297"/>
      <c r="U34" s="297"/>
      <c r="V34" s="297"/>
      <c r="W34" s="297"/>
    </row>
    <row r="35" spans="1:23" s="55" customFormat="1" x14ac:dyDescent="0.3">
      <c r="A35" s="292">
        <f t="shared" si="0"/>
        <v>20</v>
      </c>
      <c r="B35" s="54"/>
      <c r="C35" s="50" t="s">
        <v>109</v>
      </c>
      <c r="D35" s="51" t="s">
        <v>50</v>
      </c>
      <c r="E35" s="51">
        <v>0.5</v>
      </c>
      <c r="F35" s="294"/>
      <c r="G35" s="295"/>
      <c r="H35" s="52">
        <f t="shared" si="8"/>
        <v>0</v>
      </c>
      <c r="I35" s="52"/>
      <c r="J35" s="53"/>
      <c r="K35" s="296">
        <f t="shared" si="2"/>
        <v>0</v>
      </c>
      <c r="L35" s="296">
        <f t="shared" si="3"/>
        <v>0</v>
      </c>
      <c r="M35" s="296">
        <f t="shared" si="4"/>
        <v>0</v>
      </c>
      <c r="N35" s="296">
        <f t="shared" si="5"/>
        <v>0</v>
      </c>
      <c r="O35" s="296">
        <f t="shared" si="6"/>
        <v>0</v>
      </c>
      <c r="P35" s="296">
        <f t="shared" si="7"/>
        <v>0</v>
      </c>
      <c r="S35" s="297"/>
      <c r="T35" s="297"/>
    </row>
    <row r="36" spans="1:23" s="55" customFormat="1" x14ac:dyDescent="0.3">
      <c r="A36" s="292">
        <f t="shared" si="0"/>
        <v>21</v>
      </c>
      <c r="B36" s="54"/>
      <c r="C36" s="50" t="s">
        <v>110</v>
      </c>
      <c r="D36" s="51" t="s">
        <v>191</v>
      </c>
      <c r="E36" s="51">
        <v>31.2</v>
      </c>
      <c r="F36" s="294"/>
      <c r="G36" s="295"/>
      <c r="H36" s="52">
        <f t="shared" si="8"/>
        <v>0</v>
      </c>
      <c r="I36" s="52"/>
      <c r="J36" s="53"/>
      <c r="K36" s="296">
        <f t="shared" si="2"/>
        <v>0</v>
      </c>
      <c r="L36" s="296">
        <f t="shared" si="3"/>
        <v>0</v>
      </c>
      <c r="M36" s="296">
        <f t="shared" si="4"/>
        <v>0</v>
      </c>
      <c r="N36" s="296">
        <f t="shared" si="5"/>
        <v>0</v>
      </c>
      <c r="O36" s="296">
        <f t="shared" si="6"/>
        <v>0</v>
      </c>
      <c r="P36" s="296">
        <f t="shared" si="7"/>
        <v>0</v>
      </c>
      <c r="S36" s="297"/>
      <c r="T36" s="297"/>
    </row>
    <row r="37" spans="1:23" s="55" customFormat="1" x14ac:dyDescent="0.3">
      <c r="A37" s="292">
        <f t="shared" si="0"/>
        <v>22</v>
      </c>
      <c r="B37" s="54"/>
      <c r="C37" s="50" t="s">
        <v>239</v>
      </c>
      <c r="D37" s="51" t="s">
        <v>111</v>
      </c>
      <c r="E37" s="51">
        <v>7</v>
      </c>
      <c r="F37" s="294"/>
      <c r="G37" s="295"/>
      <c r="H37" s="52">
        <f t="shared" si="8"/>
        <v>0</v>
      </c>
      <c r="I37" s="52"/>
      <c r="J37" s="53"/>
      <c r="K37" s="296">
        <f t="shared" si="2"/>
        <v>0</v>
      </c>
      <c r="L37" s="296">
        <f t="shared" si="3"/>
        <v>0</v>
      </c>
      <c r="M37" s="296">
        <f t="shared" si="4"/>
        <v>0</v>
      </c>
      <c r="N37" s="296">
        <f t="shared" si="5"/>
        <v>0</v>
      </c>
      <c r="O37" s="296">
        <f t="shared" si="6"/>
        <v>0</v>
      </c>
      <c r="P37" s="296">
        <f t="shared" si="7"/>
        <v>0</v>
      </c>
      <c r="S37" s="297"/>
      <c r="T37" s="297"/>
    </row>
    <row r="38" spans="1:23" s="55" customFormat="1" x14ac:dyDescent="0.3">
      <c r="A38" s="292">
        <f t="shared" si="0"/>
        <v>23</v>
      </c>
      <c r="B38" s="54"/>
      <c r="C38" s="309" t="s">
        <v>238</v>
      </c>
      <c r="D38" s="51" t="s">
        <v>50</v>
      </c>
      <c r="E38" s="51">
        <v>160</v>
      </c>
      <c r="F38" s="294"/>
      <c r="G38" s="295"/>
      <c r="H38" s="52">
        <f t="shared" si="8"/>
        <v>0</v>
      </c>
      <c r="I38" s="52"/>
      <c r="J38" s="53"/>
      <c r="K38" s="296">
        <f t="shared" si="2"/>
        <v>0</v>
      </c>
      <c r="L38" s="296">
        <f t="shared" si="3"/>
        <v>0</v>
      </c>
      <c r="M38" s="296">
        <f t="shared" si="4"/>
        <v>0</v>
      </c>
      <c r="N38" s="296">
        <f t="shared" si="5"/>
        <v>0</v>
      </c>
      <c r="O38" s="296">
        <f t="shared" si="6"/>
        <v>0</v>
      </c>
      <c r="P38" s="296">
        <f t="shared" si="7"/>
        <v>0</v>
      </c>
      <c r="S38" s="297"/>
      <c r="T38" s="297"/>
    </row>
    <row r="39" spans="1:23" s="55" customFormat="1" x14ac:dyDescent="0.3">
      <c r="A39" s="292">
        <f t="shared" si="0"/>
        <v>24</v>
      </c>
      <c r="B39" s="54"/>
      <c r="C39" s="50" t="s">
        <v>112</v>
      </c>
      <c r="D39" s="51" t="s">
        <v>191</v>
      </c>
      <c r="E39" s="51">
        <v>31.2</v>
      </c>
      <c r="F39" s="294"/>
      <c r="G39" s="295"/>
      <c r="H39" s="52">
        <f t="shared" si="8"/>
        <v>0</v>
      </c>
      <c r="I39" s="52"/>
      <c r="J39" s="53"/>
      <c r="K39" s="296">
        <f t="shared" si="2"/>
        <v>0</v>
      </c>
      <c r="L39" s="296">
        <f t="shared" si="3"/>
        <v>0</v>
      </c>
      <c r="M39" s="296">
        <f t="shared" si="4"/>
        <v>0</v>
      </c>
      <c r="N39" s="296">
        <f t="shared" si="5"/>
        <v>0</v>
      </c>
      <c r="O39" s="296">
        <f t="shared" si="6"/>
        <v>0</v>
      </c>
      <c r="P39" s="296">
        <f t="shared" si="7"/>
        <v>0</v>
      </c>
      <c r="S39" s="297"/>
      <c r="T39" s="297"/>
    </row>
    <row r="40" spans="1:23" s="55" customFormat="1" x14ac:dyDescent="0.3">
      <c r="A40" s="292">
        <f t="shared" si="0"/>
        <v>25</v>
      </c>
      <c r="B40" s="54"/>
      <c r="C40" s="50" t="s">
        <v>113</v>
      </c>
      <c r="D40" s="51" t="s">
        <v>50</v>
      </c>
      <c r="E40" s="51">
        <v>50</v>
      </c>
      <c r="F40" s="294"/>
      <c r="G40" s="295"/>
      <c r="H40" s="52">
        <f t="shared" si="8"/>
        <v>0</v>
      </c>
      <c r="I40" s="52"/>
      <c r="J40" s="53"/>
      <c r="K40" s="296">
        <f t="shared" si="2"/>
        <v>0</v>
      </c>
      <c r="L40" s="296">
        <f t="shared" si="3"/>
        <v>0</v>
      </c>
      <c r="M40" s="296">
        <f t="shared" si="4"/>
        <v>0</v>
      </c>
      <c r="N40" s="296">
        <f t="shared" si="5"/>
        <v>0</v>
      </c>
      <c r="O40" s="296">
        <f t="shared" si="6"/>
        <v>0</v>
      </c>
      <c r="P40" s="296">
        <f t="shared" si="7"/>
        <v>0</v>
      </c>
      <c r="S40" s="297"/>
      <c r="T40" s="297"/>
    </row>
    <row r="41" spans="1:23" s="55" customFormat="1" x14ac:dyDescent="0.3">
      <c r="A41" s="292">
        <f t="shared" si="0"/>
        <v>26</v>
      </c>
      <c r="B41" s="54"/>
      <c r="C41" s="50" t="s">
        <v>114</v>
      </c>
      <c r="D41" s="51" t="s">
        <v>20</v>
      </c>
      <c r="E41" s="51">
        <v>14</v>
      </c>
      <c r="F41" s="294"/>
      <c r="G41" s="295"/>
      <c r="H41" s="52">
        <f t="shared" ref="H41:H44" si="9">ROUND(F41*G41,2)</f>
        <v>0</v>
      </c>
      <c r="I41" s="52"/>
      <c r="J41" s="53"/>
      <c r="K41" s="296">
        <f t="shared" si="2"/>
        <v>0</v>
      </c>
      <c r="L41" s="296">
        <f t="shared" si="3"/>
        <v>0</v>
      </c>
      <c r="M41" s="296">
        <f t="shared" si="4"/>
        <v>0</v>
      </c>
      <c r="N41" s="296">
        <f t="shared" si="5"/>
        <v>0</v>
      </c>
      <c r="O41" s="296">
        <f t="shared" si="6"/>
        <v>0</v>
      </c>
      <c r="P41" s="296">
        <f t="shared" si="7"/>
        <v>0</v>
      </c>
      <c r="S41" s="297"/>
      <c r="T41" s="297"/>
    </row>
    <row r="42" spans="1:23" s="55" customFormat="1" x14ac:dyDescent="0.3">
      <c r="A42" s="292">
        <f t="shared" si="0"/>
        <v>27</v>
      </c>
      <c r="B42" s="54"/>
      <c r="C42" s="50" t="s">
        <v>115</v>
      </c>
      <c r="D42" s="51" t="s">
        <v>191</v>
      </c>
      <c r="E42" s="51">
        <v>2</v>
      </c>
      <c r="F42" s="294"/>
      <c r="G42" s="295"/>
      <c r="H42" s="52">
        <f t="shared" si="9"/>
        <v>0</v>
      </c>
      <c r="I42" s="52"/>
      <c r="J42" s="53"/>
      <c r="K42" s="296">
        <f t="shared" si="2"/>
        <v>0</v>
      </c>
      <c r="L42" s="296">
        <f t="shared" si="3"/>
        <v>0</v>
      </c>
      <c r="M42" s="296">
        <f t="shared" si="4"/>
        <v>0</v>
      </c>
      <c r="N42" s="296">
        <f t="shared" si="5"/>
        <v>0</v>
      </c>
      <c r="O42" s="296">
        <f t="shared" si="6"/>
        <v>0</v>
      </c>
      <c r="P42" s="296">
        <f t="shared" si="7"/>
        <v>0</v>
      </c>
      <c r="S42" s="297"/>
      <c r="T42" s="297"/>
    </row>
    <row r="43" spans="1:23" s="55" customFormat="1" ht="26" x14ac:dyDescent="0.3">
      <c r="A43" s="292">
        <f t="shared" si="0"/>
        <v>28</v>
      </c>
      <c r="B43" s="54"/>
      <c r="C43" s="50" t="s">
        <v>116</v>
      </c>
      <c r="D43" s="51" t="s">
        <v>191</v>
      </c>
      <c r="E43" s="51">
        <v>31.2</v>
      </c>
      <c r="F43" s="294"/>
      <c r="G43" s="295"/>
      <c r="H43" s="52">
        <f t="shared" si="9"/>
        <v>0</v>
      </c>
      <c r="I43" s="52"/>
      <c r="J43" s="53"/>
      <c r="K43" s="296">
        <f t="shared" si="2"/>
        <v>0</v>
      </c>
      <c r="L43" s="296">
        <f t="shared" si="3"/>
        <v>0</v>
      </c>
      <c r="M43" s="296">
        <f t="shared" si="4"/>
        <v>0</v>
      </c>
      <c r="N43" s="296">
        <f t="shared" si="5"/>
        <v>0</v>
      </c>
      <c r="O43" s="296">
        <f t="shared" si="6"/>
        <v>0</v>
      </c>
      <c r="P43" s="296">
        <f t="shared" si="7"/>
        <v>0</v>
      </c>
      <c r="S43" s="297"/>
      <c r="T43" s="297"/>
    </row>
    <row r="44" spans="1:23" s="55" customFormat="1" x14ac:dyDescent="0.3">
      <c r="A44" s="292">
        <f t="shared" si="0"/>
        <v>29</v>
      </c>
      <c r="B44" s="54"/>
      <c r="C44" s="50" t="s">
        <v>117</v>
      </c>
      <c r="D44" s="51" t="s">
        <v>111</v>
      </c>
      <c r="E44" s="51">
        <v>5</v>
      </c>
      <c r="F44" s="294"/>
      <c r="G44" s="295"/>
      <c r="H44" s="52">
        <f t="shared" si="9"/>
        <v>0</v>
      </c>
      <c r="I44" s="52"/>
      <c r="J44" s="53"/>
      <c r="K44" s="296">
        <f t="shared" si="2"/>
        <v>0</v>
      </c>
      <c r="L44" s="296">
        <f t="shared" si="3"/>
        <v>0</v>
      </c>
      <c r="M44" s="296">
        <f t="shared" si="4"/>
        <v>0</v>
      </c>
      <c r="N44" s="296">
        <f t="shared" si="5"/>
        <v>0</v>
      </c>
      <c r="O44" s="296">
        <f t="shared" si="6"/>
        <v>0</v>
      </c>
      <c r="P44" s="296">
        <f t="shared" si="7"/>
        <v>0</v>
      </c>
      <c r="S44" s="297"/>
      <c r="T44" s="297"/>
    </row>
    <row r="45" spans="1:23" s="55" customFormat="1" x14ac:dyDescent="0.3">
      <c r="A45" s="292">
        <f t="shared" si="0"/>
        <v>30</v>
      </c>
      <c r="B45" s="54"/>
      <c r="C45" s="50" t="s">
        <v>118</v>
      </c>
      <c r="D45" s="51" t="s">
        <v>111</v>
      </c>
      <c r="E45" s="51">
        <v>10</v>
      </c>
      <c r="F45" s="294"/>
      <c r="G45" s="295"/>
      <c r="H45" s="52">
        <f t="shared" ref="H45" si="10">ROUND(F45*G45,2)</f>
        <v>0</v>
      </c>
      <c r="I45" s="52"/>
      <c r="J45" s="53"/>
      <c r="K45" s="296">
        <f t="shared" si="2"/>
        <v>0</v>
      </c>
      <c r="L45" s="296">
        <f t="shared" si="3"/>
        <v>0</v>
      </c>
      <c r="M45" s="296">
        <f t="shared" si="4"/>
        <v>0</v>
      </c>
      <c r="N45" s="296">
        <f t="shared" si="5"/>
        <v>0</v>
      </c>
      <c r="O45" s="296">
        <f t="shared" si="6"/>
        <v>0</v>
      </c>
      <c r="P45" s="296">
        <f t="shared" si="7"/>
        <v>0</v>
      </c>
      <c r="S45" s="297"/>
      <c r="T45" s="297"/>
    </row>
    <row r="46" spans="1:23" s="55" customFormat="1" ht="26" x14ac:dyDescent="0.3">
      <c r="A46" s="292">
        <f t="shared" si="0"/>
        <v>31</v>
      </c>
      <c r="B46" s="54"/>
      <c r="C46" s="50" t="s">
        <v>218</v>
      </c>
      <c r="D46" s="51" t="s">
        <v>55</v>
      </c>
      <c r="E46" s="51">
        <v>1</v>
      </c>
      <c r="F46" s="294"/>
      <c r="G46" s="295"/>
      <c r="H46" s="52">
        <f t="shared" si="8"/>
        <v>0</v>
      </c>
      <c r="I46" s="52"/>
      <c r="J46" s="53"/>
      <c r="K46" s="296">
        <f t="shared" si="2"/>
        <v>0</v>
      </c>
      <c r="L46" s="296">
        <f t="shared" si="3"/>
        <v>0</v>
      </c>
      <c r="M46" s="296">
        <f t="shared" si="4"/>
        <v>0</v>
      </c>
      <c r="N46" s="296">
        <f t="shared" si="5"/>
        <v>0</v>
      </c>
      <c r="O46" s="296">
        <f t="shared" si="6"/>
        <v>0</v>
      </c>
      <c r="P46" s="296">
        <f t="shared" si="7"/>
        <v>0</v>
      </c>
      <c r="S46" s="297"/>
      <c r="T46" s="297"/>
    </row>
    <row r="47" spans="1:23" s="55" customFormat="1" ht="26" x14ac:dyDescent="0.3">
      <c r="A47" s="292">
        <f t="shared" si="0"/>
        <v>32</v>
      </c>
      <c r="B47" s="54"/>
      <c r="C47" s="50" t="s">
        <v>219</v>
      </c>
      <c r="D47" s="51" t="s">
        <v>55</v>
      </c>
      <c r="E47" s="51">
        <v>1</v>
      </c>
      <c r="F47" s="294"/>
      <c r="G47" s="295"/>
      <c r="H47" s="52">
        <f t="shared" ref="H47" si="11">ROUND(F47*G47,2)</f>
        <v>0</v>
      </c>
      <c r="I47" s="52"/>
      <c r="J47" s="53"/>
      <c r="K47" s="296">
        <f t="shared" si="2"/>
        <v>0</v>
      </c>
      <c r="L47" s="296">
        <f t="shared" si="3"/>
        <v>0</v>
      </c>
      <c r="M47" s="296">
        <f t="shared" si="4"/>
        <v>0</v>
      </c>
      <c r="N47" s="296">
        <f t="shared" si="5"/>
        <v>0</v>
      </c>
      <c r="O47" s="296">
        <f t="shared" si="6"/>
        <v>0</v>
      </c>
      <c r="P47" s="296">
        <f t="shared" si="7"/>
        <v>0</v>
      </c>
      <c r="S47" s="297"/>
      <c r="T47" s="297"/>
    </row>
    <row r="48" spans="1:23" s="55" customFormat="1" x14ac:dyDescent="0.3">
      <c r="A48" s="292">
        <f t="shared" si="0"/>
        <v>33</v>
      </c>
      <c r="B48" s="54"/>
      <c r="C48" s="50" t="s">
        <v>220</v>
      </c>
      <c r="D48" s="51" t="s">
        <v>55</v>
      </c>
      <c r="E48" s="51">
        <v>1</v>
      </c>
      <c r="F48" s="294"/>
      <c r="G48" s="295"/>
      <c r="H48" s="52"/>
      <c r="I48" s="52"/>
      <c r="J48" s="53"/>
      <c r="K48" s="296">
        <f t="shared" si="2"/>
        <v>0</v>
      </c>
      <c r="L48" s="296">
        <f t="shared" si="3"/>
        <v>0</v>
      </c>
      <c r="M48" s="296">
        <f t="shared" si="4"/>
        <v>0</v>
      </c>
      <c r="N48" s="296">
        <f t="shared" si="5"/>
        <v>0</v>
      </c>
      <c r="O48" s="296">
        <f t="shared" si="6"/>
        <v>0</v>
      </c>
      <c r="P48" s="296">
        <f t="shared" si="7"/>
        <v>0</v>
      </c>
      <c r="S48" s="297"/>
      <c r="T48" s="297"/>
    </row>
    <row r="49" spans="1:20" s="55" customFormat="1" x14ac:dyDescent="0.3">
      <c r="A49" s="292">
        <f t="shared" si="0"/>
        <v>34</v>
      </c>
      <c r="B49" s="54"/>
      <c r="C49" s="50" t="s">
        <v>221</v>
      </c>
      <c r="D49" s="51" t="s">
        <v>55</v>
      </c>
      <c r="E49" s="51">
        <v>2</v>
      </c>
      <c r="F49" s="294"/>
      <c r="G49" s="295"/>
      <c r="H49" s="52"/>
      <c r="I49" s="52"/>
      <c r="J49" s="53"/>
      <c r="K49" s="296">
        <f t="shared" si="2"/>
        <v>0</v>
      </c>
      <c r="L49" s="296">
        <f t="shared" si="3"/>
        <v>0</v>
      </c>
      <c r="M49" s="296">
        <f t="shared" si="4"/>
        <v>0</v>
      </c>
      <c r="N49" s="296">
        <f t="shared" si="5"/>
        <v>0</v>
      </c>
      <c r="O49" s="296">
        <f t="shared" si="6"/>
        <v>0</v>
      </c>
      <c r="P49" s="296">
        <f t="shared" si="7"/>
        <v>0</v>
      </c>
      <c r="S49" s="297"/>
      <c r="T49" s="297"/>
    </row>
    <row r="50" spans="1:20" s="55" customFormat="1" x14ac:dyDescent="0.3">
      <c r="A50" s="292">
        <f t="shared" si="0"/>
        <v>35</v>
      </c>
      <c r="B50" s="54"/>
      <c r="C50" s="50" t="s">
        <v>222</v>
      </c>
      <c r="D50" s="51" t="s">
        <v>18</v>
      </c>
      <c r="E50" s="51">
        <v>1</v>
      </c>
      <c r="F50" s="294"/>
      <c r="G50" s="295"/>
      <c r="H50" s="52">
        <f t="shared" ref="H50:H78" si="12">ROUND(F50*G50,2)</f>
        <v>0</v>
      </c>
      <c r="I50" s="52"/>
      <c r="J50" s="53"/>
      <c r="K50" s="296">
        <f t="shared" si="2"/>
        <v>0</v>
      </c>
      <c r="L50" s="296">
        <f t="shared" si="3"/>
        <v>0</v>
      </c>
      <c r="M50" s="296">
        <f t="shared" si="4"/>
        <v>0</v>
      </c>
      <c r="N50" s="296">
        <f t="shared" si="5"/>
        <v>0</v>
      </c>
      <c r="O50" s="296">
        <f t="shared" si="6"/>
        <v>0</v>
      </c>
      <c r="P50" s="296">
        <f t="shared" si="7"/>
        <v>0</v>
      </c>
      <c r="S50" s="297"/>
      <c r="T50" s="297"/>
    </row>
    <row r="51" spans="1:20" s="55" customFormat="1" x14ac:dyDescent="0.3">
      <c r="A51" s="292">
        <f t="shared" si="0"/>
        <v>36</v>
      </c>
      <c r="B51" s="54"/>
      <c r="C51" s="50" t="s">
        <v>223</v>
      </c>
      <c r="D51" s="51" t="s">
        <v>18</v>
      </c>
      <c r="E51" s="51">
        <v>1</v>
      </c>
      <c r="F51" s="294"/>
      <c r="G51" s="295"/>
      <c r="H51" s="52">
        <f t="shared" si="12"/>
        <v>0</v>
      </c>
      <c r="I51" s="52"/>
      <c r="J51" s="53"/>
      <c r="K51" s="296">
        <f t="shared" si="2"/>
        <v>0</v>
      </c>
      <c r="L51" s="296">
        <f t="shared" si="3"/>
        <v>0</v>
      </c>
      <c r="M51" s="296">
        <f t="shared" si="4"/>
        <v>0</v>
      </c>
      <c r="N51" s="296">
        <f t="shared" si="5"/>
        <v>0</v>
      </c>
      <c r="O51" s="296">
        <f t="shared" si="6"/>
        <v>0</v>
      </c>
      <c r="P51" s="296">
        <f t="shared" si="7"/>
        <v>0</v>
      </c>
      <c r="S51" s="297"/>
      <c r="T51" s="297"/>
    </row>
    <row r="52" spans="1:20" s="55" customFormat="1" x14ac:dyDescent="0.3">
      <c r="A52" s="292">
        <f t="shared" si="0"/>
        <v>37</v>
      </c>
      <c r="B52" s="54"/>
      <c r="C52" s="50" t="s">
        <v>224</v>
      </c>
      <c r="D52" s="51" t="s">
        <v>18</v>
      </c>
      <c r="E52" s="51">
        <v>1</v>
      </c>
      <c r="F52" s="294"/>
      <c r="G52" s="295"/>
      <c r="H52" s="52"/>
      <c r="I52" s="52"/>
      <c r="J52" s="53"/>
      <c r="K52" s="296">
        <f t="shared" si="2"/>
        <v>0</v>
      </c>
      <c r="L52" s="296">
        <f t="shared" si="3"/>
        <v>0</v>
      </c>
      <c r="M52" s="296">
        <f t="shared" si="4"/>
        <v>0</v>
      </c>
      <c r="N52" s="296">
        <f t="shared" si="5"/>
        <v>0</v>
      </c>
      <c r="O52" s="296">
        <f t="shared" si="6"/>
        <v>0</v>
      </c>
      <c r="P52" s="296">
        <f t="shared" si="7"/>
        <v>0</v>
      </c>
      <c r="S52" s="297"/>
      <c r="T52" s="297"/>
    </row>
    <row r="53" spans="1:20" s="55" customFormat="1" x14ac:dyDescent="0.3">
      <c r="A53" s="292">
        <f t="shared" si="0"/>
        <v>38</v>
      </c>
      <c r="B53" s="54"/>
      <c r="C53" s="50" t="s">
        <v>225</v>
      </c>
      <c r="D53" s="51" t="s">
        <v>18</v>
      </c>
      <c r="E53" s="51">
        <v>2</v>
      </c>
      <c r="F53" s="294"/>
      <c r="G53" s="295"/>
      <c r="H53" s="52"/>
      <c r="I53" s="52"/>
      <c r="J53" s="53"/>
      <c r="K53" s="296">
        <f t="shared" si="2"/>
        <v>0</v>
      </c>
      <c r="L53" s="296">
        <f t="shared" si="3"/>
        <v>0</v>
      </c>
      <c r="M53" s="296">
        <f t="shared" si="4"/>
        <v>0</v>
      </c>
      <c r="N53" s="296">
        <f t="shared" si="5"/>
        <v>0</v>
      </c>
      <c r="O53" s="296">
        <f t="shared" si="6"/>
        <v>0</v>
      </c>
      <c r="P53" s="296">
        <f t="shared" si="7"/>
        <v>0</v>
      </c>
      <c r="S53" s="297"/>
      <c r="T53" s="297"/>
    </row>
    <row r="54" spans="1:20" s="55" customFormat="1" ht="39" x14ac:dyDescent="0.3">
      <c r="A54" s="292">
        <f t="shared" si="0"/>
        <v>39</v>
      </c>
      <c r="B54" s="54"/>
      <c r="C54" s="50" t="s">
        <v>119</v>
      </c>
      <c r="D54" s="51" t="s">
        <v>215</v>
      </c>
      <c r="E54" s="51">
        <v>1</v>
      </c>
      <c r="F54" s="294"/>
      <c r="G54" s="295"/>
      <c r="H54" s="52">
        <f t="shared" si="12"/>
        <v>0</v>
      </c>
      <c r="I54" s="52"/>
      <c r="J54" s="53"/>
      <c r="K54" s="296">
        <f t="shared" si="2"/>
        <v>0</v>
      </c>
      <c r="L54" s="296">
        <f t="shared" si="3"/>
        <v>0</v>
      </c>
      <c r="M54" s="296">
        <f t="shared" si="4"/>
        <v>0</v>
      </c>
      <c r="N54" s="296">
        <f t="shared" si="5"/>
        <v>0</v>
      </c>
      <c r="O54" s="296">
        <f t="shared" si="6"/>
        <v>0</v>
      </c>
      <c r="P54" s="296">
        <f t="shared" si="7"/>
        <v>0</v>
      </c>
      <c r="S54" s="297"/>
      <c r="T54" s="297"/>
    </row>
    <row r="55" spans="1:20" s="55" customFormat="1" x14ac:dyDescent="0.3">
      <c r="A55" s="292">
        <f t="shared" si="0"/>
        <v>40</v>
      </c>
      <c r="B55" s="54"/>
      <c r="C55" s="50" t="s">
        <v>120</v>
      </c>
      <c r="D55" s="51" t="s">
        <v>215</v>
      </c>
      <c r="E55" s="51">
        <v>1</v>
      </c>
      <c r="F55" s="294"/>
      <c r="G55" s="295"/>
      <c r="H55" s="52">
        <f t="shared" si="12"/>
        <v>0</v>
      </c>
      <c r="I55" s="52"/>
      <c r="J55" s="53"/>
      <c r="K55" s="296">
        <f t="shared" si="2"/>
        <v>0</v>
      </c>
      <c r="L55" s="296">
        <f t="shared" si="3"/>
        <v>0</v>
      </c>
      <c r="M55" s="296">
        <f t="shared" si="4"/>
        <v>0</v>
      </c>
      <c r="N55" s="296">
        <f t="shared" si="5"/>
        <v>0</v>
      </c>
      <c r="O55" s="296">
        <f t="shared" si="6"/>
        <v>0</v>
      </c>
      <c r="P55" s="296">
        <f t="shared" si="7"/>
        <v>0</v>
      </c>
      <c r="S55" s="297"/>
      <c r="T55" s="297"/>
    </row>
    <row r="56" spans="1:20" s="55" customFormat="1" ht="26" x14ac:dyDescent="0.3">
      <c r="A56" s="292">
        <f t="shared" si="0"/>
        <v>41</v>
      </c>
      <c r="B56" s="54"/>
      <c r="C56" s="50" t="s">
        <v>121</v>
      </c>
      <c r="D56" s="51" t="s">
        <v>215</v>
      </c>
      <c r="E56" s="51">
        <v>1</v>
      </c>
      <c r="F56" s="294"/>
      <c r="G56" s="295"/>
      <c r="H56" s="52">
        <f t="shared" si="12"/>
        <v>0</v>
      </c>
      <c r="I56" s="52"/>
      <c r="J56" s="53"/>
      <c r="K56" s="296">
        <f t="shared" si="2"/>
        <v>0</v>
      </c>
      <c r="L56" s="296">
        <f t="shared" si="3"/>
        <v>0</v>
      </c>
      <c r="M56" s="296">
        <f t="shared" si="4"/>
        <v>0</v>
      </c>
      <c r="N56" s="296">
        <f t="shared" si="5"/>
        <v>0</v>
      </c>
      <c r="O56" s="296">
        <f t="shared" si="6"/>
        <v>0</v>
      </c>
      <c r="P56" s="296">
        <f t="shared" si="7"/>
        <v>0</v>
      </c>
      <c r="S56" s="297"/>
      <c r="T56" s="297"/>
    </row>
    <row r="57" spans="1:20" s="55" customFormat="1" x14ac:dyDescent="0.3">
      <c r="A57" s="292">
        <f t="shared" si="0"/>
        <v>42</v>
      </c>
      <c r="B57" s="54"/>
      <c r="C57" s="50" t="s">
        <v>120</v>
      </c>
      <c r="D57" s="51" t="s">
        <v>215</v>
      </c>
      <c r="E57" s="51">
        <v>1</v>
      </c>
      <c r="F57" s="294"/>
      <c r="G57" s="295"/>
      <c r="H57" s="52">
        <f t="shared" si="12"/>
        <v>0</v>
      </c>
      <c r="I57" s="52"/>
      <c r="J57" s="53"/>
      <c r="K57" s="296">
        <f t="shared" si="2"/>
        <v>0</v>
      </c>
      <c r="L57" s="296">
        <f t="shared" si="3"/>
        <v>0</v>
      </c>
      <c r="M57" s="296">
        <f t="shared" si="4"/>
        <v>0</v>
      </c>
      <c r="N57" s="296">
        <f t="shared" si="5"/>
        <v>0</v>
      </c>
      <c r="O57" s="296">
        <f t="shared" si="6"/>
        <v>0</v>
      </c>
      <c r="P57" s="296">
        <f t="shared" si="7"/>
        <v>0</v>
      </c>
      <c r="S57" s="297"/>
      <c r="T57" s="297"/>
    </row>
    <row r="58" spans="1:20" s="55" customFormat="1" ht="24.75" customHeight="1" x14ac:dyDescent="0.3">
      <c r="A58" s="292">
        <f t="shared" si="0"/>
        <v>43</v>
      </c>
      <c r="B58" s="54"/>
      <c r="C58" s="50" t="s">
        <v>193</v>
      </c>
      <c r="D58" s="51" t="s">
        <v>18</v>
      </c>
      <c r="E58" s="51">
        <v>1</v>
      </c>
      <c r="F58" s="294"/>
      <c r="G58" s="295"/>
      <c r="H58" s="52">
        <f t="shared" si="12"/>
        <v>0</v>
      </c>
      <c r="I58" s="52"/>
      <c r="J58" s="53"/>
      <c r="K58" s="296">
        <f t="shared" si="2"/>
        <v>0</v>
      </c>
      <c r="L58" s="296">
        <f t="shared" si="3"/>
        <v>0</v>
      </c>
      <c r="M58" s="296">
        <f t="shared" si="4"/>
        <v>0</v>
      </c>
      <c r="N58" s="296">
        <f t="shared" si="5"/>
        <v>0</v>
      </c>
      <c r="O58" s="296">
        <f t="shared" si="6"/>
        <v>0</v>
      </c>
      <c r="P58" s="296">
        <f t="shared" si="7"/>
        <v>0</v>
      </c>
      <c r="S58" s="297"/>
      <c r="T58" s="297"/>
    </row>
    <row r="59" spans="1:20" s="55" customFormat="1" x14ac:dyDescent="0.3">
      <c r="A59" s="292">
        <f t="shared" si="0"/>
        <v>44</v>
      </c>
      <c r="B59" s="54"/>
      <c r="C59" s="50" t="s">
        <v>122</v>
      </c>
      <c r="D59" s="51" t="s">
        <v>20</v>
      </c>
      <c r="E59" s="51">
        <v>20.399999999999999</v>
      </c>
      <c r="F59" s="294"/>
      <c r="G59" s="295"/>
      <c r="H59" s="52">
        <f t="shared" si="12"/>
        <v>0</v>
      </c>
      <c r="I59" s="52"/>
      <c r="J59" s="53"/>
      <c r="K59" s="296">
        <f t="shared" si="2"/>
        <v>0</v>
      </c>
      <c r="L59" s="296">
        <f t="shared" si="3"/>
        <v>0</v>
      </c>
      <c r="M59" s="296">
        <f t="shared" si="4"/>
        <v>0</v>
      </c>
      <c r="N59" s="296">
        <f t="shared" si="5"/>
        <v>0</v>
      </c>
      <c r="O59" s="296">
        <f t="shared" si="6"/>
        <v>0</v>
      </c>
      <c r="P59" s="296">
        <f t="shared" si="7"/>
        <v>0</v>
      </c>
      <c r="S59" s="297"/>
      <c r="T59" s="297"/>
    </row>
    <row r="60" spans="1:20" s="55" customFormat="1" x14ac:dyDescent="0.3">
      <c r="A60" s="292">
        <f t="shared" si="0"/>
        <v>45</v>
      </c>
      <c r="B60" s="54"/>
      <c r="C60" s="290" t="s">
        <v>123</v>
      </c>
      <c r="D60" s="51" t="s">
        <v>50</v>
      </c>
      <c r="E60" s="51">
        <v>1.63</v>
      </c>
      <c r="F60" s="294"/>
      <c r="G60" s="295"/>
      <c r="H60" s="52">
        <f t="shared" si="12"/>
        <v>0</v>
      </c>
      <c r="I60" s="52"/>
      <c r="J60" s="53"/>
      <c r="K60" s="296">
        <f t="shared" si="2"/>
        <v>0</v>
      </c>
      <c r="L60" s="296">
        <f t="shared" si="3"/>
        <v>0</v>
      </c>
      <c r="M60" s="296">
        <f t="shared" si="4"/>
        <v>0</v>
      </c>
      <c r="N60" s="296">
        <f t="shared" si="5"/>
        <v>0</v>
      </c>
      <c r="O60" s="296">
        <f t="shared" si="6"/>
        <v>0</v>
      </c>
      <c r="P60" s="296">
        <f t="shared" si="7"/>
        <v>0</v>
      </c>
      <c r="S60" s="297"/>
      <c r="T60" s="297"/>
    </row>
    <row r="61" spans="1:20" s="55" customFormat="1" x14ac:dyDescent="0.3">
      <c r="A61" s="292">
        <f t="shared" si="0"/>
        <v>46</v>
      </c>
      <c r="B61" s="54"/>
      <c r="C61" s="308" t="s">
        <v>238</v>
      </c>
      <c r="D61" s="51" t="s">
        <v>50</v>
      </c>
      <c r="E61" s="51">
        <v>91.8</v>
      </c>
      <c r="F61" s="294"/>
      <c r="G61" s="295"/>
      <c r="H61" s="52">
        <f t="shared" si="12"/>
        <v>0</v>
      </c>
      <c r="I61" s="52"/>
      <c r="J61" s="53"/>
      <c r="K61" s="296">
        <f t="shared" si="2"/>
        <v>0</v>
      </c>
      <c r="L61" s="296">
        <f t="shared" si="3"/>
        <v>0</v>
      </c>
      <c r="M61" s="296">
        <f t="shared" si="4"/>
        <v>0</v>
      </c>
      <c r="N61" s="296">
        <f t="shared" si="5"/>
        <v>0</v>
      </c>
      <c r="O61" s="296">
        <f t="shared" si="6"/>
        <v>0</v>
      </c>
      <c r="P61" s="296">
        <f t="shared" si="7"/>
        <v>0</v>
      </c>
      <c r="S61" s="297"/>
      <c r="T61" s="297"/>
    </row>
    <row r="62" spans="1:20" s="55" customFormat="1" x14ac:dyDescent="0.3">
      <c r="A62" s="292">
        <f t="shared" si="0"/>
        <v>47</v>
      </c>
      <c r="B62" s="54"/>
      <c r="C62" s="290" t="s">
        <v>124</v>
      </c>
      <c r="D62" s="51" t="s">
        <v>20</v>
      </c>
      <c r="E62" s="51">
        <v>20.399999999999999</v>
      </c>
      <c r="F62" s="294"/>
      <c r="G62" s="295"/>
      <c r="H62" s="52">
        <f t="shared" si="12"/>
        <v>0</v>
      </c>
      <c r="I62" s="52"/>
      <c r="J62" s="53"/>
      <c r="K62" s="296">
        <f t="shared" si="2"/>
        <v>0</v>
      </c>
      <c r="L62" s="296">
        <f t="shared" si="3"/>
        <v>0</v>
      </c>
      <c r="M62" s="296">
        <f t="shared" si="4"/>
        <v>0</v>
      </c>
      <c r="N62" s="296">
        <f t="shared" si="5"/>
        <v>0</v>
      </c>
      <c r="O62" s="296">
        <f t="shared" si="6"/>
        <v>0</v>
      </c>
      <c r="P62" s="296">
        <f t="shared" si="7"/>
        <v>0</v>
      </c>
      <c r="S62" s="297"/>
      <c r="T62" s="297"/>
    </row>
    <row r="63" spans="1:20" s="55" customFormat="1" x14ac:dyDescent="0.3">
      <c r="A63" s="292">
        <f t="shared" si="0"/>
        <v>48</v>
      </c>
      <c r="B63" s="54"/>
      <c r="C63" s="290" t="s">
        <v>125</v>
      </c>
      <c r="D63" s="51" t="s">
        <v>50</v>
      </c>
      <c r="E63" s="51">
        <v>36.72</v>
      </c>
      <c r="F63" s="294"/>
      <c r="G63" s="295"/>
      <c r="H63" s="52">
        <f t="shared" si="12"/>
        <v>0</v>
      </c>
      <c r="I63" s="52"/>
      <c r="J63" s="53"/>
      <c r="K63" s="296">
        <f t="shared" si="2"/>
        <v>0</v>
      </c>
      <c r="L63" s="296">
        <f t="shared" si="3"/>
        <v>0</v>
      </c>
      <c r="M63" s="296">
        <f t="shared" si="4"/>
        <v>0</v>
      </c>
      <c r="N63" s="296">
        <f t="shared" si="5"/>
        <v>0</v>
      </c>
      <c r="O63" s="296">
        <f t="shared" si="6"/>
        <v>0</v>
      </c>
      <c r="P63" s="296">
        <f t="shared" si="7"/>
        <v>0</v>
      </c>
      <c r="S63" s="297"/>
      <c r="T63" s="297"/>
    </row>
    <row r="64" spans="1:20" s="55" customFormat="1" x14ac:dyDescent="0.3">
      <c r="A64" s="292">
        <f t="shared" si="0"/>
        <v>49</v>
      </c>
      <c r="B64" s="54"/>
      <c r="C64" s="290" t="s">
        <v>115</v>
      </c>
      <c r="D64" s="51" t="s">
        <v>191</v>
      </c>
      <c r="E64" s="51">
        <v>0.21</v>
      </c>
      <c r="F64" s="294"/>
      <c r="G64" s="295"/>
      <c r="H64" s="52">
        <f t="shared" si="12"/>
        <v>0</v>
      </c>
      <c r="I64" s="52"/>
      <c r="J64" s="53"/>
      <c r="K64" s="296">
        <f t="shared" si="2"/>
        <v>0</v>
      </c>
      <c r="L64" s="296">
        <f t="shared" si="3"/>
        <v>0</v>
      </c>
      <c r="M64" s="296">
        <f t="shared" si="4"/>
        <v>0</v>
      </c>
      <c r="N64" s="296">
        <f t="shared" si="5"/>
        <v>0</v>
      </c>
      <c r="O64" s="296">
        <f t="shared" si="6"/>
        <v>0</v>
      </c>
      <c r="P64" s="296">
        <f t="shared" si="7"/>
        <v>0</v>
      </c>
      <c r="S64" s="297"/>
      <c r="T64" s="297"/>
    </row>
    <row r="65" spans="1:20" s="55" customFormat="1" x14ac:dyDescent="0.3">
      <c r="A65" s="292">
        <f t="shared" si="0"/>
        <v>50</v>
      </c>
      <c r="B65" s="54"/>
      <c r="C65" s="290" t="s">
        <v>126</v>
      </c>
      <c r="D65" s="51" t="s">
        <v>50</v>
      </c>
      <c r="E65" s="51">
        <v>3.1</v>
      </c>
      <c r="F65" s="294"/>
      <c r="G65" s="295"/>
      <c r="H65" s="52">
        <f t="shared" si="12"/>
        <v>0</v>
      </c>
      <c r="I65" s="52"/>
      <c r="J65" s="53"/>
      <c r="K65" s="296">
        <f t="shared" si="2"/>
        <v>0</v>
      </c>
      <c r="L65" s="296">
        <f t="shared" si="3"/>
        <v>0</v>
      </c>
      <c r="M65" s="296">
        <f t="shared" si="4"/>
        <v>0</v>
      </c>
      <c r="N65" s="296">
        <f t="shared" si="5"/>
        <v>0</v>
      </c>
      <c r="O65" s="296">
        <f t="shared" si="6"/>
        <v>0</v>
      </c>
      <c r="P65" s="296">
        <f t="shared" si="7"/>
        <v>0</v>
      </c>
      <c r="S65" s="297"/>
      <c r="T65" s="297"/>
    </row>
    <row r="66" spans="1:20" s="55" customFormat="1" x14ac:dyDescent="0.3">
      <c r="A66" s="292">
        <f t="shared" si="0"/>
        <v>51</v>
      </c>
      <c r="B66" s="54"/>
      <c r="C66" s="50" t="s">
        <v>127</v>
      </c>
      <c r="D66" s="51" t="s">
        <v>18</v>
      </c>
      <c r="E66" s="51">
        <v>1</v>
      </c>
      <c r="F66" s="294"/>
      <c r="G66" s="295"/>
      <c r="H66" s="52">
        <f t="shared" si="12"/>
        <v>0</v>
      </c>
      <c r="I66" s="52"/>
      <c r="J66" s="53"/>
      <c r="K66" s="296">
        <f t="shared" si="2"/>
        <v>0</v>
      </c>
      <c r="L66" s="296">
        <f t="shared" si="3"/>
        <v>0</v>
      </c>
      <c r="M66" s="296">
        <f t="shared" si="4"/>
        <v>0</v>
      </c>
      <c r="N66" s="296">
        <f t="shared" si="5"/>
        <v>0</v>
      </c>
      <c r="O66" s="296">
        <f t="shared" si="6"/>
        <v>0</v>
      </c>
      <c r="P66" s="296">
        <f t="shared" si="7"/>
        <v>0</v>
      </c>
      <c r="S66" s="297"/>
      <c r="T66" s="297"/>
    </row>
    <row r="67" spans="1:20" s="55" customFormat="1" x14ac:dyDescent="0.3">
      <c r="A67" s="292">
        <f t="shared" si="0"/>
        <v>52</v>
      </c>
      <c r="B67" s="54"/>
      <c r="C67" s="50" t="s">
        <v>226</v>
      </c>
      <c r="D67" s="51" t="s">
        <v>18</v>
      </c>
      <c r="E67" s="51">
        <v>1</v>
      </c>
      <c r="F67" s="294"/>
      <c r="G67" s="295"/>
      <c r="H67" s="52">
        <f t="shared" si="12"/>
        <v>0</v>
      </c>
      <c r="I67" s="52"/>
      <c r="J67" s="53"/>
      <c r="K67" s="296">
        <f t="shared" si="2"/>
        <v>0</v>
      </c>
      <c r="L67" s="296">
        <f t="shared" si="3"/>
        <v>0</v>
      </c>
      <c r="M67" s="296">
        <f t="shared" si="4"/>
        <v>0</v>
      </c>
      <c r="N67" s="296">
        <f t="shared" si="5"/>
        <v>0</v>
      </c>
      <c r="O67" s="296">
        <f t="shared" si="6"/>
        <v>0</v>
      </c>
      <c r="P67" s="296">
        <f t="shared" si="7"/>
        <v>0</v>
      </c>
      <c r="S67" s="297"/>
      <c r="T67" s="297"/>
    </row>
    <row r="68" spans="1:20" s="55" customFormat="1" x14ac:dyDescent="0.3">
      <c r="A68" s="292">
        <f t="shared" si="0"/>
        <v>53</v>
      </c>
      <c r="B68" s="54"/>
      <c r="C68" s="50" t="s">
        <v>128</v>
      </c>
      <c r="D68" s="51" t="s">
        <v>18</v>
      </c>
      <c r="E68" s="51">
        <v>1</v>
      </c>
      <c r="F68" s="294"/>
      <c r="G68" s="295"/>
      <c r="H68" s="52">
        <f t="shared" si="12"/>
        <v>0</v>
      </c>
      <c r="I68" s="52"/>
      <c r="J68" s="53"/>
      <c r="K68" s="296">
        <f t="shared" si="2"/>
        <v>0</v>
      </c>
      <c r="L68" s="296">
        <f t="shared" si="3"/>
        <v>0</v>
      </c>
      <c r="M68" s="296">
        <f t="shared" si="4"/>
        <v>0</v>
      </c>
      <c r="N68" s="296">
        <f t="shared" si="5"/>
        <v>0</v>
      </c>
      <c r="O68" s="296">
        <f t="shared" si="6"/>
        <v>0</v>
      </c>
      <c r="P68" s="296">
        <f t="shared" si="7"/>
        <v>0</v>
      </c>
      <c r="S68" s="297"/>
      <c r="T68" s="297"/>
    </row>
    <row r="69" spans="1:20" s="55" customFormat="1" x14ac:dyDescent="0.3">
      <c r="A69" s="292">
        <f t="shared" si="0"/>
        <v>54</v>
      </c>
      <c r="B69" s="54"/>
      <c r="C69" s="50" t="s">
        <v>120</v>
      </c>
      <c r="D69" s="51" t="s">
        <v>191</v>
      </c>
      <c r="E69" s="51">
        <v>7.8</v>
      </c>
      <c r="F69" s="294"/>
      <c r="G69" s="295"/>
      <c r="H69" s="52">
        <f t="shared" si="12"/>
        <v>0</v>
      </c>
      <c r="I69" s="52"/>
      <c r="J69" s="53"/>
      <c r="K69" s="296">
        <f t="shared" si="2"/>
        <v>0</v>
      </c>
      <c r="L69" s="296">
        <f t="shared" si="3"/>
        <v>0</v>
      </c>
      <c r="M69" s="296">
        <f t="shared" si="4"/>
        <v>0</v>
      </c>
      <c r="N69" s="296">
        <f t="shared" si="5"/>
        <v>0</v>
      </c>
      <c r="O69" s="296">
        <f t="shared" si="6"/>
        <v>0</v>
      </c>
      <c r="P69" s="296">
        <f t="shared" si="7"/>
        <v>0</v>
      </c>
      <c r="S69" s="297"/>
      <c r="T69" s="297"/>
    </row>
    <row r="70" spans="1:20" s="55" customFormat="1" ht="27" customHeight="1" x14ac:dyDescent="0.3">
      <c r="A70" s="292">
        <f t="shared" si="0"/>
        <v>55</v>
      </c>
      <c r="B70" s="54"/>
      <c r="C70" s="50" t="s">
        <v>129</v>
      </c>
      <c r="D70" s="51" t="s">
        <v>18</v>
      </c>
      <c r="E70" s="51">
        <v>1</v>
      </c>
      <c r="F70" s="294"/>
      <c r="G70" s="295"/>
      <c r="H70" s="52">
        <f t="shared" si="12"/>
        <v>0</v>
      </c>
      <c r="I70" s="52"/>
      <c r="J70" s="53"/>
      <c r="K70" s="296">
        <f t="shared" si="2"/>
        <v>0</v>
      </c>
      <c r="L70" s="296">
        <f t="shared" si="3"/>
        <v>0</v>
      </c>
      <c r="M70" s="296">
        <f t="shared" si="4"/>
        <v>0</v>
      </c>
      <c r="N70" s="296">
        <f t="shared" si="5"/>
        <v>0</v>
      </c>
      <c r="O70" s="296">
        <f t="shared" si="6"/>
        <v>0</v>
      </c>
      <c r="P70" s="296">
        <f t="shared" si="7"/>
        <v>0</v>
      </c>
      <c r="S70" s="297"/>
      <c r="T70" s="297"/>
    </row>
    <row r="71" spans="1:20" s="55" customFormat="1" x14ac:dyDescent="0.3">
      <c r="A71" s="292">
        <f t="shared" si="0"/>
        <v>56</v>
      </c>
      <c r="B71" s="54"/>
      <c r="C71" s="50" t="s">
        <v>130</v>
      </c>
      <c r="D71" s="291" t="s">
        <v>18</v>
      </c>
      <c r="E71" s="291">
        <v>1</v>
      </c>
      <c r="F71" s="295"/>
      <c r="G71" s="295"/>
      <c r="H71" s="52">
        <f t="shared" si="12"/>
        <v>0</v>
      </c>
      <c r="I71" s="52"/>
      <c r="J71" s="53"/>
      <c r="K71" s="296">
        <f t="shared" si="2"/>
        <v>0</v>
      </c>
      <c r="L71" s="296">
        <f t="shared" si="3"/>
        <v>0</v>
      </c>
      <c r="M71" s="296">
        <f t="shared" si="4"/>
        <v>0</v>
      </c>
      <c r="N71" s="296">
        <f t="shared" si="5"/>
        <v>0</v>
      </c>
      <c r="O71" s="296">
        <f t="shared" si="6"/>
        <v>0</v>
      </c>
      <c r="P71" s="296">
        <f t="shared" si="7"/>
        <v>0</v>
      </c>
      <c r="S71" s="297"/>
      <c r="T71" s="297"/>
    </row>
    <row r="72" spans="1:20" s="55" customFormat="1" x14ac:dyDescent="0.3">
      <c r="A72" s="292">
        <f t="shared" si="0"/>
        <v>57</v>
      </c>
      <c r="B72" s="54"/>
      <c r="C72" s="50" t="s">
        <v>131</v>
      </c>
      <c r="D72" s="291" t="s">
        <v>52</v>
      </c>
      <c r="E72" s="291">
        <v>1</v>
      </c>
      <c r="F72" s="295"/>
      <c r="G72" s="295"/>
      <c r="H72" s="52">
        <f t="shared" si="12"/>
        <v>0</v>
      </c>
      <c r="I72" s="52"/>
      <c r="J72" s="53"/>
      <c r="K72" s="296">
        <f t="shared" si="2"/>
        <v>0</v>
      </c>
      <c r="L72" s="296">
        <f t="shared" si="3"/>
        <v>0</v>
      </c>
      <c r="M72" s="296">
        <f t="shared" si="4"/>
        <v>0</v>
      </c>
      <c r="N72" s="296">
        <f t="shared" si="5"/>
        <v>0</v>
      </c>
      <c r="O72" s="296">
        <f t="shared" si="6"/>
        <v>0</v>
      </c>
      <c r="P72" s="296">
        <f t="shared" si="7"/>
        <v>0</v>
      </c>
      <c r="S72" s="297"/>
      <c r="T72" s="297"/>
    </row>
    <row r="73" spans="1:20" s="55" customFormat="1" ht="51" customHeight="1" x14ac:dyDescent="0.3">
      <c r="A73" s="292">
        <f t="shared" si="0"/>
        <v>58</v>
      </c>
      <c r="B73" s="293" t="s">
        <v>228</v>
      </c>
      <c r="C73" s="50" t="s">
        <v>132</v>
      </c>
      <c r="D73" s="51" t="s">
        <v>52</v>
      </c>
      <c r="E73" s="51">
        <v>1</v>
      </c>
      <c r="F73" s="294"/>
      <c r="G73" s="295"/>
      <c r="H73" s="52">
        <f t="shared" si="12"/>
        <v>0</v>
      </c>
      <c r="I73" s="52"/>
      <c r="J73" s="53"/>
      <c r="K73" s="296">
        <f t="shared" si="2"/>
        <v>0</v>
      </c>
      <c r="L73" s="296">
        <f t="shared" si="3"/>
        <v>0</v>
      </c>
      <c r="M73" s="296">
        <f t="shared" si="4"/>
        <v>0</v>
      </c>
      <c r="N73" s="296">
        <f t="shared" si="5"/>
        <v>0</v>
      </c>
      <c r="O73" s="296">
        <f t="shared" si="6"/>
        <v>0</v>
      </c>
      <c r="P73" s="296">
        <f t="shared" si="7"/>
        <v>0</v>
      </c>
      <c r="S73" s="297"/>
      <c r="T73" s="297"/>
    </row>
    <row r="74" spans="1:20" s="55" customFormat="1" x14ac:dyDescent="0.3">
      <c r="A74" s="292">
        <f t="shared" si="0"/>
        <v>59</v>
      </c>
      <c r="B74" s="54" t="s">
        <v>216</v>
      </c>
      <c r="C74" s="50" t="s">
        <v>133</v>
      </c>
      <c r="D74" s="51" t="s">
        <v>52</v>
      </c>
      <c r="E74" s="51">
        <v>1</v>
      </c>
      <c r="F74" s="294"/>
      <c r="G74" s="295"/>
      <c r="H74" s="52">
        <f t="shared" si="12"/>
        <v>0</v>
      </c>
      <c r="I74" s="52"/>
      <c r="J74" s="53"/>
      <c r="K74" s="296">
        <f t="shared" si="2"/>
        <v>0</v>
      </c>
      <c r="L74" s="296">
        <f t="shared" si="3"/>
        <v>0</v>
      </c>
      <c r="M74" s="296">
        <f t="shared" si="4"/>
        <v>0</v>
      </c>
      <c r="N74" s="296">
        <f t="shared" si="5"/>
        <v>0</v>
      </c>
      <c r="O74" s="296">
        <f t="shared" si="6"/>
        <v>0</v>
      </c>
      <c r="P74" s="296">
        <f t="shared" si="7"/>
        <v>0</v>
      </c>
      <c r="S74" s="297"/>
      <c r="T74" s="297"/>
    </row>
    <row r="75" spans="1:20" s="55" customFormat="1" x14ac:dyDescent="0.3">
      <c r="A75" s="292">
        <f t="shared" si="0"/>
        <v>60</v>
      </c>
      <c r="B75" s="54" t="s">
        <v>229</v>
      </c>
      <c r="C75" s="50" t="s">
        <v>134</v>
      </c>
      <c r="D75" s="51" t="s">
        <v>52</v>
      </c>
      <c r="E75" s="51">
        <v>1</v>
      </c>
      <c r="F75" s="294"/>
      <c r="G75" s="295"/>
      <c r="H75" s="52">
        <f t="shared" si="12"/>
        <v>0</v>
      </c>
      <c r="I75" s="52"/>
      <c r="J75" s="53"/>
      <c r="K75" s="296">
        <f t="shared" si="2"/>
        <v>0</v>
      </c>
      <c r="L75" s="296">
        <f t="shared" si="3"/>
        <v>0</v>
      </c>
      <c r="M75" s="296">
        <f t="shared" si="4"/>
        <v>0</v>
      </c>
      <c r="N75" s="296">
        <f t="shared" si="5"/>
        <v>0</v>
      </c>
      <c r="O75" s="296">
        <f t="shared" si="6"/>
        <v>0</v>
      </c>
      <c r="P75" s="296">
        <f t="shared" si="7"/>
        <v>0</v>
      </c>
      <c r="S75" s="297"/>
      <c r="T75" s="297"/>
    </row>
    <row r="76" spans="1:20" s="55" customFormat="1" ht="39.75" customHeight="1" x14ac:dyDescent="0.3">
      <c r="A76" s="292">
        <f t="shared" si="0"/>
        <v>61</v>
      </c>
      <c r="B76" s="298" t="s">
        <v>227</v>
      </c>
      <c r="C76" s="50" t="s">
        <v>135</v>
      </c>
      <c r="D76" s="51" t="s">
        <v>52</v>
      </c>
      <c r="E76" s="51">
        <v>1</v>
      </c>
      <c r="F76" s="294"/>
      <c r="G76" s="295"/>
      <c r="H76" s="52">
        <f t="shared" si="12"/>
        <v>0</v>
      </c>
      <c r="I76" s="52"/>
      <c r="J76" s="53"/>
      <c r="K76" s="296">
        <f t="shared" si="2"/>
        <v>0</v>
      </c>
      <c r="L76" s="296">
        <f t="shared" si="3"/>
        <v>0</v>
      </c>
      <c r="M76" s="296">
        <f t="shared" si="4"/>
        <v>0</v>
      </c>
      <c r="N76" s="296">
        <f t="shared" si="5"/>
        <v>0</v>
      </c>
      <c r="O76" s="296">
        <f t="shared" si="6"/>
        <v>0</v>
      </c>
      <c r="P76" s="296">
        <f t="shared" si="7"/>
        <v>0</v>
      </c>
      <c r="S76" s="297"/>
      <c r="T76" s="297"/>
    </row>
    <row r="77" spans="1:20" s="55" customFormat="1" x14ac:dyDescent="0.3">
      <c r="A77" s="292">
        <f t="shared" si="0"/>
        <v>62</v>
      </c>
      <c r="B77" s="54"/>
      <c r="C77" s="50" t="s">
        <v>136</v>
      </c>
      <c r="D77" s="51" t="s">
        <v>192</v>
      </c>
      <c r="E77" s="51">
        <v>5</v>
      </c>
      <c r="F77" s="294"/>
      <c r="G77" s="295"/>
      <c r="H77" s="52">
        <f t="shared" si="12"/>
        <v>0</v>
      </c>
      <c r="I77" s="52"/>
      <c r="J77" s="53"/>
      <c r="K77" s="296">
        <f t="shared" si="2"/>
        <v>0</v>
      </c>
      <c r="L77" s="296">
        <f t="shared" si="3"/>
        <v>0</v>
      </c>
      <c r="M77" s="296">
        <f t="shared" si="4"/>
        <v>0</v>
      </c>
      <c r="N77" s="296">
        <f t="shared" si="5"/>
        <v>0</v>
      </c>
      <c r="O77" s="296">
        <f t="shared" si="6"/>
        <v>0</v>
      </c>
      <c r="P77" s="296">
        <f t="shared" si="7"/>
        <v>0</v>
      </c>
      <c r="S77" s="297"/>
      <c r="T77" s="297"/>
    </row>
    <row r="78" spans="1:20" s="55" customFormat="1" x14ac:dyDescent="0.3">
      <c r="A78" s="292">
        <f t="shared" si="0"/>
        <v>63</v>
      </c>
      <c r="B78" s="54"/>
      <c r="C78" s="50" t="s">
        <v>137</v>
      </c>
      <c r="D78" s="51" t="s">
        <v>52</v>
      </c>
      <c r="E78" s="51">
        <v>1</v>
      </c>
      <c r="F78" s="294"/>
      <c r="G78" s="295"/>
      <c r="H78" s="52">
        <f t="shared" si="12"/>
        <v>0</v>
      </c>
      <c r="I78" s="52"/>
      <c r="J78" s="53"/>
      <c r="K78" s="296">
        <f t="shared" si="2"/>
        <v>0</v>
      </c>
      <c r="L78" s="296">
        <f t="shared" si="3"/>
        <v>0</v>
      </c>
      <c r="M78" s="296">
        <f t="shared" si="4"/>
        <v>0</v>
      </c>
      <c r="N78" s="296">
        <f t="shared" si="5"/>
        <v>0</v>
      </c>
      <c r="O78" s="296">
        <f t="shared" si="6"/>
        <v>0</v>
      </c>
      <c r="P78" s="296">
        <f t="shared" si="7"/>
        <v>0</v>
      </c>
      <c r="S78" s="297"/>
      <c r="T78" s="297"/>
    </row>
    <row r="79" spans="1:20" x14ac:dyDescent="0.3">
      <c r="A79" s="378" t="s">
        <v>162</v>
      </c>
      <c r="B79" s="379"/>
      <c r="C79" s="379"/>
      <c r="D79" s="379"/>
      <c r="E79" s="379"/>
      <c r="F79" s="379"/>
      <c r="G79" s="379"/>
      <c r="H79" s="379"/>
      <c r="I79" s="379"/>
      <c r="J79" s="379"/>
      <c r="K79" s="380"/>
      <c r="L79" s="56">
        <f t="shared" ref="L79:O79" si="13">ROUND(SUM(L16:L78),2)</f>
        <v>0</v>
      </c>
      <c r="M79" s="56">
        <f t="shared" si="13"/>
        <v>0</v>
      </c>
      <c r="N79" s="56">
        <f t="shared" si="13"/>
        <v>0</v>
      </c>
      <c r="O79" s="56">
        <f t="shared" si="13"/>
        <v>0</v>
      </c>
      <c r="P79" s="56">
        <f>ROUND(SUM(P16:P78),2)</f>
        <v>0</v>
      </c>
    </row>
    <row r="80" spans="1:20" x14ac:dyDescent="0.3">
      <c r="A80" s="57"/>
      <c r="B80" s="58"/>
      <c r="C80" s="58"/>
      <c r="D80" s="58"/>
      <c r="E80" s="58"/>
      <c r="F80" s="58"/>
      <c r="G80" s="58"/>
      <c r="H80" s="58"/>
      <c r="I80" s="59"/>
      <c r="J80" s="59"/>
      <c r="K80" s="58"/>
      <c r="L80" s="60"/>
      <c r="M80" s="60"/>
      <c r="N80" s="60"/>
      <c r="O80" s="60"/>
      <c r="P80" s="60"/>
    </row>
    <row r="81" spans="1:16" x14ac:dyDescent="0.3">
      <c r="A81" s="381"/>
      <c r="B81" s="382"/>
      <c r="C81" s="382"/>
      <c r="D81" s="58"/>
      <c r="E81" s="58"/>
      <c r="F81" s="58"/>
      <c r="G81" s="58"/>
      <c r="H81" s="58"/>
      <c r="I81" s="59"/>
      <c r="J81" s="59"/>
      <c r="K81" s="58"/>
      <c r="L81" s="60"/>
      <c r="M81" s="60"/>
      <c r="N81" s="60"/>
      <c r="O81" s="60"/>
      <c r="P81" s="60"/>
    </row>
    <row r="82" spans="1:16" ht="15.5" x14ac:dyDescent="0.35">
      <c r="A82" s="25"/>
      <c r="C82" s="61"/>
      <c r="D82" s="62"/>
      <c r="E82" s="62"/>
      <c r="G82" s="63"/>
      <c r="H82" s="63"/>
      <c r="J82" s="64"/>
      <c r="K82" s="65"/>
      <c r="L82" s="66"/>
      <c r="M82" s="67"/>
      <c r="N82" s="68"/>
      <c r="O82" s="69"/>
      <c r="P82" s="70"/>
    </row>
    <row r="83" spans="1:16" ht="15.5" x14ac:dyDescent="0.35">
      <c r="A83" s="71" t="s">
        <v>21</v>
      </c>
      <c r="B83" s="71"/>
      <c r="C83" s="72"/>
      <c r="D83" s="73"/>
      <c r="E83" s="74"/>
      <c r="F83" s="75"/>
      <c r="G83" s="18"/>
      <c r="H83" s="76"/>
      <c r="I83" s="77"/>
      <c r="J83" s="78"/>
      <c r="L83" s="66"/>
      <c r="M83" s="67"/>
      <c r="N83" s="68"/>
      <c r="O83" s="69"/>
      <c r="P83" s="70"/>
    </row>
    <row r="84" spans="1:16" ht="15.5" x14ac:dyDescent="0.35">
      <c r="A84" s="71"/>
      <c r="B84" s="71"/>
      <c r="C84" s="79" t="s">
        <v>22</v>
      </c>
      <c r="D84" s="79"/>
      <c r="E84" s="79"/>
      <c r="F84" s="79"/>
      <c r="G84" s="79"/>
      <c r="H84" s="79" t="s">
        <v>23</v>
      </c>
      <c r="I84" s="80"/>
      <c r="J84" s="81"/>
      <c r="M84" s="82"/>
      <c r="N84" s="68"/>
      <c r="O84" s="69"/>
      <c r="P84" s="69"/>
    </row>
    <row r="85" spans="1:16" ht="15.5" x14ac:dyDescent="0.35">
      <c r="A85" s="71"/>
      <c r="B85" s="71"/>
      <c r="C85" s="79"/>
      <c r="D85" s="79"/>
      <c r="E85" s="79"/>
      <c r="F85" s="79"/>
      <c r="G85" s="79"/>
      <c r="H85" s="79"/>
      <c r="I85" s="80"/>
      <c r="J85" s="83"/>
      <c r="K85" s="66"/>
      <c r="M85" s="82"/>
      <c r="N85" s="68"/>
      <c r="O85" s="69"/>
      <c r="P85" s="69"/>
    </row>
    <row r="86" spans="1:16" x14ac:dyDescent="0.3">
      <c r="A86" s="84"/>
      <c r="B86" s="85"/>
      <c r="C86" s="18"/>
      <c r="D86" s="18"/>
      <c r="E86" s="18"/>
      <c r="F86" s="18"/>
      <c r="G86" s="18"/>
      <c r="H86" s="18"/>
      <c r="I86" s="19"/>
      <c r="J86" s="83"/>
      <c r="K86" s="86"/>
      <c r="M86" s="63"/>
      <c r="N86" s="66"/>
      <c r="O86" s="86"/>
      <c r="P86" s="86"/>
    </row>
    <row r="87" spans="1:16" x14ac:dyDescent="0.3">
      <c r="A87" s="71" t="s">
        <v>47</v>
      </c>
      <c r="B87" s="71"/>
      <c r="C87" s="74"/>
      <c r="D87" s="73"/>
      <c r="E87" s="74"/>
      <c r="F87" s="75"/>
      <c r="G87" s="18"/>
      <c r="H87" s="87"/>
      <c r="I87" s="88"/>
      <c r="J87" s="89"/>
      <c r="K87" s="86"/>
      <c r="M87" s="63"/>
      <c r="N87" s="66"/>
      <c r="O87" s="86"/>
      <c r="P87" s="86"/>
    </row>
    <row r="88" spans="1:16" x14ac:dyDescent="0.3">
      <c r="A88" s="71"/>
      <c r="B88" s="71"/>
      <c r="C88" s="90" t="s">
        <v>22</v>
      </c>
      <c r="D88" s="91"/>
      <c r="E88" s="91"/>
      <c r="F88" s="91"/>
      <c r="G88" s="92"/>
      <c r="H88" s="79" t="s">
        <v>23</v>
      </c>
      <c r="K88" s="86"/>
      <c r="L88" s="66"/>
      <c r="M88" s="66"/>
      <c r="N88" s="66"/>
      <c r="O88" s="66"/>
      <c r="P88" s="66"/>
    </row>
    <row r="89" spans="1:16" x14ac:dyDescent="0.3">
      <c r="L89" s="86"/>
      <c r="M89" s="86"/>
      <c r="N89" s="86"/>
      <c r="O89" s="86"/>
      <c r="P89" s="86"/>
    </row>
    <row r="90" spans="1:16" x14ac:dyDescent="0.3">
      <c r="L90" s="86"/>
      <c r="M90" s="86"/>
      <c r="N90" s="86"/>
      <c r="O90" s="86"/>
      <c r="P90" s="86"/>
    </row>
    <row r="91" spans="1:16" x14ac:dyDescent="0.3">
      <c r="L91" s="86"/>
      <c r="M91" s="86"/>
      <c r="N91" s="86"/>
      <c r="O91" s="86"/>
      <c r="P91" s="86"/>
    </row>
    <row r="92" spans="1:16" x14ac:dyDescent="0.3">
      <c r="A92" s="93"/>
      <c r="B92" s="94"/>
      <c r="C92" s="95"/>
      <c r="D92" s="96"/>
      <c r="E92" s="97"/>
      <c r="F92" s="98"/>
      <c r="G92" s="99"/>
      <c r="H92" s="100"/>
      <c r="I92" s="101"/>
      <c r="J92" s="101"/>
      <c r="K92" s="86"/>
      <c r="L92" s="86"/>
      <c r="M92" s="86"/>
      <c r="N92" s="86"/>
      <c r="O92" s="86"/>
      <c r="P92" s="86"/>
    </row>
    <row r="93" spans="1:16" x14ac:dyDescent="0.3">
      <c r="A93" s="102"/>
      <c r="B93" s="94"/>
      <c r="C93" s="95"/>
      <c r="D93" s="96"/>
      <c r="E93" s="97"/>
      <c r="F93" s="98"/>
      <c r="G93" s="99"/>
      <c r="H93" s="100"/>
      <c r="I93" s="101"/>
      <c r="J93" s="101"/>
      <c r="K93" s="86"/>
      <c r="L93" s="86"/>
      <c r="M93" s="86"/>
      <c r="N93" s="86"/>
      <c r="O93" s="86"/>
      <c r="P93" s="86"/>
    </row>
    <row r="94" spans="1:16" x14ac:dyDescent="0.3">
      <c r="A94" s="93"/>
      <c r="B94" s="94"/>
      <c r="C94" s="95"/>
      <c r="D94" s="96"/>
      <c r="E94" s="97"/>
      <c r="F94" s="98"/>
      <c r="G94" s="99"/>
      <c r="H94" s="100"/>
      <c r="I94" s="101"/>
      <c r="J94" s="101"/>
      <c r="K94" s="86"/>
      <c r="L94" s="86"/>
      <c r="M94" s="86"/>
      <c r="N94" s="86"/>
      <c r="O94" s="86"/>
      <c r="P94" s="86"/>
    </row>
    <row r="95" spans="1:16" x14ac:dyDescent="0.3">
      <c r="A95" s="93"/>
      <c r="B95" s="94"/>
      <c r="C95" s="103"/>
      <c r="D95" s="96"/>
      <c r="E95" s="97"/>
      <c r="F95" s="98"/>
      <c r="G95" s="99"/>
      <c r="H95" s="100"/>
      <c r="I95" s="101"/>
      <c r="J95" s="101"/>
      <c r="K95" s="86"/>
      <c r="L95" s="86"/>
      <c r="M95" s="86"/>
      <c r="N95" s="86"/>
      <c r="O95" s="86"/>
      <c r="P95" s="86"/>
    </row>
    <row r="96" spans="1:16" x14ac:dyDescent="0.3">
      <c r="A96" s="93"/>
      <c r="B96" s="94"/>
      <c r="C96" s="95"/>
      <c r="D96" s="96"/>
      <c r="E96" s="97"/>
      <c r="F96" s="98"/>
      <c r="G96" s="99"/>
      <c r="H96" s="100"/>
      <c r="I96" s="101"/>
      <c r="J96" s="101"/>
      <c r="K96" s="86"/>
      <c r="L96" s="86"/>
      <c r="M96" s="86"/>
      <c r="N96" s="86"/>
      <c r="O96" s="86"/>
      <c r="P96" s="86"/>
    </row>
    <row r="97" spans="1:16" x14ac:dyDescent="0.3">
      <c r="A97" s="93"/>
      <c r="B97" s="94"/>
      <c r="C97" s="95"/>
      <c r="D97" s="96"/>
      <c r="E97" s="97"/>
      <c r="F97" s="98"/>
      <c r="G97" s="99"/>
      <c r="H97" s="100"/>
      <c r="I97" s="101"/>
      <c r="J97" s="101"/>
      <c r="K97" s="86"/>
      <c r="L97" s="86"/>
      <c r="M97" s="86"/>
      <c r="N97" s="86"/>
      <c r="O97" s="86"/>
      <c r="P97" s="86"/>
    </row>
    <row r="98" spans="1:16" x14ac:dyDescent="0.3">
      <c r="A98" s="93"/>
      <c r="B98" s="94"/>
      <c r="C98" s="95"/>
      <c r="D98" s="96"/>
      <c r="E98" s="97"/>
      <c r="F98" s="98"/>
      <c r="G98" s="99"/>
      <c r="H98" s="100"/>
      <c r="I98" s="101"/>
      <c r="J98" s="101"/>
      <c r="K98" s="86"/>
      <c r="L98" s="86"/>
      <c r="M98" s="86"/>
      <c r="N98" s="86"/>
      <c r="O98" s="86"/>
      <c r="P98" s="86"/>
    </row>
    <row r="99" spans="1:16" x14ac:dyDescent="0.3">
      <c r="A99" s="93"/>
      <c r="B99" s="94"/>
      <c r="C99" s="95"/>
      <c r="D99" s="96"/>
      <c r="E99" s="97"/>
      <c r="F99" s="98"/>
      <c r="G99" s="99"/>
      <c r="H99" s="100"/>
      <c r="I99" s="101"/>
      <c r="J99" s="101"/>
      <c r="K99" s="86"/>
      <c r="L99" s="86"/>
      <c r="M99" s="86"/>
      <c r="N99" s="86"/>
      <c r="O99" s="86"/>
      <c r="P99" s="86"/>
    </row>
    <row r="100" spans="1:16" x14ac:dyDescent="0.3">
      <c r="A100" s="93"/>
      <c r="B100" s="94"/>
      <c r="C100" s="95"/>
      <c r="D100" s="96"/>
      <c r="E100" s="97"/>
      <c r="F100" s="98"/>
      <c r="G100" s="99"/>
      <c r="H100" s="100"/>
      <c r="I100" s="101"/>
      <c r="J100" s="101"/>
      <c r="K100" s="86"/>
      <c r="L100" s="86"/>
      <c r="M100" s="86"/>
      <c r="N100" s="86"/>
      <c r="O100" s="86"/>
      <c r="P100" s="86"/>
    </row>
    <row r="101" spans="1:16" x14ac:dyDescent="0.3">
      <c r="A101" s="93"/>
      <c r="B101" s="94"/>
      <c r="C101" s="95"/>
      <c r="D101" s="96"/>
      <c r="E101" s="97"/>
      <c r="F101" s="98"/>
      <c r="G101" s="99"/>
      <c r="H101" s="100"/>
      <c r="I101" s="101"/>
      <c r="J101" s="101"/>
      <c r="K101" s="86"/>
      <c r="L101" s="86"/>
      <c r="M101" s="86"/>
      <c r="N101" s="86"/>
      <c r="O101" s="86"/>
      <c r="P101" s="86"/>
    </row>
    <row r="102" spans="1:16" x14ac:dyDescent="0.3">
      <c r="A102" s="93"/>
      <c r="B102" s="94"/>
      <c r="C102" s="95"/>
      <c r="D102" s="96"/>
      <c r="E102" s="97"/>
      <c r="F102" s="98"/>
      <c r="G102" s="99"/>
      <c r="H102" s="100"/>
      <c r="I102" s="101"/>
      <c r="J102" s="101"/>
      <c r="K102" s="86"/>
      <c r="L102" s="86"/>
      <c r="M102" s="86"/>
      <c r="N102" s="86"/>
      <c r="O102" s="86"/>
      <c r="P102" s="86"/>
    </row>
    <row r="103" spans="1:16" x14ac:dyDescent="0.3">
      <c r="A103" s="93"/>
      <c r="B103" s="94"/>
      <c r="C103" s="95"/>
      <c r="D103" s="96"/>
      <c r="E103" s="97"/>
      <c r="F103" s="98"/>
      <c r="G103" s="99"/>
      <c r="H103" s="100"/>
      <c r="I103" s="101"/>
      <c r="J103" s="101"/>
      <c r="K103" s="86"/>
      <c r="L103" s="86"/>
      <c r="M103" s="86"/>
      <c r="N103" s="86"/>
      <c r="O103" s="86"/>
      <c r="P103" s="86"/>
    </row>
    <row r="104" spans="1:16" x14ac:dyDescent="0.3">
      <c r="A104" s="93"/>
      <c r="B104" s="94"/>
      <c r="C104" s="95"/>
      <c r="D104" s="96"/>
      <c r="E104" s="97"/>
      <c r="F104" s="98"/>
      <c r="G104" s="99"/>
      <c r="H104" s="100"/>
      <c r="I104" s="101"/>
      <c r="J104" s="101"/>
      <c r="K104" s="86"/>
      <c r="L104" s="86"/>
      <c r="M104" s="86"/>
      <c r="N104" s="86"/>
      <c r="O104" s="86"/>
      <c r="P104" s="86"/>
    </row>
    <row r="105" spans="1:16" x14ac:dyDescent="0.3">
      <c r="A105" s="93"/>
      <c r="B105" s="94"/>
      <c r="C105" s="95"/>
      <c r="D105" s="96"/>
      <c r="E105" s="97"/>
      <c r="F105" s="98"/>
      <c r="G105" s="99"/>
      <c r="H105" s="100"/>
      <c r="I105" s="101"/>
      <c r="J105" s="101"/>
      <c r="K105" s="86"/>
      <c r="L105" s="86"/>
      <c r="M105" s="86"/>
      <c r="N105" s="86"/>
      <c r="O105" s="86"/>
      <c r="P105" s="86"/>
    </row>
    <row r="106" spans="1:16" x14ac:dyDescent="0.3">
      <c r="A106" s="93"/>
      <c r="B106" s="94"/>
      <c r="C106" s="95"/>
      <c r="D106" s="96"/>
      <c r="E106" s="97"/>
      <c r="F106" s="98"/>
      <c r="G106" s="99"/>
      <c r="H106" s="100"/>
      <c r="I106" s="101"/>
      <c r="J106" s="104"/>
      <c r="K106" s="104"/>
      <c r="L106" s="105"/>
      <c r="M106" s="105"/>
      <c r="N106" s="105"/>
      <c r="O106" s="86"/>
      <c r="P106" s="86"/>
    </row>
    <row r="107" spans="1:16" x14ac:dyDescent="0.3">
      <c r="A107" s="93"/>
      <c r="B107" s="94"/>
      <c r="C107" s="95"/>
      <c r="D107" s="96"/>
      <c r="E107" s="97"/>
      <c r="F107" s="98"/>
      <c r="G107" s="99"/>
      <c r="H107" s="100"/>
      <c r="I107" s="101"/>
      <c r="J107" s="106"/>
      <c r="K107" s="107"/>
      <c r="L107" s="108"/>
      <c r="M107" s="108"/>
      <c r="N107" s="109"/>
      <c r="O107" s="86"/>
      <c r="P107" s="86"/>
    </row>
    <row r="108" spans="1:16" x14ac:dyDescent="0.3">
      <c r="A108" s="383"/>
      <c r="B108" s="383"/>
      <c r="C108" s="383"/>
      <c r="D108" s="383"/>
      <c r="E108" s="383"/>
      <c r="F108" s="383"/>
      <c r="G108" s="110"/>
      <c r="H108" s="104"/>
      <c r="I108" s="104"/>
      <c r="J108" s="106"/>
      <c r="K108" s="107"/>
      <c r="L108" s="108"/>
      <c r="M108" s="109"/>
      <c r="N108" s="109"/>
      <c r="O108" s="86"/>
      <c r="P108" s="86"/>
    </row>
    <row r="109" spans="1:16" x14ac:dyDescent="0.3">
      <c r="A109" s="107"/>
      <c r="B109" s="107"/>
      <c r="C109" s="107"/>
      <c r="D109" s="107"/>
      <c r="E109" s="107"/>
      <c r="F109" s="107"/>
      <c r="G109" s="107"/>
      <c r="H109" s="107"/>
      <c r="I109" s="106"/>
      <c r="J109" s="111"/>
      <c r="K109" s="112"/>
      <c r="L109" s="108"/>
      <c r="M109" s="108"/>
      <c r="N109" s="108"/>
      <c r="O109" s="86"/>
      <c r="P109" s="86"/>
    </row>
    <row r="110" spans="1:16" x14ac:dyDescent="0.3">
      <c r="A110" s="107"/>
      <c r="B110" s="107"/>
      <c r="C110" s="107"/>
      <c r="D110" s="107"/>
      <c r="E110" s="107"/>
      <c r="F110" s="107"/>
      <c r="G110" s="107"/>
      <c r="H110" s="107"/>
      <c r="I110" s="106"/>
      <c r="J110" s="111"/>
      <c r="K110" s="112"/>
      <c r="L110" s="108"/>
      <c r="M110" s="108"/>
      <c r="N110" s="108"/>
      <c r="O110" s="86"/>
      <c r="P110" s="86"/>
    </row>
    <row r="111" spans="1:16" x14ac:dyDescent="0.3">
      <c r="A111" s="112"/>
      <c r="B111" s="112"/>
      <c r="C111" s="112"/>
      <c r="D111" s="112"/>
      <c r="E111" s="112"/>
      <c r="F111" s="112"/>
      <c r="G111" s="112"/>
      <c r="H111" s="112"/>
      <c r="I111" s="111"/>
      <c r="J111" s="111"/>
      <c r="K111" s="112"/>
      <c r="L111" s="108"/>
      <c r="M111" s="108"/>
      <c r="N111" s="108"/>
      <c r="O111" s="86"/>
      <c r="P111" s="86"/>
    </row>
    <row r="112" spans="1:16" x14ac:dyDescent="0.3">
      <c r="A112" s="112"/>
      <c r="B112" s="112"/>
      <c r="C112" s="112"/>
      <c r="D112" s="112"/>
      <c r="E112" s="112"/>
      <c r="F112" s="112"/>
      <c r="G112" s="112"/>
      <c r="H112" s="112"/>
      <c r="I112" s="111"/>
      <c r="J112" s="113"/>
      <c r="K112" s="114"/>
      <c r="L112" s="108"/>
      <c r="M112" s="108"/>
      <c r="N112" s="108"/>
      <c r="O112" s="86"/>
      <c r="P112" s="86"/>
    </row>
    <row r="113" spans="1:16" x14ac:dyDescent="0.3">
      <c r="A113" s="112"/>
      <c r="B113" s="112"/>
      <c r="C113" s="112"/>
      <c r="D113" s="112"/>
      <c r="E113" s="112"/>
      <c r="F113" s="112"/>
      <c r="G113" s="112"/>
      <c r="H113" s="112"/>
      <c r="I113" s="111"/>
      <c r="J113" s="89"/>
      <c r="K113" s="66"/>
      <c r="L113" s="66"/>
      <c r="M113" s="115"/>
      <c r="N113" s="66"/>
      <c r="O113" s="86"/>
      <c r="P113" s="86"/>
    </row>
    <row r="114" spans="1:16" x14ac:dyDescent="0.3">
      <c r="A114" s="114"/>
      <c r="B114" s="114"/>
      <c r="C114" s="114"/>
      <c r="D114" s="114"/>
      <c r="E114" s="114"/>
      <c r="F114" s="114"/>
      <c r="G114" s="114"/>
      <c r="H114" s="114"/>
      <c r="I114" s="113"/>
      <c r="J114" s="89"/>
      <c r="K114" s="66"/>
      <c r="L114" s="66"/>
      <c r="M114" s="115"/>
      <c r="N114" s="66"/>
      <c r="O114" s="86"/>
      <c r="P114" s="86"/>
    </row>
    <row r="115" spans="1:16" x14ac:dyDescent="0.3">
      <c r="A115" s="22"/>
      <c r="B115" s="66"/>
      <c r="C115" s="116"/>
      <c r="D115" s="117"/>
      <c r="E115" s="117"/>
      <c r="F115" s="66"/>
      <c r="G115" s="115"/>
      <c r="H115" s="115"/>
      <c r="I115" s="89"/>
      <c r="J115" s="89"/>
      <c r="K115" s="66"/>
      <c r="L115" s="66"/>
      <c r="M115" s="115"/>
      <c r="N115" s="66"/>
      <c r="O115" s="86"/>
      <c r="P115" s="86"/>
    </row>
    <row r="116" spans="1:16" x14ac:dyDescent="0.3">
      <c r="A116" s="22"/>
      <c r="B116" s="66"/>
      <c r="C116" s="116"/>
      <c r="D116" s="117"/>
      <c r="E116" s="117"/>
      <c r="F116" s="66"/>
      <c r="G116" s="115"/>
      <c r="H116" s="115"/>
      <c r="I116" s="89"/>
      <c r="J116" s="89"/>
      <c r="K116" s="66"/>
      <c r="L116" s="66"/>
      <c r="M116" s="115"/>
      <c r="N116" s="66"/>
      <c r="O116" s="86"/>
      <c r="P116" s="86"/>
    </row>
    <row r="117" spans="1:16" x14ac:dyDescent="0.3">
      <c r="A117" s="84"/>
      <c r="B117" s="84"/>
      <c r="C117" s="85"/>
      <c r="D117" s="18"/>
      <c r="E117" s="85"/>
      <c r="F117" s="84"/>
      <c r="G117" s="18"/>
      <c r="H117" s="118"/>
      <c r="I117" s="19"/>
      <c r="J117" s="89"/>
      <c r="K117" s="66"/>
      <c r="L117" s="66"/>
      <c r="M117" s="115"/>
      <c r="N117" s="66"/>
      <c r="O117" s="86"/>
      <c r="P117" s="86"/>
    </row>
    <row r="118" spans="1:16" x14ac:dyDescent="0.3">
      <c r="A118" s="84"/>
      <c r="B118" s="84"/>
      <c r="C118" s="90"/>
      <c r="D118" s="90"/>
      <c r="E118" s="90"/>
      <c r="F118" s="90"/>
      <c r="G118" s="90"/>
      <c r="H118" s="90"/>
      <c r="I118" s="119"/>
      <c r="J118" s="89"/>
      <c r="K118" s="66"/>
      <c r="L118" s="66"/>
      <c r="M118" s="115"/>
      <c r="N118" s="66"/>
      <c r="O118" s="86"/>
      <c r="P118" s="86"/>
    </row>
    <row r="119" spans="1:16" x14ac:dyDescent="0.3">
      <c r="A119" s="84"/>
      <c r="B119" s="84"/>
      <c r="C119" s="90"/>
      <c r="D119" s="90"/>
      <c r="E119" s="90"/>
      <c r="F119" s="90"/>
      <c r="G119" s="90"/>
      <c r="H119" s="90"/>
      <c r="I119" s="119"/>
      <c r="J119" s="89"/>
      <c r="K119" s="66"/>
      <c r="L119" s="66"/>
      <c r="M119" s="66"/>
      <c r="N119" s="66"/>
      <c r="O119" s="66"/>
      <c r="P119" s="66"/>
    </row>
    <row r="120" spans="1:16" x14ac:dyDescent="0.3">
      <c r="A120" s="84"/>
      <c r="B120" s="85"/>
      <c r="C120" s="18"/>
      <c r="D120" s="18"/>
      <c r="E120" s="18"/>
      <c r="F120" s="18"/>
      <c r="G120" s="18"/>
      <c r="H120" s="18"/>
      <c r="I120" s="19"/>
      <c r="J120" s="89"/>
      <c r="K120" s="66"/>
      <c r="L120" s="66"/>
      <c r="M120" s="66"/>
      <c r="N120" s="66"/>
      <c r="O120" s="66"/>
      <c r="P120" s="66"/>
    </row>
    <row r="121" spans="1:16" x14ac:dyDescent="0.3">
      <c r="A121" s="66"/>
      <c r="B121" s="66"/>
      <c r="C121" s="66"/>
      <c r="D121" s="66"/>
      <c r="E121" s="66"/>
      <c r="F121" s="66"/>
      <c r="G121" s="66"/>
      <c r="H121" s="66"/>
      <c r="I121" s="89"/>
    </row>
    <row r="122" spans="1:16" x14ac:dyDescent="0.3">
      <c r="A122" s="66"/>
      <c r="B122" s="66"/>
      <c r="C122" s="66"/>
      <c r="D122" s="66"/>
      <c r="E122" s="66"/>
      <c r="F122" s="66"/>
      <c r="G122" s="66"/>
      <c r="H122" s="66"/>
      <c r="I122" s="89"/>
    </row>
  </sheetData>
  <mergeCells count="24">
    <mergeCell ref="L11:O11"/>
    <mergeCell ref="P11:P12"/>
    <mergeCell ref="A79:K79"/>
    <mergeCell ref="A81:C81"/>
    <mergeCell ref="A108:F108"/>
    <mergeCell ref="A11:A12"/>
    <mergeCell ref="B11:B12"/>
    <mergeCell ref="C11:C12"/>
    <mergeCell ref="D11:D12"/>
    <mergeCell ref="E11:E12"/>
    <mergeCell ref="F11:K11"/>
    <mergeCell ref="AC6:AJ6"/>
    <mergeCell ref="B7:C7"/>
    <mergeCell ref="D7:K7"/>
    <mergeCell ref="B8:C8"/>
    <mergeCell ref="D8:F8"/>
    <mergeCell ref="K10:O10"/>
    <mergeCell ref="A1:H1"/>
    <mergeCell ref="D2:H2"/>
    <mergeCell ref="D3:H3"/>
    <mergeCell ref="B5:C5"/>
    <mergeCell ref="B6:C6"/>
    <mergeCell ref="D5:L5"/>
    <mergeCell ref="D6:L6"/>
  </mergeCells>
  <pageMargins left="0.7" right="0.7" top="0.75" bottom="0.75" header="0.3" footer="0.3"/>
  <pageSetup paperSize="9" scale="67" fitToHeight="0" orientation="landscape" horizontalDpi="4294967293" verticalDpi="300" r:id="rId1"/>
  <rowBreaks count="2" manualBreakCount="2">
    <brk id="39" max="15" man="1"/>
    <brk id="71" max="1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J114"/>
  <sheetViews>
    <sheetView view="pageBreakPreview" topLeftCell="A46" zoomScale="93" zoomScaleNormal="80" zoomScaleSheetLayoutView="93" workbookViewId="0">
      <selection activeCell="C17" sqref="C17"/>
    </sheetView>
  </sheetViews>
  <sheetFormatPr defaultColWidth="9.54296875" defaultRowHeight="15.5" x14ac:dyDescent="0.35"/>
  <cols>
    <col min="1" max="1" width="9.54296875" style="123"/>
    <col min="2" max="2" width="19.54296875" style="123" customWidth="1"/>
    <col min="3" max="3" width="66.7265625" style="123" customWidth="1"/>
    <col min="4" max="8" width="9.54296875" style="123"/>
    <col min="9" max="10" width="9.54296875" style="177"/>
    <col min="11" max="11" width="13.7265625" style="123" customWidth="1"/>
    <col min="12" max="16384" width="9.54296875" style="123"/>
  </cols>
  <sheetData>
    <row r="1" spans="1:36" ht="15" customHeight="1" x14ac:dyDescent="0.35">
      <c r="A1" s="342" t="s">
        <v>164</v>
      </c>
      <c r="B1" s="343"/>
      <c r="C1" s="343"/>
      <c r="D1" s="343"/>
      <c r="E1" s="343"/>
      <c r="F1" s="343"/>
      <c r="G1" s="343"/>
      <c r="H1" s="343"/>
      <c r="I1" s="120"/>
      <c r="J1" s="120"/>
      <c r="K1" s="121"/>
      <c r="L1" s="121"/>
      <c r="M1" s="121"/>
      <c r="N1" s="121"/>
      <c r="O1" s="121"/>
      <c r="P1" s="121"/>
      <c r="Q1" s="121"/>
      <c r="R1" s="121"/>
      <c r="S1" s="122"/>
      <c r="T1" s="122"/>
    </row>
    <row r="2" spans="1:36" ht="15" customHeight="1" x14ac:dyDescent="0.35">
      <c r="A2" s="124"/>
      <c r="B2" s="125"/>
      <c r="C2" s="125"/>
      <c r="D2" s="344" t="s">
        <v>51</v>
      </c>
      <c r="E2" s="344"/>
      <c r="F2" s="344"/>
      <c r="G2" s="344"/>
      <c r="H2" s="344"/>
      <c r="I2" s="126"/>
      <c r="J2" s="127"/>
      <c r="K2" s="127"/>
      <c r="L2" s="127"/>
      <c r="M2" s="127"/>
      <c r="N2" s="127"/>
      <c r="O2" s="127"/>
      <c r="P2" s="128"/>
      <c r="Q2" s="129"/>
      <c r="R2" s="129"/>
      <c r="S2" s="122"/>
      <c r="T2" s="122"/>
    </row>
    <row r="3" spans="1:36" x14ac:dyDescent="0.35">
      <c r="A3" s="124"/>
      <c r="B3" s="130"/>
      <c r="C3" s="130"/>
      <c r="D3" s="345" t="s">
        <v>49</v>
      </c>
      <c r="E3" s="345"/>
      <c r="F3" s="345"/>
      <c r="G3" s="345"/>
      <c r="H3" s="345"/>
      <c r="I3" s="131"/>
      <c r="J3" s="131"/>
      <c r="K3" s="132"/>
      <c r="L3" s="132"/>
      <c r="M3" s="130"/>
      <c r="N3" s="130"/>
      <c r="O3" s="132"/>
      <c r="P3" s="130"/>
      <c r="Q3" s="133"/>
      <c r="R3" s="133"/>
      <c r="S3" s="122"/>
      <c r="T3" s="122"/>
    </row>
    <row r="4" spans="1:36" x14ac:dyDescent="0.35">
      <c r="A4" s="124"/>
      <c r="B4" s="130"/>
      <c r="C4" s="130"/>
      <c r="D4" s="134"/>
      <c r="E4" s="134"/>
      <c r="F4" s="135"/>
      <c r="G4" s="132"/>
      <c r="H4" s="132"/>
      <c r="I4" s="131"/>
      <c r="J4" s="136"/>
      <c r="K4" s="132"/>
      <c r="L4" s="132"/>
      <c r="M4" s="130"/>
      <c r="N4" s="130"/>
      <c r="O4" s="132"/>
      <c r="P4" s="130"/>
      <c r="Q4" s="133"/>
      <c r="R4" s="133"/>
      <c r="S4" s="122"/>
      <c r="T4" s="122"/>
    </row>
    <row r="5" spans="1:36" ht="30" customHeight="1" x14ac:dyDescent="0.35">
      <c r="A5" s="137"/>
      <c r="B5" s="346" t="s">
        <v>0</v>
      </c>
      <c r="C5" s="346"/>
      <c r="D5" s="346" t="s">
        <v>168</v>
      </c>
      <c r="E5" s="346"/>
      <c r="F5" s="346"/>
      <c r="G5" s="346"/>
      <c r="H5" s="346"/>
      <c r="I5" s="346"/>
      <c r="J5" s="346"/>
      <c r="K5" s="346"/>
      <c r="L5" s="346"/>
      <c r="M5" s="138"/>
      <c r="N5" s="138"/>
      <c r="O5" s="138"/>
      <c r="P5" s="121"/>
      <c r="Q5" s="121"/>
      <c r="R5" s="121"/>
      <c r="S5" s="122"/>
      <c r="T5" s="122"/>
    </row>
    <row r="6" spans="1:36" ht="39" customHeight="1" x14ac:dyDescent="0.35">
      <c r="A6" s="137"/>
      <c r="B6" s="342" t="s">
        <v>1</v>
      </c>
      <c r="C6" s="342"/>
      <c r="D6" s="346" t="s">
        <v>168</v>
      </c>
      <c r="E6" s="346"/>
      <c r="F6" s="346"/>
      <c r="G6" s="346"/>
      <c r="H6" s="346"/>
      <c r="I6" s="346"/>
      <c r="J6" s="346"/>
      <c r="K6" s="346"/>
      <c r="L6" s="346"/>
      <c r="M6" s="121"/>
      <c r="N6" s="121"/>
      <c r="O6" s="121"/>
      <c r="P6" s="121"/>
      <c r="Q6" s="121"/>
      <c r="R6" s="121"/>
      <c r="S6" s="139"/>
      <c r="T6" s="122"/>
      <c r="AC6" s="342"/>
      <c r="AD6" s="343"/>
      <c r="AE6" s="343"/>
      <c r="AF6" s="343"/>
      <c r="AG6" s="343"/>
      <c r="AH6" s="343"/>
      <c r="AI6" s="343"/>
      <c r="AJ6" s="343"/>
    </row>
    <row r="7" spans="1:36" ht="15" customHeight="1" x14ac:dyDescent="0.35">
      <c r="A7" s="137"/>
      <c r="B7" s="342" t="s">
        <v>2</v>
      </c>
      <c r="C7" s="342"/>
      <c r="D7" s="347" t="s">
        <v>167</v>
      </c>
      <c r="E7" s="348"/>
      <c r="F7" s="348"/>
      <c r="G7" s="348"/>
      <c r="H7" s="348"/>
      <c r="I7" s="348"/>
      <c r="J7" s="348"/>
      <c r="K7" s="348"/>
      <c r="L7" s="121"/>
      <c r="M7" s="121"/>
      <c r="N7" s="121"/>
      <c r="O7" s="121"/>
      <c r="P7" s="121"/>
      <c r="Q7" s="121"/>
      <c r="R7" s="121"/>
      <c r="S7" s="122"/>
      <c r="T7" s="122"/>
    </row>
    <row r="8" spans="1:36" ht="15" customHeight="1" x14ac:dyDescent="0.35">
      <c r="A8" s="137"/>
      <c r="B8" s="342" t="s">
        <v>24</v>
      </c>
      <c r="C8" s="342"/>
      <c r="D8" s="342"/>
      <c r="E8" s="343"/>
      <c r="F8" s="343"/>
      <c r="G8" s="121"/>
      <c r="H8" s="121"/>
      <c r="I8" s="120"/>
      <c r="J8" s="120"/>
      <c r="K8" s="121"/>
      <c r="L8" s="121"/>
      <c r="M8" s="121"/>
      <c r="N8" s="121"/>
      <c r="O8" s="121"/>
      <c r="P8" s="121"/>
      <c r="Q8" s="121"/>
      <c r="R8" s="121"/>
      <c r="S8" s="121"/>
      <c r="T8" s="121"/>
    </row>
    <row r="9" spans="1:36" x14ac:dyDescent="0.35">
      <c r="A9" s="140"/>
      <c r="B9" s="121"/>
      <c r="C9" s="121"/>
      <c r="D9" s="121"/>
      <c r="E9" s="121"/>
      <c r="F9" s="121"/>
      <c r="G9" s="121"/>
      <c r="H9" s="121"/>
      <c r="I9" s="120"/>
      <c r="J9" s="120"/>
      <c r="K9" s="121"/>
      <c r="L9" s="121"/>
      <c r="M9" s="121"/>
      <c r="N9" s="121"/>
      <c r="O9" s="121"/>
      <c r="P9" s="121"/>
      <c r="Q9" s="121"/>
      <c r="R9" s="121"/>
      <c r="S9" s="122"/>
      <c r="T9" s="122"/>
    </row>
    <row r="10" spans="1:36" x14ac:dyDescent="0.35">
      <c r="A10" s="137"/>
      <c r="B10" s="241" t="s">
        <v>214</v>
      </c>
      <c r="C10" s="242"/>
      <c r="D10" s="137"/>
      <c r="E10" s="243" t="s">
        <v>45</v>
      </c>
      <c r="F10" s="244"/>
      <c r="G10" s="145">
        <f>P71</f>
        <v>0</v>
      </c>
      <c r="H10" s="146" t="s">
        <v>46</v>
      </c>
      <c r="I10" s="147"/>
      <c r="J10" s="147"/>
      <c r="K10" s="390" t="s">
        <v>210</v>
      </c>
      <c r="L10" s="391"/>
      <c r="M10" s="391"/>
      <c r="N10" s="391"/>
      <c r="O10" s="391"/>
      <c r="P10" s="148"/>
    </row>
    <row r="11" spans="1:36" x14ac:dyDescent="0.35">
      <c r="A11" s="360" t="s">
        <v>3</v>
      </c>
      <c r="B11" s="362" t="s">
        <v>4</v>
      </c>
      <c r="C11" s="352" t="s">
        <v>5</v>
      </c>
      <c r="D11" s="364" t="s">
        <v>6</v>
      </c>
      <c r="E11" s="364" t="s">
        <v>7</v>
      </c>
      <c r="F11" s="351" t="s">
        <v>8</v>
      </c>
      <c r="G11" s="351"/>
      <c r="H11" s="351"/>
      <c r="I11" s="351"/>
      <c r="J11" s="351"/>
      <c r="K11" s="351"/>
      <c r="L11" s="351" t="s">
        <v>9</v>
      </c>
      <c r="M11" s="351"/>
      <c r="N11" s="351"/>
      <c r="O11" s="351"/>
      <c r="P11" s="352" t="s">
        <v>10</v>
      </c>
    </row>
    <row r="12" spans="1:36" ht="60" x14ac:dyDescent="0.35">
      <c r="A12" s="361"/>
      <c r="B12" s="363"/>
      <c r="C12" s="353"/>
      <c r="D12" s="365"/>
      <c r="E12" s="365"/>
      <c r="F12" s="151" t="s">
        <v>11</v>
      </c>
      <c r="G12" s="151" t="s">
        <v>12</v>
      </c>
      <c r="H12" s="151" t="s">
        <v>13</v>
      </c>
      <c r="I12" s="152" t="s">
        <v>14</v>
      </c>
      <c r="J12" s="152" t="s">
        <v>15</v>
      </c>
      <c r="K12" s="151" t="s">
        <v>16</v>
      </c>
      <c r="L12" s="151" t="s">
        <v>17</v>
      </c>
      <c r="M12" s="151" t="s">
        <v>13</v>
      </c>
      <c r="N12" s="151" t="s">
        <v>14</v>
      </c>
      <c r="O12" s="151" t="s">
        <v>15</v>
      </c>
      <c r="P12" s="353"/>
    </row>
    <row r="13" spans="1:36" x14ac:dyDescent="0.35">
      <c r="A13" s="153">
        <v>1</v>
      </c>
      <c r="B13" s="154">
        <v>2</v>
      </c>
      <c r="C13" s="155">
        <v>3</v>
      </c>
      <c r="D13" s="155">
        <v>4</v>
      </c>
      <c r="E13" s="155">
        <v>5</v>
      </c>
      <c r="F13" s="155">
        <v>6</v>
      </c>
      <c r="G13" s="155">
        <v>7</v>
      </c>
      <c r="H13" s="155">
        <v>8</v>
      </c>
      <c r="I13" s="156">
        <v>9</v>
      </c>
      <c r="J13" s="156">
        <v>10</v>
      </c>
      <c r="K13" s="155">
        <v>11</v>
      </c>
      <c r="L13" s="155">
        <v>12</v>
      </c>
      <c r="M13" s="155">
        <v>13</v>
      </c>
      <c r="N13" s="155">
        <v>14</v>
      </c>
      <c r="O13" s="155">
        <v>15</v>
      </c>
      <c r="P13" s="155">
        <v>16</v>
      </c>
    </row>
    <row r="14" spans="1:36" x14ac:dyDescent="0.35">
      <c r="A14" s="157"/>
      <c r="B14" s="158"/>
      <c r="C14" s="151" t="s">
        <v>138</v>
      </c>
      <c r="D14" s="151"/>
      <c r="E14" s="151"/>
      <c r="F14" s="151"/>
      <c r="G14" s="151"/>
      <c r="H14" s="151"/>
      <c r="I14" s="152"/>
      <c r="J14" s="152"/>
      <c r="K14" s="151"/>
      <c r="L14" s="151"/>
      <c r="M14" s="151"/>
      <c r="N14" s="151"/>
      <c r="O14" s="151"/>
      <c r="P14" s="151"/>
    </row>
    <row r="15" spans="1:36" ht="15" customHeight="1" x14ac:dyDescent="0.35">
      <c r="A15" s="245"/>
      <c r="B15" s="246"/>
      <c r="C15" s="237" t="s">
        <v>139</v>
      </c>
      <c r="D15" s="238"/>
      <c r="E15" s="239"/>
      <c r="F15" s="240"/>
      <c r="G15" s="247"/>
      <c r="H15" s="248"/>
      <c r="I15" s="249"/>
      <c r="J15" s="249"/>
      <c r="K15" s="249"/>
      <c r="L15" s="249"/>
      <c r="M15" s="249"/>
      <c r="N15" s="249"/>
      <c r="O15" s="249"/>
      <c r="P15" s="249"/>
    </row>
    <row r="16" spans="1:36" ht="31" x14ac:dyDescent="0.35">
      <c r="A16" s="164">
        <v>1</v>
      </c>
      <c r="B16" s="176"/>
      <c r="C16" s="166" t="s">
        <v>240</v>
      </c>
      <c r="D16" s="167" t="s">
        <v>18</v>
      </c>
      <c r="E16" s="167">
        <v>2</v>
      </c>
      <c r="F16" s="179"/>
      <c r="G16" s="250"/>
      <c r="H16" s="171">
        <f>ROUND(F16*G16,2)</f>
        <v>0</v>
      </c>
      <c r="I16" s="172"/>
      <c r="J16" s="173"/>
      <c r="K16" s="174">
        <f>SUM(H16:J16)</f>
        <v>0</v>
      </c>
      <c r="L16" s="174">
        <f>ROUND(E16*F16,2)</f>
        <v>0</v>
      </c>
      <c r="M16" s="174">
        <f>ROUND(E16*H16,2)</f>
        <v>0</v>
      </c>
      <c r="N16" s="174">
        <f>ROUND(E16*I16,2)</f>
        <v>0</v>
      </c>
      <c r="O16" s="174">
        <f>ROUND(E16*J16,2)</f>
        <v>0</v>
      </c>
      <c r="P16" s="174">
        <f>SUM(M16:O16)</f>
        <v>0</v>
      </c>
      <c r="R16" s="175"/>
    </row>
    <row r="17" spans="1:20" ht="62" x14ac:dyDescent="0.35">
      <c r="A17" s="164">
        <f t="shared" ref="A17:A51" si="0">A16+1</f>
        <v>2</v>
      </c>
      <c r="B17" s="176"/>
      <c r="C17" s="166" t="s">
        <v>241</v>
      </c>
      <c r="D17" s="167" t="s">
        <v>18</v>
      </c>
      <c r="E17" s="167">
        <v>2</v>
      </c>
      <c r="F17" s="179"/>
      <c r="G17" s="250"/>
      <c r="H17" s="171">
        <f>ROUND(F17*G17,2)</f>
        <v>0</v>
      </c>
      <c r="I17" s="172"/>
      <c r="J17" s="173"/>
      <c r="K17" s="174">
        <f>SUM(H17:J17)</f>
        <v>0</v>
      </c>
      <c r="L17" s="174">
        <f>ROUND(E17*F17,2)</f>
        <v>0</v>
      </c>
      <c r="M17" s="174">
        <f>ROUND(E17*H17,2)</f>
        <v>0</v>
      </c>
      <c r="N17" s="174">
        <f>ROUND(E17*I17,2)</f>
        <v>0</v>
      </c>
      <c r="O17" s="174">
        <f>ROUND(E17*J17,2)</f>
        <v>0</v>
      </c>
      <c r="P17" s="174">
        <f>SUM(M17:O17)</f>
        <v>0</v>
      </c>
    </row>
    <row r="18" spans="1:20" ht="62" x14ac:dyDescent="0.35">
      <c r="A18" s="164">
        <f t="shared" si="0"/>
        <v>3</v>
      </c>
      <c r="B18" s="176"/>
      <c r="C18" s="166" t="s">
        <v>242</v>
      </c>
      <c r="D18" s="167" t="s">
        <v>18</v>
      </c>
      <c r="E18" s="167">
        <v>1</v>
      </c>
      <c r="F18" s="179"/>
      <c r="G18" s="250"/>
      <c r="H18" s="171">
        <f>ROUND(F18*G18,2)</f>
        <v>0</v>
      </c>
      <c r="I18" s="172"/>
      <c r="J18" s="173"/>
      <c r="K18" s="174">
        <f>SUM(H18:J18)</f>
        <v>0</v>
      </c>
      <c r="L18" s="174">
        <f>ROUND(E18*F18,2)</f>
        <v>0</v>
      </c>
      <c r="M18" s="174">
        <f>ROUND(E18*H18,2)</f>
        <v>0</v>
      </c>
      <c r="N18" s="174">
        <f>ROUND(E18*I18,2)</f>
        <v>0</v>
      </c>
      <c r="O18" s="174">
        <f>ROUND(E18*J18,2)</f>
        <v>0</v>
      </c>
      <c r="P18" s="174">
        <f>SUM(M18:O18)</f>
        <v>0</v>
      </c>
    </row>
    <row r="19" spans="1:20" x14ac:dyDescent="0.35">
      <c r="A19" s="164">
        <f t="shared" si="0"/>
        <v>4</v>
      </c>
      <c r="B19" s="176"/>
      <c r="C19" s="166" t="s">
        <v>243</v>
      </c>
      <c r="D19" s="167" t="s">
        <v>18</v>
      </c>
      <c r="E19" s="167">
        <v>1</v>
      </c>
      <c r="F19" s="179"/>
      <c r="G19" s="250"/>
      <c r="H19" s="171">
        <f t="shared" ref="H19:H54" si="1">ROUND(F19*G19,2)</f>
        <v>0</v>
      </c>
      <c r="I19" s="172"/>
      <c r="J19" s="173"/>
      <c r="K19" s="174">
        <f>SUM(H19:J19)</f>
        <v>0</v>
      </c>
      <c r="L19" s="174">
        <f>ROUND(E19*F19,2)</f>
        <v>0</v>
      </c>
      <c r="M19" s="174">
        <f>ROUND(E19*H19,2)</f>
        <v>0</v>
      </c>
      <c r="N19" s="174">
        <f>ROUND(E19*I19,2)</f>
        <v>0</v>
      </c>
      <c r="O19" s="174">
        <f>ROUND(E19*J19,2)</f>
        <v>0</v>
      </c>
      <c r="P19" s="174">
        <f>SUM(M19:O19)</f>
        <v>0</v>
      </c>
    </row>
    <row r="20" spans="1:20" ht="31" x14ac:dyDescent="0.35">
      <c r="A20" s="164">
        <f t="shared" si="0"/>
        <v>5</v>
      </c>
      <c r="B20" s="176"/>
      <c r="C20" s="166" t="s">
        <v>244</v>
      </c>
      <c r="D20" s="167" t="s">
        <v>18</v>
      </c>
      <c r="E20" s="167">
        <v>1</v>
      </c>
      <c r="F20" s="179"/>
      <c r="G20" s="250"/>
      <c r="H20" s="171">
        <f>ROUND(F20*G20,2)</f>
        <v>0</v>
      </c>
      <c r="I20" s="172"/>
      <c r="J20" s="173"/>
      <c r="K20" s="174">
        <f>SUM(H20:J20)</f>
        <v>0</v>
      </c>
      <c r="L20" s="174">
        <f>ROUND(E20*F20,2)</f>
        <v>0</v>
      </c>
      <c r="M20" s="174">
        <f>ROUND(E20*H20,2)</f>
        <v>0</v>
      </c>
      <c r="N20" s="174">
        <f>ROUND(E20*I20,2)</f>
        <v>0</v>
      </c>
      <c r="O20" s="174">
        <f>ROUND(E20*J20,2)</f>
        <v>0</v>
      </c>
      <c r="P20" s="174">
        <f>SUM(M20:O20)</f>
        <v>0</v>
      </c>
    </row>
    <row r="21" spans="1:20" x14ac:dyDescent="0.35">
      <c r="A21" s="164">
        <f t="shared" si="0"/>
        <v>6</v>
      </c>
      <c r="B21" s="176"/>
      <c r="C21" s="166" t="s">
        <v>245</v>
      </c>
      <c r="D21" s="167" t="s">
        <v>18</v>
      </c>
      <c r="E21" s="167">
        <v>3</v>
      </c>
      <c r="F21" s="179"/>
      <c r="G21" s="250"/>
      <c r="H21" s="171">
        <f t="shared" si="1"/>
        <v>0</v>
      </c>
      <c r="I21" s="172"/>
      <c r="J21" s="173"/>
      <c r="K21" s="174">
        <f t="shared" ref="K21:K31" si="2">SUM(H21:J21)</f>
        <v>0</v>
      </c>
      <c r="L21" s="174">
        <f t="shared" ref="L21:L54" si="3">ROUND(E21*F21,2)</f>
        <v>0</v>
      </c>
      <c r="M21" s="174">
        <f t="shared" ref="M21:M54" si="4">ROUND(E21*H21,2)</f>
        <v>0</v>
      </c>
      <c r="N21" s="174">
        <f t="shared" ref="N21:N54" si="5">ROUND(E21*I21,2)</f>
        <v>0</v>
      </c>
      <c r="O21" s="174">
        <f t="shared" ref="O21:O54" si="6">ROUND(E21*J21,2)</f>
        <v>0</v>
      </c>
      <c r="P21" s="174">
        <f t="shared" ref="P21:P54" si="7">SUM(M21:O21)</f>
        <v>0</v>
      </c>
    </row>
    <row r="22" spans="1:20" x14ac:dyDescent="0.35">
      <c r="A22" s="164">
        <f t="shared" si="0"/>
        <v>7</v>
      </c>
      <c r="B22" s="176"/>
      <c r="C22" s="166" t="s">
        <v>246</v>
      </c>
      <c r="D22" s="167" t="s">
        <v>18</v>
      </c>
      <c r="E22" s="167">
        <v>1</v>
      </c>
      <c r="F22" s="169"/>
      <c r="G22" s="250"/>
      <c r="H22" s="171">
        <f t="shared" si="1"/>
        <v>0</v>
      </c>
      <c r="I22" s="172"/>
      <c r="J22" s="173"/>
      <c r="K22" s="174">
        <f t="shared" si="2"/>
        <v>0</v>
      </c>
      <c r="L22" s="174">
        <f t="shared" si="3"/>
        <v>0</v>
      </c>
      <c r="M22" s="174">
        <f t="shared" si="4"/>
        <v>0</v>
      </c>
      <c r="N22" s="174">
        <f t="shared" si="5"/>
        <v>0</v>
      </c>
      <c r="O22" s="174">
        <f t="shared" si="6"/>
        <v>0</v>
      </c>
      <c r="P22" s="174">
        <f t="shared" si="7"/>
        <v>0</v>
      </c>
    </row>
    <row r="23" spans="1:20" x14ac:dyDescent="0.35">
      <c r="A23" s="164">
        <f t="shared" si="0"/>
        <v>8</v>
      </c>
      <c r="B23" s="176"/>
      <c r="C23" s="166" t="s">
        <v>247</v>
      </c>
      <c r="D23" s="167" t="s">
        <v>18</v>
      </c>
      <c r="E23" s="167">
        <v>2</v>
      </c>
      <c r="F23" s="169"/>
      <c r="G23" s="250"/>
      <c r="H23" s="171">
        <f t="shared" si="1"/>
        <v>0</v>
      </c>
      <c r="I23" s="172"/>
      <c r="J23" s="173"/>
      <c r="K23" s="174">
        <f t="shared" si="2"/>
        <v>0</v>
      </c>
      <c r="L23" s="174">
        <f>ROUND(E24*F23,2)</f>
        <v>0</v>
      </c>
      <c r="M23" s="174">
        <f>ROUND(E24*H23,2)</f>
        <v>0</v>
      </c>
      <c r="N23" s="174">
        <f>ROUND(E24*I23,2)</f>
        <v>0</v>
      </c>
      <c r="O23" s="174">
        <f>ROUND(E24*J23,2)</f>
        <v>0</v>
      </c>
      <c r="P23" s="174">
        <f t="shared" si="7"/>
        <v>0</v>
      </c>
    </row>
    <row r="24" spans="1:20" x14ac:dyDescent="0.35">
      <c r="A24" s="164">
        <f t="shared" si="0"/>
        <v>9</v>
      </c>
      <c r="B24" s="176"/>
      <c r="C24" s="166" t="s">
        <v>248</v>
      </c>
      <c r="D24" s="167" t="s">
        <v>18</v>
      </c>
      <c r="E24" s="167">
        <v>1</v>
      </c>
      <c r="F24" s="169"/>
      <c r="G24" s="250"/>
      <c r="H24" s="171">
        <f t="shared" si="1"/>
        <v>0</v>
      </c>
      <c r="I24" s="172"/>
      <c r="J24" s="173"/>
      <c r="K24" s="174">
        <f t="shared" si="2"/>
        <v>0</v>
      </c>
      <c r="L24" s="174">
        <f>ROUND(E25*F24,2)</f>
        <v>0</v>
      </c>
      <c r="M24" s="174">
        <f>ROUND(E25*H24,2)</f>
        <v>0</v>
      </c>
      <c r="N24" s="174">
        <f>ROUND(E25*I24,2)</f>
        <v>0</v>
      </c>
      <c r="O24" s="174">
        <f>ROUND(E25*J24,2)</f>
        <v>0</v>
      </c>
      <c r="P24" s="174">
        <f t="shared" si="7"/>
        <v>0</v>
      </c>
      <c r="R24" s="175"/>
      <c r="S24" s="175"/>
      <c r="T24" s="175"/>
    </row>
    <row r="25" spans="1:20" ht="30" customHeight="1" x14ac:dyDescent="0.35">
      <c r="A25" s="164">
        <f t="shared" si="0"/>
        <v>10</v>
      </c>
      <c r="B25" s="176"/>
      <c r="C25" s="166" t="s">
        <v>249</v>
      </c>
      <c r="D25" s="167" t="s">
        <v>18</v>
      </c>
      <c r="E25" s="167">
        <v>2</v>
      </c>
      <c r="F25" s="169"/>
      <c r="G25" s="250"/>
      <c r="H25" s="171">
        <f t="shared" si="1"/>
        <v>0</v>
      </c>
      <c r="I25" s="172"/>
      <c r="J25" s="173"/>
      <c r="K25" s="174">
        <f t="shared" si="2"/>
        <v>0</v>
      </c>
      <c r="L25" s="174">
        <f t="shared" si="3"/>
        <v>0</v>
      </c>
      <c r="M25" s="174">
        <f t="shared" si="4"/>
        <v>0</v>
      </c>
      <c r="N25" s="174">
        <f t="shared" si="5"/>
        <v>0</v>
      </c>
      <c r="O25" s="174">
        <f t="shared" si="6"/>
        <v>0</v>
      </c>
      <c r="P25" s="174">
        <f t="shared" si="7"/>
        <v>0</v>
      </c>
      <c r="S25" s="175"/>
      <c r="T25" s="175"/>
    </row>
    <row r="26" spans="1:20" ht="61.5" customHeight="1" x14ac:dyDescent="0.35">
      <c r="A26" s="164">
        <f t="shared" si="0"/>
        <v>11</v>
      </c>
      <c r="B26" s="176"/>
      <c r="C26" s="166" t="s">
        <v>250</v>
      </c>
      <c r="D26" s="167" t="s">
        <v>18</v>
      </c>
      <c r="E26" s="167">
        <v>1</v>
      </c>
      <c r="F26" s="169"/>
      <c r="G26" s="250"/>
      <c r="H26" s="171">
        <f t="shared" si="1"/>
        <v>0</v>
      </c>
      <c r="I26" s="172"/>
      <c r="J26" s="173"/>
      <c r="K26" s="174">
        <f t="shared" si="2"/>
        <v>0</v>
      </c>
      <c r="L26" s="174">
        <f t="shared" si="3"/>
        <v>0</v>
      </c>
      <c r="M26" s="174">
        <f t="shared" si="4"/>
        <v>0</v>
      </c>
      <c r="N26" s="174">
        <f t="shared" si="5"/>
        <v>0</v>
      </c>
      <c r="O26" s="174">
        <f t="shared" si="6"/>
        <v>0</v>
      </c>
      <c r="P26" s="174">
        <f t="shared" si="7"/>
        <v>0</v>
      </c>
      <c r="S26" s="175"/>
      <c r="T26" s="175"/>
    </row>
    <row r="27" spans="1:20" x14ac:dyDescent="0.35">
      <c r="A27" s="164">
        <f t="shared" si="0"/>
        <v>12</v>
      </c>
      <c r="B27" s="176"/>
      <c r="C27" s="166" t="s">
        <v>169</v>
      </c>
      <c r="D27" s="167" t="s">
        <v>18</v>
      </c>
      <c r="E27" s="167">
        <v>1</v>
      </c>
      <c r="F27" s="169"/>
      <c r="G27" s="250"/>
      <c r="H27" s="171">
        <f t="shared" si="1"/>
        <v>0</v>
      </c>
      <c r="I27" s="172"/>
      <c r="J27" s="173"/>
      <c r="K27" s="174">
        <f t="shared" si="2"/>
        <v>0</v>
      </c>
      <c r="L27" s="174">
        <f t="shared" si="3"/>
        <v>0</v>
      </c>
      <c r="M27" s="174">
        <f t="shared" si="4"/>
        <v>0</v>
      </c>
      <c r="N27" s="174">
        <f t="shared" si="5"/>
        <v>0</v>
      </c>
      <c r="O27" s="174">
        <f t="shared" si="6"/>
        <v>0</v>
      </c>
      <c r="P27" s="174">
        <f t="shared" si="7"/>
        <v>0</v>
      </c>
      <c r="R27" s="175"/>
      <c r="S27" s="175"/>
      <c r="T27" s="175"/>
    </row>
    <row r="28" spans="1:20" s="177" customFormat="1" ht="15" customHeight="1" x14ac:dyDescent="0.35">
      <c r="A28" s="164">
        <f t="shared" si="0"/>
        <v>13</v>
      </c>
      <c r="B28" s="176"/>
      <c r="C28" s="166" t="s">
        <v>170</v>
      </c>
      <c r="D28" s="167" t="s">
        <v>18</v>
      </c>
      <c r="E28" s="167">
        <v>7</v>
      </c>
      <c r="F28" s="169"/>
      <c r="G28" s="250"/>
      <c r="H28" s="171">
        <f t="shared" si="1"/>
        <v>0</v>
      </c>
      <c r="I28" s="172"/>
      <c r="J28" s="173"/>
      <c r="K28" s="174">
        <f t="shared" si="2"/>
        <v>0</v>
      </c>
      <c r="L28" s="174">
        <f t="shared" si="3"/>
        <v>0</v>
      </c>
      <c r="M28" s="174">
        <f t="shared" si="4"/>
        <v>0</v>
      </c>
      <c r="N28" s="174">
        <f t="shared" si="5"/>
        <v>0</v>
      </c>
      <c r="O28" s="174">
        <f t="shared" si="6"/>
        <v>0</v>
      </c>
      <c r="P28" s="174">
        <f t="shared" si="7"/>
        <v>0</v>
      </c>
      <c r="R28" s="175"/>
      <c r="S28" s="175"/>
      <c r="T28" s="175"/>
    </row>
    <row r="29" spans="1:20" s="177" customFormat="1" x14ac:dyDescent="0.35">
      <c r="A29" s="164">
        <f t="shared" si="0"/>
        <v>14</v>
      </c>
      <c r="B29" s="176"/>
      <c r="C29" s="166" t="s">
        <v>171</v>
      </c>
      <c r="D29" s="167" t="s">
        <v>18</v>
      </c>
      <c r="E29" s="167">
        <v>2</v>
      </c>
      <c r="F29" s="169"/>
      <c r="G29" s="250"/>
      <c r="H29" s="171">
        <f t="shared" si="1"/>
        <v>0</v>
      </c>
      <c r="I29" s="172"/>
      <c r="J29" s="173"/>
      <c r="K29" s="174">
        <f t="shared" si="2"/>
        <v>0</v>
      </c>
      <c r="L29" s="174">
        <f t="shared" si="3"/>
        <v>0</v>
      </c>
      <c r="M29" s="174">
        <f t="shared" si="4"/>
        <v>0</v>
      </c>
      <c r="N29" s="174">
        <f t="shared" si="5"/>
        <v>0</v>
      </c>
      <c r="O29" s="174">
        <f t="shared" si="6"/>
        <v>0</v>
      </c>
      <c r="P29" s="174">
        <f t="shared" si="7"/>
        <v>0</v>
      </c>
    </row>
    <row r="30" spans="1:20" x14ac:dyDescent="0.35">
      <c r="A30" s="164">
        <f t="shared" si="0"/>
        <v>15</v>
      </c>
      <c r="B30" s="176"/>
      <c r="C30" s="166" t="s">
        <v>172</v>
      </c>
      <c r="D30" s="167" t="s">
        <v>18</v>
      </c>
      <c r="E30" s="167">
        <v>2</v>
      </c>
      <c r="F30" s="169"/>
      <c r="G30" s="250"/>
      <c r="H30" s="171">
        <f t="shared" si="1"/>
        <v>0</v>
      </c>
      <c r="I30" s="172"/>
      <c r="J30" s="173"/>
      <c r="K30" s="174">
        <f t="shared" si="2"/>
        <v>0</v>
      </c>
      <c r="L30" s="174">
        <f t="shared" si="3"/>
        <v>0</v>
      </c>
      <c r="M30" s="174">
        <f t="shared" si="4"/>
        <v>0</v>
      </c>
      <c r="N30" s="174">
        <f t="shared" si="5"/>
        <v>0</v>
      </c>
      <c r="O30" s="174">
        <f t="shared" si="6"/>
        <v>0</v>
      </c>
      <c r="P30" s="174">
        <f t="shared" si="7"/>
        <v>0</v>
      </c>
    </row>
    <row r="31" spans="1:20" ht="77.5" x14ac:dyDescent="0.35">
      <c r="A31" s="164">
        <f t="shared" si="0"/>
        <v>16</v>
      </c>
      <c r="B31" s="176"/>
      <c r="C31" s="166" t="s">
        <v>173</v>
      </c>
      <c r="D31" s="167" t="s">
        <v>19</v>
      </c>
      <c r="E31" s="167">
        <v>1</v>
      </c>
      <c r="F31" s="169"/>
      <c r="G31" s="250"/>
      <c r="H31" s="171">
        <f t="shared" si="1"/>
        <v>0</v>
      </c>
      <c r="I31" s="172"/>
      <c r="J31" s="173"/>
      <c r="K31" s="174">
        <f t="shared" si="2"/>
        <v>0</v>
      </c>
      <c r="L31" s="174">
        <f t="shared" si="3"/>
        <v>0</v>
      </c>
      <c r="M31" s="174">
        <f t="shared" si="4"/>
        <v>0</v>
      </c>
      <c r="N31" s="174">
        <f t="shared" si="5"/>
        <v>0</v>
      </c>
      <c r="O31" s="174">
        <f t="shared" si="6"/>
        <v>0</v>
      </c>
      <c r="P31" s="174">
        <f t="shared" si="7"/>
        <v>0</v>
      </c>
    </row>
    <row r="32" spans="1:20" x14ac:dyDescent="0.35">
      <c r="A32" s="237"/>
      <c r="B32" s="237"/>
      <c r="C32" s="237" t="s">
        <v>140</v>
      </c>
      <c r="D32" s="237"/>
      <c r="E32" s="237"/>
      <c r="F32" s="237"/>
      <c r="G32" s="237"/>
      <c r="H32" s="237"/>
      <c r="I32" s="237"/>
      <c r="J32" s="237"/>
      <c r="K32" s="237"/>
      <c r="L32" s="237"/>
      <c r="M32" s="237"/>
      <c r="N32" s="237"/>
      <c r="O32" s="237"/>
      <c r="P32" s="237"/>
    </row>
    <row r="33" spans="1:16" x14ac:dyDescent="0.35">
      <c r="A33" s="164">
        <f t="shared" si="0"/>
        <v>1</v>
      </c>
      <c r="B33" s="176"/>
      <c r="C33" s="166" t="s">
        <v>141</v>
      </c>
      <c r="D33" s="167" t="s">
        <v>20</v>
      </c>
      <c r="E33" s="167">
        <v>6</v>
      </c>
      <c r="F33" s="169"/>
      <c r="G33" s="250"/>
      <c r="H33" s="171">
        <f t="shared" si="1"/>
        <v>0</v>
      </c>
      <c r="I33" s="172"/>
      <c r="J33" s="173"/>
      <c r="K33" s="174">
        <f t="shared" ref="K33:K54" si="8">SUM(H33:J33)</f>
        <v>0</v>
      </c>
      <c r="L33" s="174">
        <f t="shared" si="3"/>
        <v>0</v>
      </c>
      <c r="M33" s="174">
        <f t="shared" si="4"/>
        <v>0</v>
      </c>
      <c r="N33" s="174">
        <f t="shared" si="5"/>
        <v>0</v>
      </c>
      <c r="O33" s="174">
        <f t="shared" si="6"/>
        <v>0</v>
      </c>
      <c r="P33" s="174">
        <f t="shared" si="7"/>
        <v>0</v>
      </c>
    </row>
    <row r="34" spans="1:16" x14ac:dyDescent="0.35">
      <c r="A34" s="164">
        <f t="shared" si="0"/>
        <v>2</v>
      </c>
      <c r="B34" s="176"/>
      <c r="C34" s="166" t="s">
        <v>142</v>
      </c>
      <c r="D34" s="167" t="s">
        <v>20</v>
      </c>
      <c r="E34" s="167">
        <v>4</v>
      </c>
      <c r="F34" s="169"/>
      <c r="G34" s="250"/>
      <c r="H34" s="171">
        <f t="shared" si="1"/>
        <v>0</v>
      </c>
      <c r="I34" s="172"/>
      <c r="J34" s="173"/>
      <c r="K34" s="174">
        <f t="shared" si="8"/>
        <v>0</v>
      </c>
      <c r="L34" s="174">
        <f t="shared" si="3"/>
        <v>0</v>
      </c>
      <c r="M34" s="174">
        <f t="shared" si="4"/>
        <v>0</v>
      </c>
      <c r="N34" s="174">
        <f t="shared" si="5"/>
        <v>0</v>
      </c>
      <c r="O34" s="174">
        <f t="shared" si="6"/>
        <v>0</v>
      </c>
      <c r="P34" s="174">
        <f t="shared" si="7"/>
        <v>0</v>
      </c>
    </row>
    <row r="35" spans="1:16" x14ac:dyDescent="0.35">
      <c r="A35" s="164">
        <f t="shared" si="0"/>
        <v>3</v>
      </c>
      <c r="B35" s="176"/>
      <c r="C35" s="166" t="s">
        <v>174</v>
      </c>
      <c r="D35" s="167" t="s">
        <v>20</v>
      </c>
      <c r="E35" s="167">
        <v>5</v>
      </c>
      <c r="F35" s="169"/>
      <c r="G35" s="250"/>
      <c r="H35" s="171">
        <f t="shared" si="1"/>
        <v>0</v>
      </c>
      <c r="I35" s="172"/>
      <c r="J35" s="173"/>
      <c r="K35" s="174">
        <f t="shared" si="8"/>
        <v>0</v>
      </c>
      <c r="L35" s="174">
        <f t="shared" si="3"/>
        <v>0</v>
      </c>
      <c r="M35" s="174">
        <f t="shared" si="4"/>
        <v>0</v>
      </c>
      <c r="N35" s="174">
        <f t="shared" si="5"/>
        <v>0</v>
      </c>
      <c r="O35" s="174">
        <f t="shared" si="6"/>
        <v>0</v>
      </c>
      <c r="P35" s="174">
        <f t="shared" si="7"/>
        <v>0</v>
      </c>
    </row>
    <row r="36" spans="1:16" ht="31" x14ac:dyDescent="0.35">
      <c r="A36" s="164">
        <f t="shared" si="0"/>
        <v>4</v>
      </c>
      <c r="B36" s="176"/>
      <c r="C36" s="166" t="s">
        <v>143</v>
      </c>
      <c r="D36" s="167" t="s">
        <v>19</v>
      </c>
      <c r="E36" s="167">
        <v>1</v>
      </c>
      <c r="F36" s="169"/>
      <c r="G36" s="250"/>
      <c r="H36" s="171">
        <f t="shared" si="1"/>
        <v>0</v>
      </c>
      <c r="I36" s="172"/>
      <c r="J36" s="173"/>
      <c r="K36" s="174">
        <f t="shared" si="8"/>
        <v>0</v>
      </c>
      <c r="L36" s="174">
        <f t="shared" si="3"/>
        <v>0</v>
      </c>
      <c r="M36" s="174">
        <f t="shared" si="4"/>
        <v>0</v>
      </c>
      <c r="N36" s="174">
        <f t="shared" si="5"/>
        <v>0</v>
      </c>
      <c r="O36" s="174">
        <f t="shared" si="6"/>
        <v>0</v>
      </c>
      <c r="P36" s="174">
        <f t="shared" si="7"/>
        <v>0</v>
      </c>
    </row>
    <row r="37" spans="1:16" x14ac:dyDescent="0.35">
      <c r="A37" s="164">
        <f t="shared" si="0"/>
        <v>5</v>
      </c>
      <c r="B37" s="176"/>
      <c r="C37" s="166" t="s">
        <v>144</v>
      </c>
      <c r="D37" s="167" t="s">
        <v>19</v>
      </c>
      <c r="E37" s="167">
        <v>1</v>
      </c>
      <c r="F37" s="169"/>
      <c r="G37" s="250"/>
      <c r="H37" s="171">
        <f t="shared" si="1"/>
        <v>0</v>
      </c>
      <c r="I37" s="172"/>
      <c r="J37" s="173"/>
      <c r="K37" s="174">
        <f t="shared" si="8"/>
        <v>0</v>
      </c>
      <c r="L37" s="174">
        <f t="shared" si="3"/>
        <v>0</v>
      </c>
      <c r="M37" s="174">
        <f t="shared" si="4"/>
        <v>0</v>
      </c>
      <c r="N37" s="174">
        <f t="shared" si="5"/>
        <v>0</v>
      </c>
      <c r="O37" s="174">
        <f t="shared" si="6"/>
        <v>0</v>
      </c>
      <c r="P37" s="174">
        <f t="shared" si="7"/>
        <v>0</v>
      </c>
    </row>
    <row r="38" spans="1:16" x14ac:dyDescent="0.35">
      <c r="A38" s="164">
        <f t="shared" si="0"/>
        <v>6</v>
      </c>
      <c r="B38" s="176"/>
      <c r="C38" s="166" t="s">
        <v>145</v>
      </c>
      <c r="D38" s="167" t="s">
        <v>19</v>
      </c>
      <c r="E38" s="167">
        <v>1</v>
      </c>
      <c r="F38" s="169"/>
      <c r="G38" s="250"/>
      <c r="H38" s="171">
        <f t="shared" si="1"/>
        <v>0</v>
      </c>
      <c r="I38" s="172"/>
      <c r="J38" s="173"/>
      <c r="K38" s="174">
        <f t="shared" si="8"/>
        <v>0</v>
      </c>
      <c r="L38" s="174">
        <f t="shared" si="3"/>
        <v>0</v>
      </c>
      <c r="M38" s="174">
        <f t="shared" si="4"/>
        <v>0</v>
      </c>
      <c r="N38" s="174">
        <f t="shared" si="5"/>
        <v>0</v>
      </c>
      <c r="O38" s="174">
        <f t="shared" si="6"/>
        <v>0</v>
      </c>
      <c r="P38" s="174">
        <f t="shared" si="7"/>
        <v>0</v>
      </c>
    </row>
    <row r="39" spans="1:16" x14ac:dyDescent="0.35">
      <c r="A39" s="164">
        <f t="shared" si="0"/>
        <v>7</v>
      </c>
      <c r="B39" s="176"/>
      <c r="C39" s="166" t="s">
        <v>146</v>
      </c>
      <c r="D39" s="167" t="s">
        <v>19</v>
      </c>
      <c r="E39" s="167">
        <v>1</v>
      </c>
      <c r="F39" s="169"/>
      <c r="G39" s="250"/>
      <c r="H39" s="171">
        <f t="shared" si="1"/>
        <v>0</v>
      </c>
      <c r="I39" s="172"/>
      <c r="J39" s="173"/>
      <c r="K39" s="174">
        <f t="shared" si="8"/>
        <v>0</v>
      </c>
      <c r="L39" s="174">
        <f t="shared" si="3"/>
        <v>0</v>
      </c>
      <c r="M39" s="174">
        <f t="shared" si="4"/>
        <v>0</v>
      </c>
      <c r="N39" s="174">
        <f t="shared" si="5"/>
        <v>0</v>
      </c>
      <c r="O39" s="174">
        <f t="shared" si="6"/>
        <v>0</v>
      </c>
      <c r="P39" s="174">
        <f t="shared" si="7"/>
        <v>0</v>
      </c>
    </row>
    <row r="40" spans="1:16" x14ac:dyDescent="0.35">
      <c r="A40" s="164">
        <f t="shared" si="0"/>
        <v>8</v>
      </c>
      <c r="B40" s="176"/>
      <c r="C40" s="166" t="s">
        <v>147</v>
      </c>
      <c r="D40" s="167" t="s">
        <v>50</v>
      </c>
      <c r="E40" s="167">
        <v>5</v>
      </c>
      <c r="F40" s="179"/>
      <c r="G40" s="250"/>
      <c r="H40" s="171">
        <f t="shared" si="1"/>
        <v>0</v>
      </c>
      <c r="I40" s="172"/>
      <c r="J40" s="173"/>
      <c r="K40" s="174">
        <f t="shared" si="8"/>
        <v>0</v>
      </c>
      <c r="L40" s="174">
        <f t="shared" si="3"/>
        <v>0</v>
      </c>
      <c r="M40" s="174">
        <f t="shared" si="4"/>
        <v>0</v>
      </c>
      <c r="N40" s="174">
        <f t="shared" si="5"/>
        <v>0</v>
      </c>
      <c r="O40" s="174">
        <f t="shared" si="6"/>
        <v>0</v>
      </c>
      <c r="P40" s="174">
        <f t="shared" si="7"/>
        <v>0</v>
      </c>
    </row>
    <row r="41" spans="1:16" ht="31" x14ac:dyDescent="0.35">
      <c r="A41" s="164">
        <f t="shared" si="0"/>
        <v>9</v>
      </c>
      <c r="B41" s="176"/>
      <c r="C41" s="166" t="s">
        <v>251</v>
      </c>
      <c r="D41" s="167" t="s">
        <v>20</v>
      </c>
      <c r="E41" s="167">
        <v>6</v>
      </c>
      <c r="F41" s="179"/>
      <c r="G41" s="250"/>
      <c r="H41" s="171">
        <f t="shared" si="1"/>
        <v>0</v>
      </c>
      <c r="I41" s="172"/>
      <c r="J41" s="173"/>
      <c r="K41" s="174">
        <f t="shared" si="8"/>
        <v>0</v>
      </c>
      <c r="L41" s="174">
        <f t="shared" si="3"/>
        <v>0</v>
      </c>
      <c r="M41" s="174">
        <f t="shared" si="4"/>
        <v>0</v>
      </c>
      <c r="N41" s="174">
        <f t="shared" si="5"/>
        <v>0</v>
      </c>
      <c r="O41" s="174">
        <f t="shared" si="6"/>
        <v>0</v>
      </c>
      <c r="P41" s="174">
        <f t="shared" si="7"/>
        <v>0</v>
      </c>
    </row>
    <row r="42" spans="1:16" ht="31" x14ac:dyDescent="0.35">
      <c r="A42" s="164">
        <f t="shared" si="0"/>
        <v>10</v>
      </c>
      <c r="B42" s="176"/>
      <c r="C42" s="166" t="s">
        <v>252</v>
      </c>
      <c r="D42" s="167" t="s">
        <v>20</v>
      </c>
      <c r="E42" s="167">
        <v>4</v>
      </c>
      <c r="F42" s="179"/>
      <c r="G42" s="250"/>
      <c r="H42" s="171">
        <f t="shared" si="1"/>
        <v>0</v>
      </c>
      <c r="I42" s="172"/>
      <c r="J42" s="173"/>
      <c r="K42" s="174">
        <f t="shared" si="8"/>
        <v>0</v>
      </c>
      <c r="L42" s="174">
        <f t="shared" si="3"/>
        <v>0</v>
      </c>
      <c r="M42" s="174">
        <f t="shared" si="4"/>
        <v>0</v>
      </c>
      <c r="N42" s="174">
        <f t="shared" si="5"/>
        <v>0</v>
      </c>
      <c r="O42" s="174">
        <f t="shared" si="6"/>
        <v>0</v>
      </c>
      <c r="P42" s="174">
        <f t="shared" si="7"/>
        <v>0</v>
      </c>
    </row>
    <row r="43" spans="1:16" ht="31" x14ac:dyDescent="0.35">
      <c r="A43" s="164">
        <f t="shared" si="0"/>
        <v>11</v>
      </c>
      <c r="B43" s="176"/>
      <c r="C43" s="166" t="s">
        <v>253</v>
      </c>
      <c r="D43" s="167" t="s">
        <v>20</v>
      </c>
      <c r="E43" s="167">
        <v>5</v>
      </c>
      <c r="F43" s="169"/>
      <c r="G43" s="250"/>
      <c r="H43" s="171">
        <f t="shared" si="1"/>
        <v>0</v>
      </c>
      <c r="I43" s="172"/>
      <c r="J43" s="173"/>
      <c r="K43" s="174">
        <f t="shared" si="8"/>
        <v>0</v>
      </c>
      <c r="L43" s="174">
        <f t="shared" si="3"/>
        <v>0</v>
      </c>
      <c r="M43" s="174">
        <f t="shared" si="4"/>
        <v>0</v>
      </c>
      <c r="N43" s="174">
        <f t="shared" si="5"/>
        <v>0</v>
      </c>
      <c r="O43" s="174">
        <f t="shared" si="6"/>
        <v>0</v>
      </c>
      <c r="P43" s="174">
        <f t="shared" si="7"/>
        <v>0</v>
      </c>
    </row>
    <row r="44" spans="1:16" ht="31" x14ac:dyDescent="0.35">
      <c r="A44" s="164">
        <f t="shared" si="0"/>
        <v>12</v>
      </c>
      <c r="B44" s="176"/>
      <c r="C44" s="166" t="s">
        <v>148</v>
      </c>
      <c r="D44" s="167" t="s">
        <v>78</v>
      </c>
      <c r="E44" s="167">
        <v>1</v>
      </c>
      <c r="F44" s="169"/>
      <c r="G44" s="250"/>
      <c r="H44" s="171">
        <f t="shared" si="1"/>
        <v>0</v>
      </c>
      <c r="I44" s="172"/>
      <c r="J44" s="173"/>
      <c r="K44" s="174">
        <f t="shared" si="8"/>
        <v>0</v>
      </c>
      <c r="L44" s="174">
        <f t="shared" si="3"/>
        <v>0</v>
      </c>
      <c r="M44" s="174">
        <f t="shared" si="4"/>
        <v>0</v>
      </c>
      <c r="N44" s="174">
        <f t="shared" si="5"/>
        <v>0</v>
      </c>
      <c r="O44" s="174">
        <f t="shared" si="6"/>
        <v>0</v>
      </c>
      <c r="P44" s="174">
        <f t="shared" si="7"/>
        <v>0</v>
      </c>
    </row>
    <row r="45" spans="1:16" x14ac:dyDescent="0.35">
      <c r="A45" s="164">
        <f t="shared" si="0"/>
        <v>13</v>
      </c>
      <c r="B45" s="176"/>
      <c r="C45" s="166" t="s">
        <v>149</v>
      </c>
      <c r="D45" s="167" t="s">
        <v>78</v>
      </c>
      <c r="E45" s="167">
        <v>1</v>
      </c>
      <c r="F45" s="169"/>
      <c r="G45" s="250"/>
      <c r="H45" s="171">
        <f t="shared" si="1"/>
        <v>0</v>
      </c>
      <c r="I45" s="172"/>
      <c r="J45" s="173"/>
      <c r="K45" s="174">
        <f t="shared" si="8"/>
        <v>0</v>
      </c>
      <c r="L45" s="174">
        <f t="shared" si="3"/>
        <v>0</v>
      </c>
      <c r="M45" s="174">
        <f t="shared" si="4"/>
        <v>0</v>
      </c>
      <c r="N45" s="174">
        <f t="shared" si="5"/>
        <v>0</v>
      </c>
      <c r="O45" s="174">
        <f t="shared" si="6"/>
        <v>0</v>
      </c>
      <c r="P45" s="174">
        <f t="shared" si="7"/>
        <v>0</v>
      </c>
    </row>
    <row r="46" spans="1:16" x14ac:dyDescent="0.35">
      <c r="A46" s="164">
        <f t="shared" si="0"/>
        <v>14</v>
      </c>
      <c r="B46" s="176"/>
      <c r="C46" s="166" t="s">
        <v>150</v>
      </c>
      <c r="D46" s="167" t="s">
        <v>18</v>
      </c>
      <c r="E46" s="167">
        <v>4</v>
      </c>
      <c r="F46" s="169"/>
      <c r="G46" s="250"/>
      <c r="H46" s="171">
        <f t="shared" si="1"/>
        <v>0</v>
      </c>
      <c r="I46" s="172"/>
      <c r="J46" s="173"/>
      <c r="K46" s="174">
        <f t="shared" si="8"/>
        <v>0</v>
      </c>
      <c r="L46" s="174">
        <f t="shared" si="3"/>
        <v>0</v>
      </c>
      <c r="M46" s="174">
        <f t="shared" si="4"/>
        <v>0</v>
      </c>
      <c r="N46" s="174">
        <f t="shared" si="5"/>
        <v>0</v>
      </c>
      <c r="O46" s="174">
        <f t="shared" si="6"/>
        <v>0</v>
      </c>
      <c r="P46" s="174">
        <f t="shared" si="7"/>
        <v>0</v>
      </c>
    </row>
    <row r="47" spans="1:16" x14ac:dyDescent="0.35">
      <c r="A47" s="164">
        <f t="shared" si="0"/>
        <v>15</v>
      </c>
      <c r="B47" s="176"/>
      <c r="C47" s="166" t="s">
        <v>151</v>
      </c>
      <c r="D47" s="167" t="s">
        <v>18</v>
      </c>
      <c r="E47" s="167">
        <v>1</v>
      </c>
      <c r="F47" s="169"/>
      <c r="G47" s="250"/>
      <c r="H47" s="171">
        <f t="shared" si="1"/>
        <v>0</v>
      </c>
      <c r="I47" s="172"/>
      <c r="J47" s="173"/>
      <c r="K47" s="174">
        <f t="shared" si="8"/>
        <v>0</v>
      </c>
      <c r="L47" s="174">
        <f t="shared" si="3"/>
        <v>0</v>
      </c>
      <c r="M47" s="174">
        <f t="shared" si="4"/>
        <v>0</v>
      </c>
      <c r="N47" s="174">
        <f t="shared" si="5"/>
        <v>0</v>
      </c>
      <c r="O47" s="174">
        <f t="shared" si="6"/>
        <v>0</v>
      </c>
      <c r="P47" s="174">
        <f t="shared" si="7"/>
        <v>0</v>
      </c>
    </row>
    <row r="48" spans="1:16" x14ac:dyDescent="0.35">
      <c r="A48" s="164">
        <f t="shared" si="0"/>
        <v>16</v>
      </c>
      <c r="B48" s="176"/>
      <c r="C48" s="166" t="s">
        <v>152</v>
      </c>
      <c r="D48" s="167" t="s">
        <v>18</v>
      </c>
      <c r="E48" s="167">
        <v>2</v>
      </c>
      <c r="F48" s="169"/>
      <c r="G48" s="250"/>
      <c r="H48" s="171">
        <f t="shared" si="1"/>
        <v>0</v>
      </c>
      <c r="I48" s="172"/>
      <c r="J48" s="173"/>
      <c r="K48" s="174">
        <f t="shared" si="8"/>
        <v>0</v>
      </c>
      <c r="L48" s="174">
        <f t="shared" si="3"/>
        <v>0</v>
      </c>
      <c r="M48" s="174">
        <f t="shared" si="4"/>
        <v>0</v>
      </c>
      <c r="N48" s="174">
        <f t="shared" si="5"/>
        <v>0</v>
      </c>
      <c r="O48" s="174">
        <f t="shared" si="6"/>
        <v>0</v>
      </c>
      <c r="P48" s="174">
        <f t="shared" si="7"/>
        <v>0</v>
      </c>
    </row>
    <row r="49" spans="1:16" x14ac:dyDescent="0.35">
      <c r="A49" s="164">
        <f t="shared" si="0"/>
        <v>17</v>
      </c>
      <c r="B49" s="176"/>
      <c r="C49" s="166" t="s">
        <v>153</v>
      </c>
      <c r="D49" s="167" t="s">
        <v>18</v>
      </c>
      <c r="E49" s="167">
        <v>1</v>
      </c>
      <c r="F49" s="169"/>
      <c r="G49" s="250"/>
      <c r="H49" s="171">
        <f t="shared" si="1"/>
        <v>0</v>
      </c>
      <c r="I49" s="172"/>
      <c r="J49" s="173"/>
      <c r="K49" s="174">
        <f t="shared" si="8"/>
        <v>0</v>
      </c>
      <c r="L49" s="174">
        <f t="shared" si="3"/>
        <v>0</v>
      </c>
      <c r="M49" s="174">
        <f t="shared" si="4"/>
        <v>0</v>
      </c>
      <c r="N49" s="174">
        <f t="shared" si="5"/>
        <v>0</v>
      </c>
      <c r="O49" s="174">
        <f t="shared" si="6"/>
        <v>0</v>
      </c>
      <c r="P49" s="174">
        <f t="shared" si="7"/>
        <v>0</v>
      </c>
    </row>
    <row r="50" spans="1:16" x14ac:dyDescent="0.35">
      <c r="A50" s="164">
        <f t="shared" si="0"/>
        <v>18</v>
      </c>
      <c r="B50" s="176"/>
      <c r="C50" s="166" t="s">
        <v>254</v>
      </c>
      <c r="D50" s="167" t="s">
        <v>18</v>
      </c>
      <c r="E50" s="167">
        <v>2</v>
      </c>
      <c r="F50" s="169"/>
      <c r="G50" s="250"/>
      <c r="H50" s="171">
        <f t="shared" si="1"/>
        <v>0</v>
      </c>
      <c r="I50" s="172"/>
      <c r="J50" s="173"/>
      <c r="K50" s="174">
        <f t="shared" si="8"/>
        <v>0</v>
      </c>
      <c r="L50" s="174">
        <f t="shared" si="3"/>
        <v>0</v>
      </c>
      <c r="M50" s="174">
        <f t="shared" si="4"/>
        <v>0</v>
      </c>
      <c r="N50" s="174">
        <f t="shared" si="5"/>
        <v>0</v>
      </c>
      <c r="O50" s="174">
        <f t="shared" si="6"/>
        <v>0</v>
      </c>
      <c r="P50" s="174">
        <f t="shared" si="7"/>
        <v>0</v>
      </c>
    </row>
    <row r="51" spans="1:16" x14ac:dyDescent="0.35">
      <c r="A51" s="164">
        <f t="shared" si="0"/>
        <v>19</v>
      </c>
      <c r="B51" s="176"/>
      <c r="C51" s="166" t="s">
        <v>175</v>
      </c>
      <c r="D51" s="167" t="s">
        <v>18</v>
      </c>
      <c r="E51" s="167">
        <v>1</v>
      </c>
      <c r="F51" s="169"/>
      <c r="G51" s="250"/>
      <c r="H51" s="171">
        <f t="shared" si="1"/>
        <v>0</v>
      </c>
      <c r="I51" s="172"/>
      <c r="J51" s="173"/>
      <c r="K51" s="174">
        <f t="shared" si="8"/>
        <v>0</v>
      </c>
      <c r="L51" s="174">
        <f t="shared" si="3"/>
        <v>0</v>
      </c>
      <c r="M51" s="174">
        <f t="shared" si="4"/>
        <v>0</v>
      </c>
      <c r="N51" s="174">
        <f t="shared" si="5"/>
        <v>0</v>
      </c>
      <c r="O51" s="174">
        <f t="shared" si="6"/>
        <v>0</v>
      </c>
      <c r="P51" s="174">
        <f t="shared" si="7"/>
        <v>0</v>
      </c>
    </row>
    <row r="52" spans="1:16" x14ac:dyDescent="0.35">
      <c r="A52" s="237"/>
      <c r="B52" s="237"/>
      <c r="C52" s="237" t="s">
        <v>154</v>
      </c>
      <c r="D52" s="237"/>
      <c r="E52" s="237"/>
      <c r="F52" s="237"/>
      <c r="G52" s="237"/>
      <c r="H52" s="237"/>
      <c r="I52" s="237"/>
      <c r="J52" s="237"/>
      <c r="K52" s="237"/>
      <c r="L52" s="237"/>
      <c r="M52" s="237"/>
      <c r="N52" s="237"/>
      <c r="O52" s="237"/>
      <c r="P52" s="237"/>
    </row>
    <row r="53" spans="1:16" x14ac:dyDescent="0.35">
      <c r="A53" s="164">
        <f t="shared" ref="A53:A70" si="9">A52+1</f>
        <v>1</v>
      </c>
      <c r="B53" s="176"/>
      <c r="C53" s="166" t="s">
        <v>176</v>
      </c>
      <c r="D53" s="167" t="s">
        <v>18</v>
      </c>
      <c r="E53" s="167">
        <v>1</v>
      </c>
      <c r="F53" s="169"/>
      <c r="G53" s="250"/>
      <c r="H53" s="171">
        <f t="shared" si="1"/>
        <v>0</v>
      </c>
      <c r="I53" s="172"/>
      <c r="J53" s="173"/>
      <c r="K53" s="174">
        <f t="shared" si="8"/>
        <v>0</v>
      </c>
      <c r="L53" s="174">
        <f t="shared" si="3"/>
        <v>0</v>
      </c>
      <c r="M53" s="174">
        <f t="shared" si="4"/>
        <v>0</v>
      </c>
      <c r="N53" s="174">
        <f t="shared" si="5"/>
        <v>0</v>
      </c>
      <c r="O53" s="174">
        <f t="shared" si="6"/>
        <v>0</v>
      </c>
      <c r="P53" s="174">
        <f t="shared" si="7"/>
        <v>0</v>
      </c>
    </row>
    <row r="54" spans="1:16" x14ac:dyDescent="0.35">
      <c r="A54" s="164">
        <f t="shared" si="9"/>
        <v>2</v>
      </c>
      <c r="B54" s="176"/>
      <c r="C54" s="166" t="s">
        <v>177</v>
      </c>
      <c r="D54" s="167" t="s">
        <v>18</v>
      </c>
      <c r="E54" s="167">
        <v>1</v>
      </c>
      <c r="F54" s="169"/>
      <c r="G54" s="250"/>
      <c r="H54" s="171">
        <f t="shared" si="1"/>
        <v>0</v>
      </c>
      <c r="I54" s="172"/>
      <c r="J54" s="173"/>
      <c r="K54" s="174">
        <f t="shared" si="8"/>
        <v>0</v>
      </c>
      <c r="L54" s="174">
        <f t="shared" si="3"/>
        <v>0</v>
      </c>
      <c r="M54" s="174">
        <f t="shared" si="4"/>
        <v>0</v>
      </c>
      <c r="N54" s="174">
        <f t="shared" si="5"/>
        <v>0</v>
      </c>
      <c r="O54" s="174">
        <f t="shared" si="6"/>
        <v>0</v>
      </c>
      <c r="P54" s="174">
        <f t="shared" si="7"/>
        <v>0</v>
      </c>
    </row>
    <row r="55" spans="1:16" x14ac:dyDescent="0.35">
      <c r="A55" s="237"/>
      <c r="B55" s="237"/>
      <c r="C55" s="237" t="s">
        <v>155</v>
      </c>
      <c r="D55" s="237"/>
      <c r="E55" s="237"/>
      <c r="F55" s="237"/>
      <c r="G55" s="237"/>
      <c r="H55" s="237"/>
      <c r="I55" s="237"/>
      <c r="J55" s="237"/>
      <c r="K55" s="237"/>
      <c r="L55" s="237"/>
      <c r="M55" s="237"/>
      <c r="N55" s="237"/>
      <c r="O55" s="237"/>
      <c r="P55" s="237"/>
    </row>
    <row r="56" spans="1:16" x14ac:dyDescent="0.35">
      <c r="A56" s="164">
        <f t="shared" si="9"/>
        <v>1</v>
      </c>
      <c r="B56" s="176"/>
      <c r="C56" s="166" t="s">
        <v>178</v>
      </c>
      <c r="D56" s="167" t="s">
        <v>18</v>
      </c>
      <c r="E56" s="167">
        <v>1</v>
      </c>
      <c r="F56" s="169"/>
      <c r="G56" s="250"/>
      <c r="H56" s="171">
        <f t="shared" ref="H56:H70" si="10">ROUND(F56*G56,2)</f>
        <v>0</v>
      </c>
      <c r="I56" s="172"/>
      <c r="J56" s="173"/>
      <c r="K56" s="174">
        <f t="shared" ref="K56:K70" si="11">SUM(H56:J56)</f>
        <v>0</v>
      </c>
      <c r="L56" s="174">
        <f t="shared" ref="L56:L70" si="12">ROUND(E56*F56,2)</f>
        <v>0</v>
      </c>
      <c r="M56" s="174">
        <f t="shared" ref="M56:M70" si="13">ROUND(E56*H56,2)</f>
        <v>0</v>
      </c>
      <c r="N56" s="174">
        <f t="shared" ref="N56:N70" si="14">ROUND(E56*I56,2)</f>
        <v>0</v>
      </c>
      <c r="O56" s="174">
        <f t="shared" ref="O56:O70" si="15">ROUND(E56*J56,2)</f>
        <v>0</v>
      </c>
      <c r="P56" s="174">
        <f t="shared" ref="P56:P70" si="16">SUM(M56:O56)</f>
        <v>0</v>
      </c>
    </row>
    <row r="57" spans="1:16" x14ac:dyDescent="0.35">
      <c r="A57" s="164">
        <f t="shared" si="9"/>
        <v>2</v>
      </c>
      <c r="B57" s="176"/>
      <c r="C57" s="166" t="s">
        <v>179</v>
      </c>
      <c r="D57" s="167" t="s">
        <v>18</v>
      </c>
      <c r="E57" s="167">
        <v>2</v>
      </c>
      <c r="F57" s="169"/>
      <c r="G57" s="250"/>
      <c r="H57" s="171">
        <f t="shared" si="10"/>
        <v>0</v>
      </c>
      <c r="I57" s="172"/>
      <c r="J57" s="173"/>
      <c r="K57" s="174">
        <f t="shared" si="11"/>
        <v>0</v>
      </c>
      <c r="L57" s="174">
        <f t="shared" si="12"/>
        <v>0</v>
      </c>
      <c r="M57" s="174">
        <f t="shared" si="13"/>
        <v>0</v>
      </c>
      <c r="N57" s="174">
        <f t="shared" si="14"/>
        <v>0</v>
      </c>
      <c r="O57" s="174">
        <f t="shared" si="15"/>
        <v>0</v>
      </c>
      <c r="P57" s="174">
        <f t="shared" si="16"/>
        <v>0</v>
      </c>
    </row>
    <row r="58" spans="1:16" x14ac:dyDescent="0.35">
      <c r="A58" s="164">
        <f t="shared" si="9"/>
        <v>3</v>
      </c>
      <c r="B58" s="176"/>
      <c r="C58" s="166" t="s">
        <v>180</v>
      </c>
      <c r="D58" s="167" t="s">
        <v>18</v>
      </c>
      <c r="E58" s="167">
        <v>2</v>
      </c>
      <c r="F58" s="169"/>
      <c r="G58" s="250"/>
      <c r="H58" s="171">
        <f t="shared" si="10"/>
        <v>0</v>
      </c>
      <c r="I58" s="172"/>
      <c r="J58" s="173"/>
      <c r="K58" s="174">
        <f t="shared" si="11"/>
        <v>0</v>
      </c>
      <c r="L58" s="174">
        <f t="shared" si="12"/>
        <v>0</v>
      </c>
      <c r="M58" s="174">
        <f t="shared" si="13"/>
        <v>0</v>
      </c>
      <c r="N58" s="174">
        <f t="shared" si="14"/>
        <v>0</v>
      </c>
      <c r="O58" s="174">
        <f t="shared" si="15"/>
        <v>0</v>
      </c>
      <c r="P58" s="174">
        <f t="shared" si="16"/>
        <v>0</v>
      </c>
    </row>
    <row r="59" spans="1:16" x14ac:dyDescent="0.35">
      <c r="A59" s="164">
        <f t="shared" si="9"/>
        <v>4</v>
      </c>
      <c r="B59" s="176"/>
      <c r="C59" s="166" t="s">
        <v>181</v>
      </c>
      <c r="D59" s="167" t="s">
        <v>18</v>
      </c>
      <c r="E59" s="167">
        <v>1</v>
      </c>
      <c r="F59" s="169"/>
      <c r="G59" s="250"/>
      <c r="H59" s="171">
        <f t="shared" si="10"/>
        <v>0</v>
      </c>
      <c r="I59" s="172"/>
      <c r="J59" s="173"/>
      <c r="K59" s="174">
        <f t="shared" si="11"/>
        <v>0</v>
      </c>
      <c r="L59" s="174">
        <f t="shared" si="12"/>
        <v>0</v>
      </c>
      <c r="M59" s="174">
        <f t="shared" si="13"/>
        <v>0</v>
      </c>
      <c r="N59" s="174">
        <f t="shared" si="14"/>
        <v>0</v>
      </c>
      <c r="O59" s="174">
        <f t="shared" si="15"/>
        <v>0</v>
      </c>
      <c r="P59" s="174">
        <f t="shared" si="16"/>
        <v>0</v>
      </c>
    </row>
    <row r="60" spans="1:16" x14ac:dyDescent="0.35">
      <c r="A60" s="164">
        <f t="shared" si="9"/>
        <v>5</v>
      </c>
      <c r="B60" s="176"/>
      <c r="C60" s="166" t="s">
        <v>182</v>
      </c>
      <c r="D60" s="167" t="s">
        <v>18</v>
      </c>
      <c r="E60" s="167">
        <v>1</v>
      </c>
      <c r="F60" s="169"/>
      <c r="G60" s="250"/>
      <c r="H60" s="171">
        <f t="shared" si="10"/>
        <v>0</v>
      </c>
      <c r="I60" s="172"/>
      <c r="J60" s="173"/>
      <c r="K60" s="174">
        <f t="shared" si="11"/>
        <v>0</v>
      </c>
      <c r="L60" s="174">
        <f t="shared" si="12"/>
        <v>0</v>
      </c>
      <c r="M60" s="174">
        <f t="shared" si="13"/>
        <v>0</v>
      </c>
      <c r="N60" s="174">
        <f t="shared" si="14"/>
        <v>0</v>
      </c>
      <c r="O60" s="174">
        <f t="shared" si="15"/>
        <v>0</v>
      </c>
      <c r="P60" s="174">
        <f t="shared" si="16"/>
        <v>0</v>
      </c>
    </row>
    <row r="61" spans="1:16" x14ac:dyDescent="0.35">
      <c r="A61" s="164">
        <f t="shared" si="9"/>
        <v>6</v>
      </c>
      <c r="B61" s="176"/>
      <c r="C61" s="166" t="s">
        <v>183</v>
      </c>
      <c r="D61" s="167" t="s">
        <v>18</v>
      </c>
      <c r="E61" s="167">
        <v>2</v>
      </c>
      <c r="F61" s="169"/>
      <c r="G61" s="250"/>
      <c r="H61" s="171">
        <f t="shared" si="10"/>
        <v>0</v>
      </c>
      <c r="I61" s="172"/>
      <c r="J61" s="173"/>
      <c r="K61" s="174">
        <f t="shared" si="11"/>
        <v>0</v>
      </c>
      <c r="L61" s="174">
        <f t="shared" si="12"/>
        <v>0</v>
      </c>
      <c r="M61" s="174">
        <f t="shared" si="13"/>
        <v>0</v>
      </c>
      <c r="N61" s="174">
        <f t="shared" si="14"/>
        <v>0</v>
      </c>
      <c r="O61" s="174">
        <f t="shared" si="15"/>
        <v>0</v>
      </c>
      <c r="P61" s="174">
        <f t="shared" si="16"/>
        <v>0</v>
      </c>
    </row>
    <row r="62" spans="1:16" x14ac:dyDescent="0.35">
      <c r="A62" s="164">
        <f t="shared" si="9"/>
        <v>7</v>
      </c>
      <c r="B62" s="176"/>
      <c r="C62" s="166" t="s">
        <v>184</v>
      </c>
      <c r="D62" s="167" t="s">
        <v>18</v>
      </c>
      <c r="E62" s="167">
        <v>1</v>
      </c>
      <c r="F62" s="169"/>
      <c r="G62" s="250"/>
      <c r="H62" s="171">
        <f t="shared" si="10"/>
        <v>0</v>
      </c>
      <c r="I62" s="172"/>
      <c r="J62" s="173"/>
      <c r="K62" s="174">
        <f t="shared" si="11"/>
        <v>0</v>
      </c>
      <c r="L62" s="174">
        <f t="shared" si="12"/>
        <v>0</v>
      </c>
      <c r="M62" s="174">
        <f t="shared" si="13"/>
        <v>0</v>
      </c>
      <c r="N62" s="174">
        <f t="shared" si="14"/>
        <v>0</v>
      </c>
      <c r="O62" s="174">
        <f t="shared" si="15"/>
        <v>0</v>
      </c>
      <c r="P62" s="174">
        <f t="shared" si="16"/>
        <v>0</v>
      </c>
    </row>
    <row r="63" spans="1:16" x14ac:dyDescent="0.35">
      <c r="A63" s="164">
        <f t="shared" si="9"/>
        <v>8</v>
      </c>
      <c r="B63" s="176"/>
      <c r="C63" s="166" t="s">
        <v>185</v>
      </c>
      <c r="D63" s="167" t="s">
        <v>18</v>
      </c>
      <c r="E63" s="167">
        <v>3</v>
      </c>
      <c r="F63" s="169"/>
      <c r="G63" s="250"/>
      <c r="H63" s="171">
        <f t="shared" si="10"/>
        <v>0</v>
      </c>
      <c r="I63" s="172"/>
      <c r="J63" s="173"/>
      <c r="K63" s="174">
        <f t="shared" si="11"/>
        <v>0</v>
      </c>
      <c r="L63" s="174">
        <f t="shared" si="12"/>
        <v>0</v>
      </c>
      <c r="M63" s="174">
        <f t="shared" si="13"/>
        <v>0</v>
      </c>
      <c r="N63" s="174">
        <f t="shared" si="14"/>
        <v>0</v>
      </c>
      <c r="O63" s="174">
        <f t="shared" si="15"/>
        <v>0</v>
      </c>
      <c r="P63" s="174">
        <f t="shared" si="16"/>
        <v>0</v>
      </c>
    </row>
    <row r="64" spans="1:16" ht="31.5" customHeight="1" x14ac:dyDescent="0.35">
      <c r="A64" s="164">
        <f t="shared" si="9"/>
        <v>9</v>
      </c>
      <c r="B64" s="176" t="s">
        <v>255</v>
      </c>
      <c r="C64" s="166" t="s">
        <v>186</v>
      </c>
      <c r="D64" s="167" t="s">
        <v>18</v>
      </c>
      <c r="E64" s="167">
        <v>1</v>
      </c>
      <c r="F64" s="169"/>
      <c r="G64" s="250"/>
      <c r="H64" s="171">
        <f t="shared" si="10"/>
        <v>0</v>
      </c>
      <c r="I64" s="172"/>
      <c r="J64" s="173"/>
      <c r="K64" s="174">
        <f t="shared" si="11"/>
        <v>0</v>
      </c>
      <c r="L64" s="174">
        <f t="shared" si="12"/>
        <v>0</v>
      </c>
      <c r="M64" s="174">
        <f t="shared" si="13"/>
        <v>0</v>
      </c>
      <c r="N64" s="174">
        <f t="shared" si="14"/>
        <v>0</v>
      </c>
      <c r="O64" s="174">
        <f t="shared" si="15"/>
        <v>0</v>
      </c>
      <c r="P64" s="174">
        <f t="shared" si="16"/>
        <v>0</v>
      </c>
    </row>
    <row r="65" spans="1:16" x14ac:dyDescent="0.35">
      <c r="A65" s="164">
        <f t="shared" si="9"/>
        <v>10</v>
      </c>
      <c r="B65" s="176" t="s">
        <v>255</v>
      </c>
      <c r="C65" s="166" t="s">
        <v>187</v>
      </c>
      <c r="D65" s="167" t="s">
        <v>18</v>
      </c>
      <c r="E65" s="167">
        <v>1</v>
      </c>
      <c r="F65" s="169"/>
      <c r="G65" s="250"/>
      <c r="H65" s="171">
        <f t="shared" si="10"/>
        <v>0</v>
      </c>
      <c r="I65" s="172"/>
      <c r="J65" s="173"/>
      <c r="K65" s="174">
        <f t="shared" si="11"/>
        <v>0</v>
      </c>
      <c r="L65" s="174">
        <f t="shared" si="12"/>
        <v>0</v>
      </c>
      <c r="M65" s="174">
        <f t="shared" si="13"/>
        <v>0</v>
      </c>
      <c r="N65" s="174">
        <f t="shared" si="14"/>
        <v>0</v>
      </c>
      <c r="O65" s="174">
        <f t="shared" si="15"/>
        <v>0</v>
      </c>
      <c r="P65" s="174">
        <f t="shared" si="16"/>
        <v>0</v>
      </c>
    </row>
    <row r="66" spans="1:16" x14ac:dyDescent="0.35">
      <c r="A66" s="164">
        <f t="shared" si="9"/>
        <v>11</v>
      </c>
      <c r="B66" s="176" t="s">
        <v>255</v>
      </c>
      <c r="C66" s="166" t="s">
        <v>188</v>
      </c>
      <c r="D66" s="167" t="s">
        <v>18</v>
      </c>
      <c r="E66" s="167">
        <v>1</v>
      </c>
      <c r="F66" s="169"/>
      <c r="G66" s="250"/>
      <c r="H66" s="171">
        <f t="shared" si="10"/>
        <v>0</v>
      </c>
      <c r="I66" s="172"/>
      <c r="J66" s="173"/>
      <c r="K66" s="174">
        <f t="shared" si="11"/>
        <v>0</v>
      </c>
      <c r="L66" s="174">
        <f t="shared" si="12"/>
        <v>0</v>
      </c>
      <c r="M66" s="174">
        <f t="shared" si="13"/>
        <v>0</v>
      </c>
      <c r="N66" s="174">
        <f t="shared" si="14"/>
        <v>0</v>
      </c>
      <c r="O66" s="174">
        <f t="shared" si="15"/>
        <v>0</v>
      </c>
      <c r="P66" s="174">
        <f t="shared" si="16"/>
        <v>0</v>
      </c>
    </row>
    <row r="67" spans="1:16" x14ac:dyDescent="0.35">
      <c r="A67" s="164">
        <f t="shared" si="9"/>
        <v>12</v>
      </c>
      <c r="B67" s="176"/>
      <c r="C67" s="166" t="s">
        <v>189</v>
      </c>
      <c r="D67" s="167" t="s">
        <v>18</v>
      </c>
      <c r="E67" s="167">
        <v>1</v>
      </c>
      <c r="F67" s="169"/>
      <c r="G67" s="250"/>
      <c r="H67" s="171">
        <f t="shared" si="10"/>
        <v>0</v>
      </c>
      <c r="I67" s="172"/>
      <c r="J67" s="173"/>
      <c r="K67" s="174">
        <f t="shared" si="11"/>
        <v>0</v>
      </c>
      <c r="L67" s="174">
        <f t="shared" si="12"/>
        <v>0</v>
      </c>
      <c r="M67" s="174">
        <f t="shared" si="13"/>
        <v>0</v>
      </c>
      <c r="N67" s="174">
        <f t="shared" si="14"/>
        <v>0</v>
      </c>
      <c r="O67" s="174">
        <f t="shared" si="15"/>
        <v>0</v>
      </c>
      <c r="P67" s="174">
        <f t="shared" si="16"/>
        <v>0</v>
      </c>
    </row>
    <row r="68" spans="1:16" x14ac:dyDescent="0.35">
      <c r="A68" s="237"/>
      <c r="B68" s="237"/>
      <c r="C68" s="237" t="s">
        <v>156</v>
      </c>
      <c r="D68" s="237"/>
      <c r="E68" s="237"/>
      <c r="F68" s="237"/>
      <c r="G68" s="237"/>
      <c r="H68" s="237"/>
      <c r="I68" s="237"/>
      <c r="J68" s="237"/>
      <c r="K68" s="237"/>
      <c r="L68" s="237"/>
      <c r="M68" s="237"/>
      <c r="N68" s="237"/>
      <c r="O68" s="237"/>
      <c r="P68" s="237"/>
    </row>
    <row r="69" spans="1:16" x14ac:dyDescent="0.35">
      <c r="A69" s="164">
        <f t="shared" si="9"/>
        <v>1</v>
      </c>
      <c r="B69" s="176"/>
      <c r="C69" s="166" t="s">
        <v>157</v>
      </c>
      <c r="D69" s="167" t="s">
        <v>19</v>
      </c>
      <c r="E69" s="167">
        <v>1</v>
      </c>
      <c r="F69" s="169"/>
      <c r="G69" s="250"/>
      <c r="H69" s="171">
        <f t="shared" si="10"/>
        <v>0</v>
      </c>
      <c r="I69" s="172"/>
      <c r="J69" s="173"/>
      <c r="K69" s="174">
        <f t="shared" si="11"/>
        <v>0</v>
      </c>
      <c r="L69" s="174">
        <f t="shared" si="12"/>
        <v>0</v>
      </c>
      <c r="M69" s="174">
        <f t="shared" si="13"/>
        <v>0</v>
      </c>
      <c r="N69" s="174">
        <f t="shared" si="14"/>
        <v>0</v>
      </c>
      <c r="O69" s="174">
        <f t="shared" si="15"/>
        <v>0</v>
      </c>
      <c r="P69" s="174">
        <f t="shared" si="16"/>
        <v>0</v>
      </c>
    </row>
    <row r="70" spans="1:16" ht="31" x14ac:dyDescent="0.35">
      <c r="A70" s="164">
        <f t="shared" si="9"/>
        <v>2</v>
      </c>
      <c r="B70" s="176"/>
      <c r="C70" s="166" t="s">
        <v>158</v>
      </c>
      <c r="D70" s="167" t="s">
        <v>52</v>
      </c>
      <c r="E70" s="167">
        <v>1</v>
      </c>
      <c r="F70" s="169"/>
      <c r="G70" s="250"/>
      <c r="H70" s="171">
        <f t="shared" si="10"/>
        <v>0</v>
      </c>
      <c r="I70" s="172"/>
      <c r="J70" s="173"/>
      <c r="K70" s="174">
        <f t="shared" si="11"/>
        <v>0</v>
      </c>
      <c r="L70" s="174">
        <f t="shared" si="12"/>
        <v>0</v>
      </c>
      <c r="M70" s="174">
        <f t="shared" si="13"/>
        <v>0</v>
      </c>
      <c r="N70" s="174">
        <f t="shared" si="14"/>
        <v>0</v>
      </c>
      <c r="O70" s="174">
        <f t="shared" si="15"/>
        <v>0</v>
      </c>
      <c r="P70" s="174">
        <f t="shared" si="16"/>
        <v>0</v>
      </c>
    </row>
    <row r="71" spans="1:16" x14ac:dyDescent="0.35">
      <c r="A71" s="354" t="s">
        <v>162</v>
      </c>
      <c r="B71" s="355"/>
      <c r="C71" s="355"/>
      <c r="D71" s="355"/>
      <c r="E71" s="355"/>
      <c r="F71" s="355"/>
      <c r="G71" s="355"/>
      <c r="H71" s="355"/>
      <c r="I71" s="355"/>
      <c r="J71" s="355"/>
      <c r="K71" s="356"/>
      <c r="L71" s="182">
        <f>ROUND(SUM(L16:L70),2)</f>
        <v>0</v>
      </c>
      <c r="M71" s="182">
        <f>ROUND(SUM(M16:M70),2)</f>
        <v>0</v>
      </c>
      <c r="N71" s="182">
        <f>ROUND(SUM(N16:N70),2)</f>
        <v>0</v>
      </c>
      <c r="O71" s="182">
        <f>ROUND(SUM(O16:O70),2)</f>
        <v>0</v>
      </c>
      <c r="P71" s="182">
        <f>ROUND(SUM(P16:P70),2)</f>
        <v>0</v>
      </c>
    </row>
    <row r="72" spans="1:16" x14ac:dyDescent="0.35">
      <c r="A72" s="183"/>
      <c r="B72" s="184"/>
      <c r="C72" s="184"/>
      <c r="D72" s="184"/>
      <c r="E72" s="184"/>
      <c r="F72" s="184"/>
      <c r="G72" s="184"/>
      <c r="H72" s="184"/>
      <c r="I72" s="185"/>
      <c r="J72" s="185"/>
      <c r="K72" s="184"/>
      <c r="L72" s="186"/>
      <c r="M72" s="186"/>
      <c r="N72" s="186"/>
      <c r="O72" s="186"/>
      <c r="P72" s="186"/>
    </row>
    <row r="73" spans="1:16" x14ac:dyDescent="0.35">
      <c r="A73" s="357"/>
      <c r="B73" s="358"/>
      <c r="C73" s="358"/>
      <c r="D73" s="184"/>
      <c r="E73" s="184"/>
      <c r="F73" s="184"/>
      <c r="G73" s="184"/>
      <c r="H73" s="184"/>
      <c r="I73" s="185"/>
      <c r="J73" s="185"/>
      <c r="K73" s="184"/>
      <c r="L73" s="186"/>
      <c r="M73" s="186"/>
      <c r="N73" s="186"/>
      <c r="O73" s="186"/>
      <c r="P73" s="186"/>
    </row>
    <row r="74" spans="1:16" x14ac:dyDescent="0.35">
      <c r="A74" s="137"/>
      <c r="C74" s="187"/>
      <c r="D74" s="188"/>
      <c r="E74" s="188"/>
      <c r="G74" s="82"/>
      <c r="H74" s="82"/>
      <c r="J74" s="189"/>
      <c r="K74" s="190"/>
      <c r="L74" s="68"/>
      <c r="M74" s="67"/>
      <c r="N74" s="68"/>
      <c r="O74" s="69"/>
      <c r="P74" s="70"/>
    </row>
    <row r="75" spans="1:16" x14ac:dyDescent="0.35">
      <c r="A75" s="191" t="s">
        <v>21</v>
      </c>
      <c r="B75" s="191"/>
      <c r="C75" s="192"/>
      <c r="D75" s="193"/>
      <c r="E75" s="194"/>
      <c r="F75" s="195"/>
      <c r="G75" s="130"/>
      <c r="H75" s="196"/>
      <c r="I75" s="197"/>
      <c r="L75" s="68"/>
      <c r="M75" s="67"/>
      <c r="N75" s="68"/>
      <c r="O75" s="69"/>
      <c r="P75" s="70"/>
    </row>
    <row r="76" spans="1:16" x14ac:dyDescent="0.35">
      <c r="A76" s="191"/>
      <c r="B76" s="191"/>
      <c r="C76" s="198" t="s">
        <v>22</v>
      </c>
      <c r="D76" s="198"/>
      <c r="E76" s="198"/>
      <c r="F76" s="198"/>
      <c r="G76" s="198"/>
      <c r="H76" s="198" t="s">
        <v>23</v>
      </c>
      <c r="I76" s="199"/>
      <c r="J76" s="200"/>
      <c r="M76" s="82"/>
      <c r="N76" s="68"/>
      <c r="O76" s="69"/>
      <c r="P76" s="69"/>
    </row>
    <row r="77" spans="1:16" x14ac:dyDescent="0.35">
      <c r="A77" s="191"/>
      <c r="B77" s="191"/>
      <c r="C77" s="198"/>
      <c r="D77" s="198"/>
      <c r="E77" s="198"/>
      <c r="F77" s="198"/>
      <c r="G77" s="198"/>
      <c r="H77" s="198"/>
      <c r="I77" s="199"/>
      <c r="J77" s="201"/>
      <c r="K77" s="68"/>
      <c r="M77" s="82"/>
      <c r="N77" s="68"/>
      <c r="O77" s="69"/>
      <c r="P77" s="69"/>
    </row>
    <row r="78" spans="1:16" x14ac:dyDescent="0.35">
      <c r="A78" s="202"/>
      <c r="B78" s="203"/>
      <c r="C78" s="130"/>
      <c r="D78" s="130"/>
      <c r="E78" s="130"/>
      <c r="F78" s="130"/>
      <c r="G78" s="130"/>
      <c r="H78" s="130"/>
      <c r="I78" s="131"/>
      <c r="J78" s="201"/>
      <c r="K78" s="69"/>
      <c r="M78" s="82"/>
      <c r="N78" s="68"/>
      <c r="O78" s="69"/>
      <c r="P78" s="69"/>
    </row>
    <row r="79" spans="1:16" x14ac:dyDescent="0.35">
      <c r="A79" s="191" t="s">
        <v>47</v>
      </c>
      <c r="B79" s="191"/>
      <c r="C79" s="194"/>
      <c r="D79" s="193"/>
      <c r="E79" s="194"/>
      <c r="F79" s="195"/>
      <c r="G79" s="130"/>
      <c r="H79" s="204"/>
      <c r="I79" s="205"/>
      <c r="J79" s="200"/>
      <c r="K79" s="69"/>
      <c r="M79" s="82"/>
      <c r="N79" s="68"/>
      <c r="O79" s="69"/>
      <c r="P79" s="69"/>
    </row>
    <row r="80" spans="1:16" x14ac:dyDescent="0.35">
      <c r="A80" s="191"/>
      <c r="B80" s="191"/>
      <c r="C80" s="206" t="s">
        <v>22</v>
      </c>
      <c r="D80" s="198"/>
      <c r="E80" s="198"/>
      <c r="F80" s="198"/>
      <c r="G80" s="207"/>
      <c r="H80" s="198" t="s">
        <v>23</v>
      </c>
      <c r="K80" s="69"/>
      <c r="L80" s="68"/>
      <c r="M80" s="68"/>
      <c r="N80" s="68"/>
      <c r="O80" s="68"/>
      <c r="P80" s="68"/>
    </row>
    <row r="81" spans="1:16" x14ac:dyDescent="0.35">
      <c r="L81" s="69"/>
      <c r="M81" s="69"/>
      <c r="N81" s="69"/>
      <c r="O81" s="69"/>
      <c r="P81" s="69"/>
    </row>
    <row r="82" spans="1:16" x14ac:dyDescent="0.35">
      <c r="L82" s="69"/>
      <c r="M82" s="69"/>
      <c r="N82" s="69"/>
      <c r="O82" s="69"/>
      <c r="P82" s="69"/>
    </row>
    <row r="83" spans="1:16" x14ac:dyDescent="0.35">
      <c r="L83" s="69"/>
      <c r="M83" s="69"/>
      <c r="N83" s="69"/>
      <c r="O83" s="69"/>
      <c r="P83" s="69"/>
    </row>
    <row r="84" spans="1:16" x14ac:dyDescent="0.35">
      <c r="A84" s="208"/>
      <c r="B84" s="209"/>
      <c r="C84" s="210"/>
      <c r="D84" s="211"/>
      <c r="E84" s="212"/>
      <c r="F84" s="213"/>
      <c r="G84" s="214"/>
      <c r="H84" s="215"/>
      <c r="I84" s="201"/>
      <c r="J84" s="201"/>
      <c r="K84" s="69"/>
      <c r="L84" s="69"/>
      <c r="M84" s="69"/>
      <c r="N84" s="69"/>
      <c r="O84" s="69"/>
      <c r="P84" s="69"/>
    </row>
    <row r="85" spans="1:16" x14ac:dyDescent="0.35">
      <c r="A85" s="216"/>
      <c r="B85" s="209"/>
      <c r="C85" s="210"/>
      <c r="D85" s="211"/>
      <c r="E85" s="212"/>
      <c r="F85" s="213"/>
      <c r="G85" s="214"/>
      <c r="H85" s="215"/>
      <c r="I85" s="201"/>
      <c r="J85" s="201"/>
      <c r="K85" s="69"/>
      <c r="L85" s="69"/>
      <c r="M85" s="69"/>
      <c r="N85" s="69"/>
      <c r="O85" s="69"/>
      <c r="P85" s="69"/>
    </row>
    <row r="86" spans="1:16" x14ac:dyDescent="0.35">
      <c r="A86" s="208"/>
      <c r="B86" s="209"/>
      <c r="C86" s="210"/>
      <c r="D86" s="211"/>
      <c r="E86" s="212"/>
      <c r="F86" s="213"/>
      <c r="G86" s="214"/>
      <c r="H86" s="215"/>
      <c r="I86" s="201"/>
      <c r="J86" s="201"/>
      <c r="K86" s="69"/>
      <c r="L86" s="69"/>
      <c r="M86" s="69"/>
      <c r="N86" s="69"/>
      <c r="O86" s="69"/>
      <c r="P86" s="69"/>
    </row>
    <row r="87" spans="1:16" x14ac:dyDescent="0.35">
      <c r="A87" s="208"/>
      <c r="B87" s="209"/>
      <c r="C87" s="217"/>
      <c r="D87" s="211"/>
      <c r="E87" s="212"/>
      <c r="F87" s="213"/>
      <c r="G87" s="214"/>
      <c r="H87" s="215"/>
      <c r="I87" s="201"/>
      <c r="J87" s="201"/>
      <c r="K87" s="69"/>
      <c r="L87" s="69"/>
      <c r="M87" s="69"/>
      <c r="N87" s="69"/>
      <c r="O87" s="69"/>
      <c r="P87" s="69"/>
    </row>
    <row r="88" spans="1:16" x14ac:dyDescent="0.35">
      <c r="A88" s="208"/>
      <c r="B88" s="209"/>
      <c r="C88" s="210"/>
      <c r="D88" s="211"/>
      <c r="E88" s="212"/>
      <c r="F88" s="213"/>
      <c r="G88" s="214"/>
      <c r="H88" s="215"/>
      <c r="I88" s="201"/>
      <c r="J88" s="201"/>
      <c r="K88" s="69"/>
      <c r="L88" s="69"/>
      <c r="M88" s="69"/>
      <c r="N88" s="69"/>
      <c r="O88" s="69"/>
      <c r="P88" s="69"/>
    </row>
    <row r="89" spans="1:16" x14ac:dyDescent="0.35">
      <c r="A89" s="208"/>
      <c r="B89" s="209"/>
      <c r="C89" s="210"/>
      <c r="D89" s="211"/>
      <c r="E89" s="212"/>
      <c r="F89" s="213"/>
      <c r="G89" s="214"/>
      <c r="H89" s="215"/>
      <c r="I89" s="201"/>
      <c r="J89" s="201"/>
      <c r="K89" s="69"/>
      <c r="L89" s="69"/>
      <c r="M89" s="69"/>
      <c r="N89" s="69"/>
      <c r="O89" s="69"/>
      <c r="P89" s="69"/>
    </row>
    <row r="90" spans="1:16" x14ac:dyDescent="0.35">
      <c r="A90" s="208"/>
      <c r="B90" s="209"/>
      <c r="C90" s="210"/>
      <c r="D90" s="211"/>
      <c r="E90" s="212"/>
      <c r="F90" s="213"/>
      <c r="G90" s="214"/>
      <c r="H90" s="215"/>
      <c r="I90" s="201"/>
      <c r="J90" s="201"/>
      <c r="K90" s="69"/>
      <c r="L90" s="69"/>
      <c r="M90" s="69"/>
      <c r="N90" s="69"/>
      <c r="O90" s="69"/>
      <c r="P90" s="69"/>
    </row>
    <row r="91" spans="1:16" x14ac:dyDescent="0.35">
      <c r="A91" s="208"/>
      <c r="B91" s="209"/>
      <c r="C91" s="210"/>
      <c r="D91" s="211"/>
      <c r="E91" s="212"/>
      <c r="F91" s="213"/>
      <c r="G91" s="214"/>
      <c r="H91" s="215"/>
      <c r="I91" s="201"/>
      <c r="J91" s="201"/>
      <c r="K91" s="69"/>
      <c r="L91" s="69"/>
      <c r="M91" s="69"/>
      <c r="N91" s="69"/>
      <c r="O91" s="69"/>
      <c r="P91" s="69"/>
    </row>
    <row r="92" spans="1:16" x14ac:dyDescent="0.35">
      <c r="A92" s="208"/>
      <c r="B92" s="209"/>
      <c r="C92" s="210"/>
      <c r="D92" s="211"/>
      <c r="E92" s="212"/>
      <c r="F92" s="213"/>
      <c r="G92" s="214"/>
      <c r="H92" s="215"/>
      <c r="I92" s="201"/>
      <c r="J92" s="201"/>
      <c r="K92" s="69"/>
      <c r="L92" s="69"/>
      <c r="M92" s="69"/>
      <c r="N92" s="69"/>
      <c r="O92" s="69"/>
      <c r="P92" s="69"/>
    </row>
    <row r="93" spans="1:16" x14ac:dyDescent="0.35">
      <c r="A93" s="208"/>
      <c r="B93" s="209"/>
      <c r="C93" s="210"/>
      <c r="D93" s="211"/>
      <c r="E93" s="212"/>
      <c r="F93" s="213"/>
      <c r="G93" s="214"/>
      <c r="H93" s="215"/>
      <c r="I93" s="201"/>
      <c r="J93" s="201"/>
      <c r="K93" s="69"/>
      <c r="L93" s="69"/>
      <c r="M93" s="69"/>
      <c r="N93" s="69"/>
      <c r="O93" s="69"/>
      <c r="P93" s="69"/>
    </row>
    <row r="94" spans="1:16" x14ac:dyDescent="0.35">
      <c r="A94" s="208"/>
      <c r="B94" s="209"/>
      <c r="C94" s="210"/>
      <c r="D94" s="211"/>
      <c r="E94" s="212"/>
      <c r="F94" s="213"/>
      <c r="G94" s="214"/>
      <c r="H94" s="215"/>
      <c r="I94" s="201"/>
      <c r="J94" s="201"/>
      <c r="K94" s="69"/>
      <c r="L94" s="69"/>
      <c r="M94" s="69"/>
      <c r="N94" s="69"/>
      <c r="O94" s="69"/>
      <c r="P94" s="69"/>
    </row>
    <row r="95" spans="1:16" x14ac:dyDescent="0.35">
      <c r="A95" s="208"/>
      <c r="B95" s="209"/>
      <c r="C95" s="210"/>
      <c r="D95" s="211"/>
      <c r="E95" s="212"/>
      <c r="F95" s="213"/>
      <c r="G95" s="214"/>
      <c r="H95" s="215"/>
      <c r="I95" s="201"/>
      <c r="J95" s="201"/>
      <c r="K95" s="69"/>
      <c r="L95" s="69"/>
      <c r="M95" s="69"/>
      <c r="N95" s="69"/>
      <c r="O95" s="69"/>
      <c r="P95" s="69"/>
    </row>
    <row r="96" spans="1:16" x14ac:dyDescent="0.35">
      <c r="A96" s="208"/>
      <c r="B96" s="209"/>
      <c r="C96" s="210"/>
      <c r="D96" s="211"/>
      <c r="E96" s="212"/>
      <c r="F96" s="213"/>
      <c r="G96" s="214"/>
      <c r="H96" s="215"/>
      <c r="I96" s="201"/>
      <c r="J96" s="201"/>
      <c r="K96" s="69"/>
      <c r="L96" s="69"/>
      <c r="M96" s="69"/>
      <c r="N96" s="69"/>
      <c r="O96" s="69"/>
      <c r="P96" s="69"/>
    </row>
    <row r="97" spans="1:16" x14ac:dyDescent="0.35">
      <c r="A97" s="208"/>
      <c r="B97" s="209"/>
      <c r="C97" s="210"/>
      <c r="D97" s="211"/>
      <c r="E97" s="212"/>
      <c r="F97" s="213"/>
      <c r="G97" s="214"/>
      <c r="H97" s="215"/>
      <c r="I97" s="201"/>
      <c r="J97" s="201"/>
      <c r="K97" s="69"/>
      <c r="L97" s="69"/>
      <c r="M97" s="69"/>
      <c r="N97" s="69"/>
      <c r="O97" s="69"/>
      <c r="P97" s="69"/>
    </row>
    <row r="98" spans="1:16" x14ac:dyDescent="0.35">
      <c r="A98" s="208"/>
      <c r="B98" s="209"/>
      <c r="C98" s="210"/>
      <c r="D98" s="211"/>
      <c r="E98" s="212"/>
      <c r="F98" s="213"/>
      <c r="G98" s="214"/>
      <c r="H98" s="215"/>
      <c r="I98" s="201"/>
      <c r="J98" s="218"/>
      <c r="K98" s="218"/>
      <c r="L98" s="219"/>
      <c r="M98" s="219"/>
      <c r="N98" s="219"/>
      <c r="O98" s="69"/>
      <c r="P98" s="69"/>
    </row>
    <row r="99" spans="1:16" x14ac:dyDescent="0.35">
      <c r="A99" s="208"/>
      <c r="B99" s="209"/>
      <c r="C99" s="210"/>
      <c r="D99" s="211"/>
      <c r="E99" s="212"/>
      <c r="F99" s="213"/>
      <c r="G99" s="214"/>
      <c r="H99" s="215"/>
      <c r="I99" s="201"/>
      <c r="J99" s="220"/>
      <c r="K99" s="221"/>
      <c r="L99" s="222"/>
      <c r="M99" s="222"/>
      <c r="N99" s="223"/>
      <c r="O99" s="69"/>
      <c r="P99" s="69"/>
    </row>
    <row r="100" spans="1:16" x14ac:dyDescent="0.35">
      <c r="A100" s="359"/>
      <c r="B100" s="359"/>
      <c r="C100" s="359"/>
      <c r="D100" s="359"/>
      <c r="E100" s="359"/>
      <c r="F100" s="359"/>
      <c r="G100" s="136"/>
      <c r="H100" s="218"/>
      <c r="I100" s="218"/>
      <c r="J100" s="220"/>
      <c r="K100" s="221"/>
      <c r="L100" s="222"/>
      <c r="M100" s="223"/>
      <c r="N100" s="223"/>
      <c r="O100" s="69"/>
      <c r="P100" s="69"/>
    </row>
    <row r="101" spans="1:16" x14ac:dyDescent="0.35">
      <c r="A101" s="221"/>
      <c r="B101" s="221"/>
      <c r="C101" s="221"/>
      <c r="D101" s="221"/>
      <c r="E101" s="221"/>
      <c r="F101" s="221"/>
      <c r="G101" s="221"/>
      <c r="H101" s="221"/>
      <c r="I101" s="220"/>
      <c r="J101" s="224"/>
      <c r="K101" s="225"/>
      <c r="L101" s="222"/>
      <c r="M101" s="222"/>
      <c r="N101" s="222"/>
      <c r="O101" s="69"/>
      <c r="P101" s="69"/>
    </row>
    <row r="102" spans="1:16" x14ac:dyDescent="0.35">
      <c r="A102" s="221"/>
      <c r="B102" s="221"/>
      <c r="C102" s="221"/>
      <c r="D102" s="221"/>
      <c r="E102" s="221"/>
      <c r="F102" s="221"/>
      <c r="G102" s="221"/>
      <c r="H102" s="221"/>
      <c r="I102" s="220"/>
      <c r="J102" s="224"/>
      <c r="K102" s="225"/>
      <c r="L102" s="222"/>
      <c r="M102" s="222"/>
      <c r="N102" s="222"/>
      <c r="O102" s="69"/>
      <c r="P102" s="69"/>
    </row>
    <row r="103" spans="1:16" x14ac:dyDescent="0.35">
      <c r="A103" s="225"/>
      <c r="B103" s="225"/>
      <c r="C103" s="225"/>
      <c r="D103" s="225"/>
      <c r="E103" s="225"/>
      <c r="F103" s="225"/>
      <c r="G103" s="225"/>
      <c r="H103" s="225"/>
      <c r="I103" s="224"/>
      <c r="J103" s="224"/>
      <c r="K103" s="225"/>
      <c r="L103" s="222"/>
      <c r="M103" s="222"/>
      <c r="N103" s="222"/>
      <c r="O103" s="69"/>
      <c r="P103" s="69"/>
    </row>
    <row r="104" spans="1:16" x14ac:dyDescent="0.35">
      <c r="A104" s="225"/>
      <c r="B104" s="225"/>
      <c r="C104" s="225"/>
      <c r="D104" s="225"/>
      <c r="E104" s="225"/>
      <c r="F104" s="225"/>
      <c r="G104" s="225"/>
      <c r="H104" s="225"/>
      <c r="I104" s="224"/>
      <c r="J104" s="226"/>
      <c r="K104" s="227"/>
      <c r="L104" s="222"/>
      <c r="M104" s="222"/>
      <c r="N104" s="222"/>
      <c r="O104" s="69"/>
      <c r="P104" s="69"/>
    </row>
    <row r="105" spans="1:16" x14ac:dyDescent="0.35">
      <c r="A105" s="225"/>
      <c r="B105" s="225"/>
      <c r="C105" s="225"/>
      <c r="D105" s="225"/>
      <c r="E105" s="225"/>
      <c r="F105" s="225"/>
      <c r="G105" s="225"/>
      <c r="H105" s="225"/>
      <c r="I105" s="224"/>
      <c r="J105" s="200"/>
      <c r="K105" s="68"/>
      <c r="L105" s="68"/>
      <c r="M105" s="67"/>
      <c r="N105" s="68"/>
      <c r="O105" s="69"/>
      <c r="P105" s="69"/>
    </row>
    <row r="106" spans="1:16" x14ac:dyDescent="0.35">
      <c r="A106" s="227"/>
      <c r="B106" s="227"/>
      <c r="C106" s="227"/>
      <c r="D106" s="227"/>
      <c r="E106" s="227"/>
      <c r="F106" s="227"/>
      <c r="G106" s="227"/>
      <c r="H106" s="227"/>
      <c r="I106" s="226"/>
      <c r="J106" s="200"/>
      <c r="K106" s="68"/>
      <c r="L106" s="68"/>
      <c r="M106" s="67"/>
      <c r="N106" s="68"/>
      <c r="O106" s="69"/>
      <c r="P106" s="69"/>
    </row>
    <row r="107" spans="1:16" x14ac:dyDescent="0.35">
      <c r="A107" s="134"/>
      <c r="B107" s="68"/>
      <c r="C107" s="228"/>
      <c r="D107" s="229"/>
      <c r="E107" s="229"/>
      <c r="F107" s="68"/>
      <c r="G107" s="67"/>
      <c r="H107" s="67"/>
      <c r="I107" s="200"/>
      <c r="J107" s="200"/>
      <c r="K107" s="68"/>
      <c r="L107" s="68"/>
      <c r="M107" s="67"/>
      <c r="N107" s="68"/>
      <c r="O107" s="69"/>
      <c r="P107" s="69"/>
    </row>
    <row r="108" spans="1:16" x14ac:dyDescent="0.35">
      <c r="A108" s="134"/>
      <c r="B108" s="68"/>
      <c r="C108" s="228"/>
      <c r="D108" s="229"/>
      <c r="E108" s="229"/>
      <c r="F108" s="68"/>
      <c r="G108" s="67"/>
      <c r="H108" s="67"/>
      <c r="I108" s="200"/>
      <c r="J108" s="200"/>
      <c r="K108" s="68"/>
      <c r="L108" s="68"/>
      <c r="M108" s="67"/>
      <c r="N108" s="68"/>
      <c r="O108" s="69"/>
      <c r="P108" s="69"/>
    </row>
    <row r="109" spans="1:16" x14ac:dyDescent="0.35">
      <c r="A109" s="202"/>
      <c r="B109" s="202"/>
      <c r="C109" s="203"/>
      <c r="D109" s="130"/>
      <c r="E109" s="203"/>
      <c r="F109" s="202"/>
      <c r="G109" s="130"/>
      <c r="H109" s="230"/>
      <c r="I109" s="131"/>
      <c r="J109" s="200"/>
      <c r="K109" s="68"/>
      <c r="L109" s="68"/>
      <c r="M109" s="67"/>
      <c r="N109" s="68"/>
      <c r="O109" s="69"/>
      <c r="P109" s="69"/>
    </row>
    <row r="110" spans="1:16" x14ac:dyDescent="0.35">
      <c r="A110" s="202"/>
      <c r="B110" s="202"/>
      <c r="C110" s="206"/>
      <c r="D110" s="206"/>
      <c r="E110" s="206"/>
      <c r="F110" s="206"/>
      <c r="G110" s="206"/>
      <c r="H110" s="206"/>
      <c r="I110" s="231"/>
      <c r="J110" s="200"/>
      <c r="K110" s="68"/>
      <c r="L110" s="68"/>
      <c r="M110" s="67"/>
      <c r="N110" s="68"/>
      <c r="O110" s="69"/>
      <c r="P110" s="69"/>
    </row>
    <row r="111" spans="1:16" x14ac:dyDescent="0.35">
      <c r="A111" s="202"/>
      <c r="B111" s="202"/>
      <c r="C111" s="206"/>
      <c r="D111" s="206"/>
      <c r="E111" s="206"/>
      <c r="F111" s="206"/>
      <c r="G111" s="206"/>
      <c r="H111" s="206"/>
      <c r="I111" s="231"/>
      <c r="J111" s="200"/>
      <c r="K111" s="68"/>
      <c r="L111" s="68"/>
      <c r="M111" s="68"/>
      <c r="N111" s="68"/>
      <c r="O111" s="68"/>
      <c r="P111" s="68"/>
    </row>
    <row r="112" spans="1:16" x14ac:dyDescent="0.35">
      <c r="A112" s="202"/>
      <c r="B112" s="203"/>
      <c r="C112" s="130"/>
      <c r="D112" s="130"/>
      <c r="E112" s="130"/>
      <c r="F112" s="130"/>
      <c r="G112" s="130"/>
      <c r="H112" s="130"/>
      <c r="I112" s="131"/>
      <c r="J112" s="200"/>
      <c r="K112" s="68"/>
      <c r="L112" s="68"/>
      <c r="M112" s="68"/>
      <c r="N112" s="68"/>
      <c r="O112" s="68"/>
      <c r="P112" s="68"/>
    </row>
    <row r="113" spans="1:9" x14ac:dyDescent="0.35">
      <c r="A113" s="68"/>
      <c r="B113" s="68"/>
      <c r="C113" s="68"/>
      <c r="D113" s="68"/>
      <c r="E113" s="68"/>
      <c r="F113" s="68"/>
      <c r="G113" s="68"/>
      <c r="H113" s="68"/>
      <c r="I113" s="200"/>
    </row>
    <row r="114" spans="1:9" x14ac:dyDescent="0.35">
      <c r="A114" s="68"/>
      <c r="B114" s="68"/>
      <c r="C114" s="68"/>
      <c r="D114" s="68"/>
      <c r="E114" s="68"/>
      <c r="F114" s="68"/>
      <c r="G114" s="68"/>
      <c r="H114" s="68"/>
      <c r="I114" s="200"/>
    </row>
  </sheetData>
  <mergeCells count="24">
    <mergeCell ref="K10:O10"/>
    <mergeCell ref="A1:H1"/>
    <mergeCell ref="D2:H2"/>
    <mergeCell ref="D3:H3"/>
    <mergeCell ref="B5:C5"/>
    <mergeCell ref="B6:C6"/>
    <mergeCell ref="D5:L5"/>
    <mergeCell ref="AC6:AJ6"/>
    <mergeCell ref="B7:C7"/>
    <mergeCell ref="D7:K7"/>
    <mergeCell ref="B8:C8"/>
    <mergeCell ref="D8:F8"/>
    <mergeCell ref="D6:L6"/>
    <mergeCell ref="L11:O11"/>
    <mergeCell ref="P11:P12"/>
    <mergeCell ref="A71:K71"/>
    <mergeCell ref="A73:C73"/>
    <mergeCell ref="A100:F100"/>
    <mergeCell ref="A11:A12"/>
    <mergeCell ref="B11:B12"/>
    <mergeCell ref="C11:C12"/>
    <mergeCell ref="D11:D12"/>
    <mergeCell ref="E11:E12"/>
    <mergeCell ref="F11:K11"/>
  </mergeCells>
  <pageMargins left="0.7" right="0.7" top="0.75" bottom="0.75" header="0.3" footer="0.3"/>
  <pageSetup paperSize="9" scale="58" fitToHeight="0" orientation="landscape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KOP</vt:lpstr>
      <vt:lpstr>BUV</vt:lpstr>
      <vt:lpstr>GA</vt:lpstr>
      <vt:lpstr>AR</vt:lpstr>
      <vt:lpstr>SM</vt:lpstr>
      <vt:lpstr>AR!Print_Area</vt:lpstr>
      <vt:lpstr>GA!Print_Area</vt:lpstr>
      <vt:lpstr>KOP!Print_Area</vt:lpstr>
      <vt:lpstr>SM!Print_Area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2026-09-01T09:00:09Z</dcterms:modified>
</cp:coreProperties>
</file>