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evija.mezinska\Desktop\Evija\2026\122_ielu_ceļa pārbūve\"/>
    </mc:Choice>
  </mc:AlternateContent>
  <xr:revisionPtr revIDLastSave="0" documentId="13_ncr:1_{C999BE0E-A596-4892-9C46-02AC0F0C9D15}" xr6:coauthVersionLast="47" xr6:coauthVersionMax="47" xr10:uidLastSave="{00000000-0000-0000-0000-000000000000}"/>
  <bookViews>
    <workbookView xWindow="-120" yWindow="-120" windowWidth="29040" windowHeight="15720" activeTab="2" xr2:uid="{00000000-000D-0000-FFFF-FFFF00000000}"/>
  </bookViews>
  <sheets>
    <sheet name="1-2 ELTA" sheetId="11" r:id="rId1"/>
    <sheet name="LKT" sheetId="6" r:id="rId2"/>
    <sheet name="DDS TS-CD" sheetId="12" r:id="rId3"/>
  </sheets>
  <definedNames>
    <definedName name="__xlnm.Print_Titles_10">#N/A</definedName>
    <definedName name="__xlnm.Print_Titles_11">#N/A</definedName>
    <definedName name="__xlnm.Print_Titles_4">#N/A</definedName>
    <definedName name="__xlnm.Print_Titles_5">#N/A</definedName>
    <definedName name="__xlnm.Print_Titles_6">#N/A</definedName>
    <definedName name="__xlnm.Print_Titles_7">#N/A</definedName>
    <definedName name="__xlnm.Print_Titles_8">#N/A</definedName>
    <definedName name="__xlnm.Print_Titles_9">#N/A</definedName>
    <definedName name="_xlnm.Print_Area" localSheetId="2">'DDS TS-CD'!$A$1:$E$116</definedName>
    <definedName name="_xlnm.Print_Area" localSheetId="1">LKT!$A$1:$E$41</definedName>
    <definedName name="_xlnm.Print_Titles" localSheetId="2">'DDS TS-CD'!$6:$6</definedName>
    <definedName name="_xlnm.Print_Titles" localSheetId="1">LKT!$6:$6</definedName>
    <definedName name="Excel_BuiltIn__FilterDatabase_1">#N/A</definedName>
    <definedName name="Excel_BuiltIn_Print_Area_1">#N/A</definedName>
    <definedName name="Excel_BuiltIn_Print_Titles_1">#N/A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8" i="11" l="1"/>
  <c r="D47" i="11"/>
  <c r="D30" i="11"/>
  <c r="D29" i="11"/>
  <c r="D28" i="11"/>
  <c r="D26" i="11"/>
  <c r="B3" i="12" l="1"/>
  <c r="C3" i="11" l="1"/>
</calcChain>
</file>

<file path=xl/sharedStrings.xml><?xml version="1.0" encoding="utf-8"?>
<sst xmlns="http://schemas.openxmlformats.org/spreadsheetml/2006/main" count="524" uniqueCount="319">
  <si>
    <t>Būves nosaukums</t>
  </si>
  <si>
    <t>Objekta nosaukums</t>
  </si>
  <si>
    <t>Objekta adrese</t>
  </si>
  <si>
    <t>Nr. p.k.</t>
  </si>
  <si>
    <t>Darbu apraksts vai materiālu nosaukums</t>
  </si>
  <si>
    <t>Mērvienība</t>
  </si>
  <si>
    <t>Daudzums</t>
  </si>
  <si>
    <t>1</t>
  </si>
  <si>
    <t>VISPĀRĒJA NODAĻA</t>
  </si>
  <si>
    <t>1.1</t>
  </si>
  <si>
    <t>Digitālā inženierkomunikāciju uzmērīšana</t>
  </si>
  <si>
    <t>m</t>
  </si>
  <si>
    <t>1.2</t>
  </si>
  <si>
    <t>Informatīvā stenda vai plāksnes uzstādīšana</t>
  </si>
  <si>
    <t>kompl.</t>
  </si>
  <si>
    <t>1.3</t>
  </si>
  <si>
    <t xml:space="preserve">Satiksmes organizācija būvdarbu laikā </t>
  </si>
  <si>
    <t>2</t>
  </si>
  <si>
    <t>DAŽĀDI DARBI</t>
  </si>
  <si>
    <t>N/A</t>
  </si>
  <si>
    <t>2.1</t>
  </si>
  <si>
    <t>Uzmērīšana un nospraušana</t>
  </si>
  <si>
    <t>2.2</t>
  </si>
  <si>
    <t xml:space="preserve">Betona apmaļu demontāža un transportēšana uz  atbērtni </t>
  </si>
  <si>
    <t>2.3</t>
  </si>
  <si>
    <r>
      <t>m</t>
    </r>
    <r>
      <rPr>
        <i/>
        <vertAlign val="superscript"/>
        <sz val="10"/>
        <rFont val="Arial Narrow"/>
        <family val="2"/>
        <charset val="186"/>
      </rPr>
      <t>2</t>
    </r>
  </si>
  <si>
    <t>2.4</t>
  </si>
  <si>
    <t xml:space="preserve">Betona elementu demontāža  un transportēšana uz  atbērtni </t>
  </si>
  <si>
    <r>
      <t>m</t>
    </r>
    <r>
      <rPr>
        <i/>
        <vertAlign val="superscript"/>
        <sz val="10"/>
        <rFont val="Arial Narrow"/>
        <family val="2"/>
        <charset val="186"/>
      </rPr>
      <t>3</t>
    </r>
  </si>
  <si>
    <t>2.5</t>
  </si>
  <si>
    <t>2.6</t>
  </si>
  <si>
    <t>2.7</t>
  </si>
  <si>
    <t>Asfalta seguma demontāža hvid=10cm</t>
  </si>
  <si>
    <t>2.8</t>
  </si>
  <si>
    <t>2.9</t>
  </si>
  <si>
    <t>2.10</t>
  </si>
  <si>
    <t>2.11</t>
  </si>
  <si>
    <t>gab.</t>
  </si>
  <si>
    <t>2.12</t>
  </si>
  <si>
    <t>2.13</t>
  </si>
  <si>
    <t>2.14</t>
  </si>
  <si>
    <t>2.15</t>
  </si>
  <si>
    <t>2.16</t>
  </si>
  <si>
    <t>2.17</t>
  </si>
  <si>
    <t>Koku aizsardzība būvdarbu laikā,  t.sk. koku sakņu aizsardzība</t>
  </si>
  <si>
    <t>ZEMES KLĀTNE</t>
  </si>
  <si>
    <t>3.1</t>
  </si>
  <si>
    <t>3.2</t>
  </si>
  <si>
    <t>Ceļam pieguļošas teritorijas noplanēšana, apzaļumošana ar augu zemi 10 cm biezumā, apsējot ar zāli</t>
  </si>
  <si>
    <r>
      <t>m</t>
    </r>
    <r>
      <rPr>
        <i/>
        <vertAlign val="superscript"/>
        <sz val="10"/>
        <rFont val="Arial"/>
        <family val="2"/>
        <charset val="186"/>
      </rPr>
      <t>3</t>
    </r>
  </si>
  <si>
    <t>Pirms ielas seguma uzlikšanas pārbaudīt  esošo sakaru kabeļu kanalizācijas caurejamību</t>
  </si>
  <si>
    <t>Pēc ielas seguma uzlikšanas pārbaudīt  esošo sakaru kabeļu kanalizācijas caurejamību</t>
  </si>
  <si>
    <t>4</t>
  </si>
  <si>
    <t>SEGUMU BŪVNIECĪBA</t>
  </si>
  <si>
    <t>4.1</t>
  </si>
  <si>
    <t>4.2</t>
  </si>
  <si>
    <r>
      <t>m</t>
    </r>
    <r>
      <rPr>
        <i/>
        <vertAlign val="superscript"/>
        <sz val="10"/>
        <rFont val="Arial"/>
        <family val="2"/>
        <charset val="186"/>
      </rPr>
      <t>2</t>
    </r>
  </si>
  <si>
    <t>4.3</t>
  </si>
  <si>
    <t>4.4</t>
  </si>
  <si>
    <t>Nesaistītu minerālmateriālu 2/8 izlīdzinošas kārtas būvniecība 3cm biezumā</t>
  </si>
  <si>
    <t>Apstādījumu izbūve</t>
  </si>
  <si>
    <t>6.1</t>
  </si>
  <si>
    <t>6.2</t>
  </si>
  <si>
    <t>SATIKSMES APRĪKOJUMS</t>
  </si>
  <si>
    <t>Betona apmales IA 100.20.8 uzstādīšana (ieskaitot šķembu pamata sagatavošanu un nostiprināšanu C30/37 betonā)</t>
  </si>
  <si>
    <t>Betona apmales CA 100.22.15 uzstādīšana (ieskaitot šķembu pamata sagatavošanu un nostiprināšanu C30/37 betonā)</t>
  </si>
  <si>
    <t>Betona apmales CA 100.30.15 uzstādīšana (ieskaitot šķembu pamata sagatavošanu un nostiprināšanu C30/37 betonā), t.sk. Slīpas</t>
  </si>
  <si>
    <t>Priekšrocības zīmju uzstādīšana</t>
  </si>
  <si>
    <t>Aizlieguma zīmju  uzstādīšana</t>
  </si>
  <si>
    <t>Rīkojuma zīmju  uzstādīšana</t>
  </si>
  <si>
    <t>Norādījuma zīmju  uzstādīšana</t>
  </si>
  <si>
    <t>Papildzīmes zīmju  uzstādīšana</t>
  </si>
  <si>
    <t>Ceļa apzīmējumu  uzstādīšana</t>
  </si>
  <si>
    <t>Ceļa zīmju balstu uzstādīšana</t>
  </si>
  <si>
    <t>Horizontālais marķējums no termoplastiskiem vai auksplastiskiem elementiem</t>
  </si>
  <si>
    <t>920, līnijas platums 0,10m</t>
  </si>
  <si>
    <t>930, līnijas platums 0,40m</t>
  </si>
  <si>
    <t>Kopā</t>
  </si>
  <si>
    <t>Sastādīja</t>
  </si>
  <si>
    <t>6.3</t>
  </si>
  <si>
    <t>Virzienu rādītāji un informācijas zīmes</t>
  </si>
  <si>
    <t>932, līnijas platums 0,20m</t>
  </si>
  <si>
    <t>7.1</t>
  </si>
  <si>
    <t>7.2</t>
  </si>
  <si>
    <t>7.3</t>
  </si>
  <si>
    <t>7.4</t>
  </si>
  <si>
    <t>7.5</t>
  </si>
  <si>
    <t>7.6</t>
  </si>
  <si>
    <t>7.7</t>
  </si>
  <si>
    <t>7.8</t>
  </si>
  <si>
    <t>7.9</t>
  </si>
  <si>
    <t>7.10</t>
  </si>
  <si>
    <t>7.11</t>
  </si>
  <si>
    <t>7.12</t>
  </si>
  <si>
    <t>7.13</t>
  </si>
  <si>
    <t>7.14</t>
  </si>
  <si>
    <t>7.15</t>
  </si>
  <si>
    <t>7.17</t>
  </si>
  <si>
    <t>7.19</t>
  </si>
  <si>
    <t>7.20</t>
  </si>
  <si>
    <t>7.21</t>
  </si>
  <si>
    <t>7.22</t>
  </si>
  <si>
    <t>7.23</t>
  </si>
  <si>
    <t>7.24</t>
  </si>
  <si>
    <t>7.25</t>
  </si>
  <si>
    <t>7.26</t>
  </si>
  <si>
    <t>7.27</t>
  </si>
  <si>
    <t>7.28</t>
  </si>
  <si>
    <t>Vainaga korekcija (sakopt, izzāģēt apakšējos zarus)</t>
  </si>
  <si>
    <t>SIA "Tet" aku vāku regulēšana seguma līmenī, nepieciešamības gadījumā veikt aku teleskopisko cauruļu nomaiņu uz garāko, vai aku vāku nomaiņu, 15t ar SIA "TET" logo</t>
  </si>
  <si>
    <t>Auglīgās augsnes (pievestas) ielabošana ar pievestu organisko un minerālo mēslojumu, apstādījumu dobju ierīkošanai h(vid)=30cm dziļumā vienlaidus zonā</t>
  </si>
  <si>
    <t>Vidējas frakcijas (fr. 20-40mm) priežu mizas mulčas sagatavošana un uzbēršana ar rokām  projektēto stādījumu zonās</t>
  </si>
  <si>
    <t>Lietus pašteces kanalizācija K2, montāža, iestrāde</t>
  </si>
  <si>
    <t>Lietus kanalizācijas trases nospraušana - ārējie tīkli</t>
  </si>
  <si>
    <t>Kanalizācijas caurules PP* OD200, SN8, tās montāža tranšejā</t>
  </si>
  <si>
    <t>Tranšeju un būvbedru rakšana un ar to saistītie darbi (dziļumam no 0,15m zem cauruļvada līdz esošai virsmai  (-20cm seguma virskārta), pie ~1,50m* platas tranšejas, t.sk. aku tranšeju rakšana) *</t>
  </si>
  <si>
    <t>Smilts (drenējoša - Kf &gt; 1 m/dnn) pamatnes ierīkošana zem cauruļvadiem (~15cm), un apbēruma (~30cm) veidošana virs cauruļvadiem (pie ~1,50m* platas tranšejas), ietverot noblīvēšanu pa kārtām *</t>
  </si>
  <si>
    <t xml:space="preserve">Salturīga drenējoša grunts projektējamā seguma teritorijas zonā (pie ~1,50m* platas tranšejas), blietēta līdz Dr&gt;95% (dziļumam no cauruļvada apbēruma virsmas līdz projektējamās segas konstrukcijas apakšējās kārtas apakšai - projektējamo konstrukciju skatīt Ceļu daļā) *, ** </t>
  </si>
  <si>
    <t>Gruntsūdens līmeņa pazemināšana ar adatfiltriem rakšanas zonā, nepieciešamības gadījumā</t>
  </si>
  <si>
    <t>Vairogu montāža tranšeju sienu nostiprināšanai</t>
  </si>
  <si>
    <t>Cauruļvadu CCTV inspekcijas veikšana, hermētiskuma pārbaude jaunizbūvējamiem kanalizācijas cauruļvadiem</t>
  </si>
  <si>
    <t>Kanalizācijas tīklu skalošana</t>
  </si>
  <si>
    <t>Izbūvētās kanalizācijas izpilduzmērīšana un nodošana ekspluatācijā</t>
  </si>
  <si>
    <t>Brīdinājuma lentas ieklāšana</t>
  </si>
  <si>
    <t>Šķērsojumi ar esošām inženierkomunikācijām (neskaitot esošās komunikācijas esošo/proj.aku pieslēgumos), apjomu precizēt būvniecības gaitā</t>
  </si>
  <si>
    <t>vietas</t>
  </si>
  <si>
    <t>Šķērsojumi ar projektējamām inženierkomunikācijām, apjomu precizēt būvniecības gaitā</t>
  </si>
  <si>
    <t>Esošo lietus kanalizācijas aku (D, materiāls-precizējams) demontāža, utilizācija, apjoms precizējams</t>
  </si>
  <si>
    <t>Esošo lietus kanalizācijas uztvērējaku-gūliju (D, materiāls-precizējams) demontāža, utilizācija, apjoms precizējams</t>
  </si>
  <si>
    <t>Nepieciešamības gadījumā, projektējamo cauruļvadu, kritisku satuvinājumu gadījumā ar esošiem cauruļvadiem/proj.cauruļvadiem vertikālajā plāknē, izolācija-aizsardzība ar starplikas plāksnēm (gumijas* elements - 10*cm x 10*cm x 3*mm, nepiec.gad., vairākās kārtās) un to stiprinājumi, montāža (precizēt būvniecības gaitā)</t>
  </si>
  <si>
    <t>Savienojumi, blīvējums, smēre u.c., montāža</t>
  </si>
  <si>
    <t>Šķembu pabērums zem akām (10-20cm), iestrāde</t>
  </si>
  <si>
    <t>1.4</t>
  </si>
  <si>
    <t>1.5</t>
  </si>
  <si>
    <t>1.6</t>
  </si>
  <si>
    <t>1.7</t>
  </si>
  <si>
    <t>1.8</t>
  </si>
  <si>
    <t>1.9</t>
  </si>
  <si>
    <t>1.10</t>
  </si>
  <si>
    <t>1.11</t>
  </si>
  <si>
    <t>1.12</t>
  </si>
  <si>
    <t>1.13</t>
  </si>
  <si>
    <t>1.14</t>
  </si>
  <si>
    <t>1.15</t>
  </si>
  <si>
    <t>1.16</t>
  </si>
  <si>
    <t>1.17</t>
  </si>
  <si>
    <t>1.18</t>
  </si>
  <si>
    <t>1.19</t>
  </si>
  <si>
    <t>1.20</t>
  </si>
  <si>
    <t>1.21</t>
  </si>
  <si>
    <t>1.22</t>
  </si>
  <si>
    <t>1.23</t>
  </si>
  <si>
    <t>1.24</t>
  </si>
  <si>
    <t>1.25</t>
  </si>
  <si>
    <t>1.26</t>
  </si>
  <si>
    <t>IEKĀRTU, BŪVIZSTRĀDĀJUMU KOPSAVILKUMS (IS); BŪVDARBU APJOMU SARAKSTS (BA)</t>
  </si>
  <si>
    <t>LIETUS KANALIZĀCIJA K2</t>
  </si>
  <si>
    <t>Piezīmes:</t>
  </si>
  <si>
    <t>1. Darbu veidiem, kuriem uzrādīta tilpuma mērvienība, tilpums ir materiāliem blīvā veidā.</t>
  </si>
  <si>
    <t xml:space="preserve">2. Aprēķinos cauruļvada apbēruma un pabēruma izveidei tranšejas platums 1,5 m. </t>
  </si>
  <si>
    <t>3. Tranšejas aizbēršanu ar esošo (izrakto) grunti drīkst veikt, ja esošās grunts filtrācijas koeficients Kf&gt;1m/24h, grunts filtrācijas koeficients nosakāms laboratoriskās pārbaudēs.</t>
  </si>
  <si>
    <t>4. Darbu veidiem, kuriem uzrādīta garuma vai laukuma mērvienība, norādīts gatava - uzmērāma darba daudzums. Būvuzņēmējam katra konkrēta darba izmaksās jāparedz visi ar darba izpildi saistītie izdevumi, to skaitā papildu materiāla daudzums, kas nepieciešams tehnoloģiski pareizai materiālu iestrādei, piemēram pārlaidumu veidošanai.</t>
  </si>
  <si>
    <t>5. Būvdarbu apjoms var tikt precizēts būvniecības laikā un to komplektāciju veikt saskaņā ar ražotājfirmas un LR normatīvo aktu nosacījumiem.</t>
  </si>
  <si>
    <t xml:space="preserve">6. Saskaņojot ar Pasūtītāju, ekspluatējošo organizāciju un projektētāju, iespējams izmantot ekvivalentas kvalitātes jebkura cita ražotāja materiālus. </t>
  </si>
  <si>
    <t>7. Būvuzņēmējam rūpīgi jāpārskata projektu un apjomos jāiekļauj arī neuzrādītie materiāli, lai kvalitatīvi veiktu būvniecību atbilstoši konkrētā būvuzņēmēja pielietotajai tehnoloģijai, un darbi, bez kuriem nebūtu iespējama būvdarbu tehnoloģiski pareiza un spēkā esošo normatīvo aktu prasībām atbilstoša realizācija.</t>
  </si>
  <si>
    <t xml:space="preserve">8. Šos būvdarbu apjomus skatīt kopā ar projekta dokumentāciju. </t>
  </si>
  <si>
    <t>9. Līdzekļu taupīšanas nolūkos, pirms un būvdarbu laikā, atbildīgai personai nepieciešams izvērtēt atsevišķu materiālu un konstrukciju stāvokli, ar mērķi tos saglabāt, vai arī atkārtoti izmantot.</t>
  </si>
  <si>
    <t>10. Aprīkojumus būvdarbu laikā atbilstoši MK noteikumiem Nr.421 "Noteikumi par darba vietu aprīkošanu uz ceļiem".</t>
  </si>
  <si>
    <r>
      <t xml:space="preserve">Koku zāģēšana ar celmu laušanu, un transportēšana uz  atbērtni (atbilstoši cirsanas atļaujai, kārtās robežās) </t>
    </r>
    <r>
      <rPr>
        <b/>
        <i/>
        <sz val="10"/>
        <color rgb="FFFF0000"/>
        <rFont val="Arial Narrow"/>
        <family val="2"/>
        <charset val="204"/>
      </rPr>
      <t>Koku ciršanu neveikt putnu ligzdošanas laikā, t.i., no 15. aprīļa līdz 30. jūnijam</t>
    </r>
  </si>
  <si>
    <t>Nesaistītu minerālmateriālu 0/45 pamata nesošās kārtas būvniecība h=20cm biezumā, N-III klase</t>
  </si>
  <si>
    <t>Nepastiprinātas salizturīgās kārtas būvniecība 40 cm biezumā (var tikt izmantojami objektā atgūti reciklēti minerālmateriāli)</t>
  </si>
  <si>
    <t>Tips 4 betona bruģakmens segas konstrukcija                                                                                          (gājēju celiņš)</t>
  </si>
  <si>
    <t>Brīdinājuma zīmes</t>
  </si>
  <si>
    <t>3.3</t>
  </si>
  <si>
    <t>3.4</t>
  </si>
  <si>
    <t>Kanalizācijas / ūdensvada aku vāku regulēšana seguma līmenī, nepieciešamības gadījumā veikt aku teleskopisko cauruļu nomaiņu uz garāko, vai aku vāku/parsedzes nomaiņu uz 40t</t>
  </si>
  <si>
    <t>Asfalta seguma demontāža hvid=6cm</t>
  </si>
  <si>
    <t>Zemes klātnes ierakuma būvniecība, nederīgas gruntrs/augsnes norakšana, derigs materiāls (demontēta sega, minerālmateriāli var tikt izmantota nepastiprinātas saliztrurīgas kartas būvniecībā, atbilstoši ABS 2023, 5.1.4.2 punktam), lieko materialu transportēt uz atbērtni</t>
  </si>
  <si>
    <t>7.16</t>
  </si>
  <si>
    <t>7.18</t>
  </si>
  <si>
    <t>6.4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</si>
  <si>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</si>
  <si>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</si>
  <si>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</si>
  <si>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</si>
  <si>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</si>
  <si>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</si>
  <si>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</si>
  <si>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</si>
  <si>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</si>
  <si>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</si>
  <si>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</si>
  <si>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</si>
  <si>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</si>
  <si>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</si>
  <si>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</si>
  <si>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</si>
  <si>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</si>
  <si>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</si>
  <si>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</si>
  <si>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</si>
  <si>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</si>
  <si>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</si>
  <si>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</si>
  <si>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</si>
  <si>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</si>
  <si>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</si>
  <si>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ATTIECINĀMĀS IZMAKSAS</t>
  </si>
  <si>
    <t>DARBI</t>
  </si>
  <si>
    <t>MATERIĀLI</t>
  </si>
  <si>
    <t>ELTA darbi</t>
  </si>
  <si>
    <t>DDS TS-CD Nr. 1-1</t>
  </si>
  <si>
    <t>Velo statīva uzstādīšana (Garums – 870 mm, augstums – 750 mm. Tērauds, apstrāde – pulverkrāsa RAL-7026. Stiprināms pie seguma) Elementu ir atļauts aizvietot ar ekvivalentu to saskaņojot ar Pasūtītāju un Autoruzraugu</t>
  </si>
  <si>
    <t>Rīgas ielas posma projektēšanas un autoruzraudzības darbi Salacgrīvā, Limbažu novadā</t>
  </si>
  <si>
    <t>Asfalta seguma savienojumu frēzēšana h=10-18cm</t>
  </si>
  <si>
    <t>Betona bruģakmens seguma demontāža hvid=10cm, un transportēšana uz  atbērtni vai nodot Pasūtītājam</t>
  </si>
  <si>
    <t>Esošā informatīva stenda demontāža, ieskaitot pamatus utt.  un transportēšana uz  atbērtni vai nodot Pasūtītājam</t>
  </si>
  <si>
    <t>Esošā velostatīva demontāža un transportēšana uz  atbērtni vai nodot Pasūtītājam</t>
  </si>
  <si>
    <t xml:space="preserve">Esošo soliņu demontrāža un transportēšana uz  atbērtni </t>
  </si>
  <si>
    <t>Esošo dekoratīva apgaismojuma  demontāža un transportēšana uz  atbērtni vai nodot Pasūtītājam</t>
  </si>
  <si>
    <t>Tips 1 a/b segas konstrukcija (remontzonā ),                                                                                           AADTj,pievestā 1501-3500, AADTj,smagie 501-1000</t>
  </si>
  <si>
    <t>Karstā asfalta dilumkārtas SMA 11 pmb surf būvniecība,  4cm biezumā</t>
  </si>
  <si>
    <t>Karstā asfalta apakškārtas AC16base būvniecība, 6cm biezumā</t>
  </si>
  <si>
    <t>Nesaistītu minerālmateriālu 0/56 pamata nesošās kārtas būvniecība h=0-20cm biezumā, N-III klase</t>
  </si>
  <si>
    <t>Nesaistītu minerālmateriālu 0/45 pamata nesošās kārtas būvniecība H=0-10cm biezumā, N-II klase</t>
  </si>
  <si>
    <t>Karstā asfalta dilumkārtas SMA11pmb surf būvniecība,  4cm biezumā</t>
  </si>
  <si>
    <t>Karstā asfalta dilumkārtas AC16bin būvniecība,  6cm biezumā</t>
  </si>
  <si>
    <t xml:space="preserve">Pastiprinātas salizturīgās kārtas būvniecība 20 cm biezumā </t>
  </si>
  <si>
    <t>Nepastiprinātas salizturīgās kārtas būvniecība 20 cm biezumā</t>
  </si>
  <si>
    <t>Tips 2 a/b segas konstrukcija (brauktuve, ),                                                                                           AADTj,pievestā 1501-3500, AADTj,smagie 501-1000</t>
  </si>
  <si>
    <t>Karstā asfalta apakškārtas AC22base būvniecība, 7cm biezumā</t>
  </si>
  <si>
    <t>Nesaistītu minerālmateriālu 0/45 pamata nesošās kārtas būvniecība H=15cm biezumā, N-II klase</t>
  </si>
  <si>
    <t>Nesaistītu minerālmateriālu 0/56 pamata nesošās kārtas būvniecība h=20cm biezumā, N-III klase</t>
  </si>
  <si>
    <t>Nesaistītu minerālmateriālu 0/45 pamata nesošās kārtas būvniecība H=14cm biezumā, N-III klase</t>
  </si>
  <si>
    <t>Nesaistītu minerālmateriālu 0/56 pamata nesošās kārtas būvniecība h=14cm biezumā, N-III klase</t>
  </si>
  <si>
    <t>Betona bruģakmens (Brikers MITAVA MOSAIC 8 COMFORT GREY 100%,  h=80mm vai analogs) seguma h=8cm būvniecība (peleks)</t>
  </si>
  <si>
    <t>Nepastiprinātas salizturīgās kārtas būvniecība 30 cm biezumā (var tikt izmantojami objektā atgūti reciklēti minerālmateriāli)</t>
  </si>
  <si>
    <t>Betona bruģakmens seguma h=8cm būvniecība (BARONS 360 COMFORT GREY 50%, COMFORT GREY abrasive 50%  vai analogs)</t>
  </si>
  <si>
    <t>Nostiprināts betonā C30/37, h=15cm</t>
  </si>
  <si>
    <t>Nesaistītu minerālmateriālu 0/45 pamata nesošās kārtas būvniecība h=30cm biezumā, N-III klase</t>
  </si>
  <si>
    <t>Šķelts granīta bruģakmens 10x10x10cm, tumši pelēks, h=10 cm</t>
  </si>
  <si>
    <t>Tips 5 (nostiprināta nomale)</t>
  </si>
  <si>
    <t>Esošo lietus kanalizācijas tīklu d300 demontāža, utilizācija, apjoms precizējams</t>
  </si>
  <si>
    <t xml:space="preserve">Saliekamā tipa polimērmateriālu uztvērējaka (Gūlija) CRS ID600 ar nosēddaļu 0.60m, pieslēgumu veidgabaliem ( 200 ) ar teleskopo peldošā tipa restes pārsedzi (ķeta rāmis ar resti (kantains), iebūves klase D400), montāža, pamatnes iestrāde. </t>
  </si>
  <si>
    <t xml:space="preserve">Saliekamā tipa polimērmateriālu uztvērējaka (Gūlija) CRS ID600 ar nosēddaļu 0.60m, pieslēgumu veidgabaliem ( 200 ) borta gūlijas pārsedzi ar sānu ieplūdi), iebūves klase C250), montāža, pamatnes iestrāde. </t>
  </si>
  <si>
    <t xml:space="preserve">Pinus mugo Benjamin - Kalnu priede, šķirne </t>
  </si>
  <si>
    <t>Festuca gautieri - Auzene gotjē</t>
  </si>
  <si>
    <t>Stādījumu zonā izvietot laukakmeni (h=30-50cm)</t>
  </si>
  <si>
    <t>Atkritumu šķirošanas tvertne ALTUS 15.052.7 uzstādīšana (Garums - 1140 mm, platums – 380 mm, augstums – 1200 mm. Masīvkoka detaļas.  Metāla apstrāde – pulverkrāsa RAL-7026, REMMERS HK lasur tonis RC-545. Stiprinājums – skrūvējams pie seguma ar dībeļiem), Elementu ir atļauts aizvietot ar ekvivalentu to saskaņojot ar Pasūtītāju un Autoruzraugu</t>
  </si>
  <si>
    <t>Esošās ceļa zīmes demontāža, un atkārtota uzstādīšana</t>
  </si>
  <si>
    <t>Informācijas stends IS 16 23 uzstādīšana (Garums - 1600 mm, platums – 198 mm, augstums – 2360 mm.  Metāla apstrāde – pulverkrāsa RAL-7026. Stiprinājums – betona pamats), Elementu ir atļauts aizvietot ar ekvivalentu to saskaņojot ar Pasūtītāju un Autoruzraugu, ieskaitot visu nepieciešamo standa uzstādīšanai un pieslēgšanai, pirms pasūtīšanas dizainu atkārtoti saskaņot ar Pāsūtītāju</t>
  </si>
  <si>
    <t>Apgaismojuma balsta bez konsoles izbūve</t>
  </si>
  <si>
    <t>Apgaismojuma balsta gaismekļa montāža</t>
  </si>
  <si>
    <t>Automātslēdža montāža balstā</t>
  </si>
  <si>
    <t>Spaiļu bloka montāža balstā</t>
  </si>
  <si>
    <t xml:space="preserve">Atkārtotā zemējuma komplekta montāža balstam </t>
  </si>
  <si>
    <t>Kabeļa gala apdares piecdzīslu kabelim montāža</t>
  </si>
  <si>
    <t>Kabeļa 3x1.5 mm2 montāža apgaismojuma balstā</t>
  </si>
  <si>
    <t>Kabeļa 5x2.5 mm2 pievienošana pie informācijas stenda</t>
  </si>
  <si>
    <t>Kabeļa 5x16 mm2 montāža apgaismojuma balstā</t>
  </si>
  <si>
    <t>Kabeļa 5x2.5 mm2 montāža apgaismojuma balstā</t>
  </si>
  <si>
    <t>Bedres rakšana un aizbēršana apgaismojuma balstam</t>
  </si>
  <si>
    <t>Tranšeja - bedre kabeļa vai citu apakšzemes komunikāciju apsekošanai (šurfēšana)</t>
  </si>
  <si>
    <t>Tranšejas rakšana un aizbēršana viena līdz divu kabeļu (caurules) gūldīšanai līdz 1.0m dziļumā</t>
  </si>
  <si>
    <t>Tranšejas rakšana un aizbēršana viena līdz divu kabeļu (caurules) gūldīšanai līdz 0.7m dziļumā</t>
  </si>
  <si>
    <t>Tranšejas rakšana un aizbēršana viena līdz divu kabeļu (caurules) gūldīšanai līdz 0.7m dziļumā bez mehānisma</t>
  </si>
  <si>
    <t>Esoša kabeļa montāža dalītā aizsargcaurulē</t>
  </si>
  <si>
    <t>Esoša apgaismojuma kabeļa demontāža</t>
  </si>
  <si>
    <t>Kabeļu aizsargcaurules guldīšana tranšejā</t>
  </si>
  <si>
    <t>ZS kabeļa ievēršana aizsargcaurulē</t>
  </si>
  <si>
    <t>Lokālā tāme ELTA Nr.1-2 (apgaismojums)</t>
  </si>
  <si>
    <t>EPL vai sarkanās līnijas nospraušana</t>
  </si>
  <si>
    <t>km</t>
  </si>
  <si>
    <t>EPL digitālā uzmērīšana</t>
  </si>
  <si>
    <t>Demontējamā kabeļa uzmerīšana</t>
  </si>
  <si>
    <t>Transporta un gājēju kustības organizēšana</t>
  </si>
  <si>
    <t>objekts</t>
  </si>
  <si>
    <t>Rakšanas atļaujas saņemšana</t>
  </si>
  <si>
    <t>Koku ciršanas atļaujas saņemšana</t>
  </si>
  <si>
    <t>Tehniskās dokumentācijas sagatavošana objekta nodošanai</t>
  </si>
  <si>
    <t>Gaismeklis Vizulo Stork Little Brother 1 W 16 LED</t>
  </si>
  <si>
    <t>Ielu apgaismojuma stabs, konisks, cinkots (augstums virs zemes 8m)</t>
  </si>
  <si>
    <t xml:space="preserve">Atbilstošais pamats P-1.3 </t>
  </si>
  <si>
    <t>Gumijas bīve balsta pamatam</t>
  </si>
  <si>
    <t>Automātslēdzis 1C3A</t>
  </si>
  <si>
    <t>Spaiļu bloks, tranzītspaile, 5-pol. 1.5-16mm2</t>
  </si>
  <si>
    <t>Kabelis AXPK-5x16 mm2</t>
  </si>
  <si>
    <t>Kabelis NYY-J-3x1.5 mm2</t>
  </si>
  <si>
    <t>Kabelis NYY-J 5x2.5 mm2</t>
  </si>
  <si>
    <t>Kabeļu gala apdare piecdzīslu kabelim</t>
  </si>
  <si>
    <t>Signāllenta kabeļlīnijai, platums 125 mm</t>
  </si>
  <si>
    <t>Kabeļu aizsargcaurule d75mm; 750N</t>
  </si>
  <si>
    <t>Kabeļu aizsargcaurule d110mm; 750N, dalītā</t>
  </si>
  <si>
    <t>Zemējuma komplekts apgaismojuma balstam</t>
  </si>
  <si>
    <t>Palīgmateriāli</t>
  </si>
  <si>
    <t>6.5</t>
  </si>
  <si>
    <t>2.18</t>
  </si>
  <si>
    <r>
      <t xml:space="preserve">Ūdens teknes izbūve pie Rīgas iela 1 mājas (darbs ietver polimerbetona līnijveida teknes uzstadīšanu </t>
    </r>
    <r>
      <rPr>
        <sz val="10"/>
        <rFont val="Calibri"/>
        <family val="2"/>
        <charset val="204"/>
      </rPr>
      <t>≈</t>
    </r>
    <r>
      <rPr>
        <i/>
        <sz val="10"/>
        <rFont val="Arial Narrow"/>
        <family val="2"/>
        <charset val="186"/>
      </rPr>
      <t>3.5m, bruģa atjaunošanu 3.5m2 un papildus darbus kvalitativai darbu izpildei)</t>
    </r>
  </si>
  <si>
    <t>Esošā žoga demontāža un atpakaļ uzstadīšana, ietvērot visus nepieciesamos darbus</t>
  </si>
  <si>
    <t>Betona bruģakmens seguma demontāža un tjaunošana</t>
  </si>
  <si>
    <t>Betona bruģakmens  seguma h=8cm būvniecība (Brikers Barons 360 Comfort Black 100%,  360x60x80 vai analogs)</t>
  </si>
  <si>
    <t>Tips 3 betona bruģakmens segas konstrukcija                                                                                          (stāvvietas)</t>
  </si>
  <si>
    <t>Esošo kanalizācijas tīklu pārbaude / skalošana</t>
  </si>
  <si>
    <t>Betona bruģakmens (200x100x60) seguma h=8cm būvniecība (taktīlais betona bruģakmens, dzeltens)</t>
  </si>
  <si>
    <t>2.19</t>
  </si>
  <si>
    <t>2.20</t>
  </si>
  <si>
    <t>2. Darbu veidiem, kuriem uzrādīta garuma vai laukuma mērvienība, norādīts gatava - uzmērāma darba daudzums. Būvuzņēmējam katra konkrēta darba izmaksās jāparedz visi ar darba izpildi saistītie izdevumi, to skaitā papildu materiāla daudzums, kas nepieciešams tehnoloģiski pareizai materiālu iestrādei, piemēram pārlaidumu veidošanai.</t>
  </si>
  <si>
    <t>3. Būvdarbu apjoms var tikt precizēts būvniecības laikā un to komplektāciju veikt saskaņā ar ražotājfirmas un LR normatīvo aktu nosacījumiem.</t>
  </si>
  <si>
    <t xml:space="preserve">4. Saskaņojot ar Pasūtītāju, ekspluatējošo organizāciju un projektētāju, iespējams izmantot ekvivalentas kvalitātes jebkura cita ražotāja materiālus. </t>
  </si>
  <si>
    <t>5. Būvuzņēmējam rūpīgi jāpārskata projektu un apjomos jāiekļauj arī neuzrādītie materiāli, lai kvalitatīvi veiktu būvniecību atbilstoši konkrētā būvuzņēmēja pielietotajai tehnoloģijai, un darbi, bez kuriem nebūtu iespējama būvdarbu tehnoloģiski pareiza un spēkā esošo normatīvo aktu prasībām atbilstoša realizācija.</t>
  </si>
  <si>
    <t xml:space="preserve">6. Šos būvdarbu apjomus skatīt kopā ar projekta dokumentāciju. </t>
  </si>
  <si>
    <t>7. Līdzekļu taupīšanas nolūkos, pirms un būvdarbu laikā, atbildīgai personai nepieciešams izvērtēt atsevišķu materiālu un konstrukciju stāvokli, ar mērķi tos saglabāt, vai arī atkārtoti izmantot.</t>
  </si>
  <si>
    <t>8. Aprīkojumus būvdarbu laikā atbilstoši MK noteikumiem Nr.421 "Noteikumi par darba vietu aprīkošanu uz ceļiem".</t>
  </si>
  <si>
    <t>7.29</t>
  </si>
  <si>
    <t>Plastmasas CSL600 aka komplektā ar pamatni, pieslēgumu veidgabaliem ( 200), augstuma regulēšanas cauruli, manžeti, čuguna rāmi (kvadrātveida / apaļš-precizējams pirms būvniecības uzsākšanas), vāka slodzes klase 40 t, vāka apbetonējumu, slodzes sadalīšanas atbalsta gredzenu, nepiec.gad. - augstuma regulēšanas gredzenu/iem, u.c. elementi pilnīgai akas komplektācijai, t.sk.montāža. Dziļums H-saskaņā ar projekta grafisko daļu</t>
  </si>
  <si>
    <t>Rīgas ielas posma  un pieguļošās teritorijas pārbūve Salacgrīvā, Limbažu novadā</t>
  </si>
  <si>
    <t>Rīgas iela Salacgrīva, Limbažu novads</t>
  </si>
  <si>
    <t>Rīgas ielas posma un pieguļošās teritorijas pārbūve Salacgrīvā, Limbažu novadā</t>
  </si>
  <si>
    <t>Riteņu atdures uzstādīšana 1780mm (06.08.2026..grozījumu redakcijā)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</si>
</sst>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Red]0.00"/>
    <numFmt numFmtId="165" formatCode="0;[Red]0"/>
    <numFmt numFmtId="166" formatCode="_(* #,##0.00_);_(* \(#,##0.00\);_(* \-??_);_(@_)"/>
  </numFmts>
  <fonts count="52">
    <font>
      <sz val="11"/>
      <color theme="1"/>
      <name val="Calibri"/>
      <family val="2"/>
      <charset val="186"/>
      <scheme val="minor"/>
    </font>
    <font>
      <sz val="11"/>
      <color theme="1"/>
      <name val="Calibri"/>
      <family val="2"/>
      <charset val="186"/>
      <scheme val="minor"/>
    </font>
    <font>
      <sz val="10"/>
      <name val="Arial"/>
      <family val="2"/>
      <charset val="186"/>
    </font>
    <font>
      <b/>
      <i/>
      <sz val="11"/>
      <name val="Arial Narrow"/>
      <family val="2"/>
    </font>
    <font>
      <b/>
      <i/>
      <sz val="11"/>
      <name val="Arial"/>
      <family val="2"/>
      <charset val="186"/>
    </font>
    <font>
      <i/>
      <sz val="10"/>
      <name val="Arial"/>
      <family val="2"/>
    </font>
    <font>
      <sz val="8"/>
      <name val="Arial"/>
      <family val="2"/>
      <charset val="186"/>
    </font>
    <font>
      <b/>
      <i/>
      <sz val="10"/>
      <name val="Arial Narrow"/>
      <family val="2"/>
    </font>
    <font>
      <b/>
      <i/>
      <sz val="10"/>
      <name val="Arial Narrow"/>
      <family val="2"/>
      <charset val="186"/>
    </font>
    <font>
      <b/>
      <sz val="8"/>
      <name val="Arial"/>
      <family val="2"/>
    </font>
    <font>
      <i/>
      <sz val="10"/>
      <name val="Arial Narrow"/>
      <family val="2"/>
      <charset val="186"/>
    </font>
    <font>
      <sz val="10"/>
      <name val="Arial"/>
      <family val="2"/>
      <charset val="204"/>
    </font>
    <font>
      <i/>
      <sz val="10"/>
      <name val="Arial Narrow"/>
      <family val="2"/>
    </font>
    <font>
      <sz val="10"/>
      <name val="Times New Roman"/>
      <family val="1"/>
      <charset val="204"/>
    </font>
    <font>
      <i/>
      <vertAlign val="superscript"/>
      <sz val="10"/>
      <name val="Arial Narrow"/>
      <family val="2"/>
      <charset val="186"/>
    </font>
    <font>
      <sz val="10"/>
      <name val="Arial"/>
      <family val="2"/>
    </font>
    <font>
      <i/>
      <vertAlign val="superscript"/>
      <sz val="10"/>
      <name val="Arial"/>
      <family val="2"/>
      <charset val="186"/>
    </font>
    <font>
      <b/>
      <i/>
      <sz val="8"/>
      <name val="Arial"/>
      <family val="2"/>
      <charset val="186"/>
    </font>
    <font>
      <b/>
      <i/>
      <sz val="10"/>
      <name val="Arial"/>
      <family val="2"/>
      <charset val="186"/>
    </font>
    <font>
      <b/>
      <i/>
      <sz val="10"/>
      <name val="Arial"/>
      <family val="2"/>
    </font>
    <font>
      <sz val="11"/>
      <color theme="1"/>
      <name val="Arial Narrow"/>
      <family val="2"/>
      <charset val="204"/>
    </font>
    <font>
      <i/>
      <sz val="10"/>
      <name val="Arial Narrow"/>
      <family val="2"/>
      <charset val="204"/>
    </font>
    <font>
      <sz val="14"/>
      <name val="Arial"/>
      <family val="2"/>
      <charset val="186"/>
    </font>
    <font>
      <b/>
      <sz val="12"/>
      <name val="Arial"/>
      <family val="2"/>
    </font>
    <font>
      <sz val="12"/>
      <color rgb="FF000000"/>
      <name val="Arial Narrow"/>
      <family val="2"/>
      <charset val="204"/>
    </font>
    <font>
      <sz val="11"/>
      <name val="Arial"/>
      <family val="2"/>
      <charset val="186"/>
    </font>
    <font>
      <b/>
      <i/>
      <sz val="10"/>
      <color rgb="FFFF0000"/>
      <name val="Arial Narrow"/>
      <family val="2"/>
      <charset val="204"/>
    </font>
    <font>
      <sz val="10"/>
      <name val="Helv"/>
    </font>
    <font>
      <sz val="11"/>
      <color indexed="8"/>
      <name val="Calibri"/>
      <family val="2"/>
      <charset val="204"/>
    </font>
    <font>
      <sz val="10"/>
      <color indexed="8"/>
      <name val="Arial1"/>
      <charset val="204"/>
    </font>
    <font>
      <sz val="11"/>
      <color indexed="8"/>
      <name val="Calibri"/>
      <family val="2"/>
      <charset val="186"/>
    </font>
    <font>
      <sz val="10"/>
      <name val="BaltOptima"/>
      <charset val="204"/>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62"/>
      <name val="Calibri"/>
      <family val="2"/>
      <charset val="186"/>
    </font>
    <font>
      <b/>
      <sz val="13"/>
      <color indexed="62"/>
      <name val="Calibri"/>
      <family val="2"/>
      <charset val="186"/>
    </font>
    <font>
      <b/>
      <sz val="11"/>
      <color indexed="62"/>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sz val="10"/>
      <name val="Teutonica"/>
      <charset val="186"/>
    </font>
    <font>
      <b/>
      <sz val="11"/>
      <color indexed="63"/>
      <name val="Calibri"/>
      <family val="2"/>
      <charset val="186"/>
    </font>
    <font>
      <b/>
      <sz val="18"/>
      <color indexed="62"/>
      <name val="Cambria"/>
      <family val="2"/>
      <charset val="186"/>
    </font>
    <font>
      <b/>
      <sz val="11"/>
      <color indexed="8"/>
      <name val="Calibri"/>
      <family val="2"/>
      <charset val="186"/>
    </font>
    <font>
      <sz val="11"/>
      <color indexed="10"/>
      <name val="Calibri"/>
      <family val="2"/>
      <charset val="186"/>
    </font>
    <font>
      <sz val="10"/>
      <color theme="1"/>
      <name val="Arial"/>
      <family val="2"/>
    </font>
    <font>
      <sz val="10"/>
      <name val="Calibri"/>
      <family val="2"/>
      <charset val="204"/>
    </font>
    <font>
      <i/>
      <sz val="10"/>
      <color rgb="FFFF0000"/>
      <name val="Arial Narrow"/>
      <family val="2"/>
    </font>
  </fonts>
  <fills count="2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
      <patternFill patternType="solid">
        <fgColor indexed="9"/>
        <bgColor indexed="64"/>
      </patternFill>
    </fill>
    <fill>
      <patternFill patternType="solid">
        <fgColor indexed="9"/>
        <bgColor indexed="26"/>
      </patternFill>
    </fill>
    <fill>
      <patternFill patternType="solid">
        <fgColor indexed="47"/>
        <bgColor indexed="22"/>
      </patternFill>
    </fill>
    <fill>
      <patternFill patternType="solid">
        <fgColor indexed="29"/>
        <bgColor indexed="45"/>
      </patternFill>
    </fill>
    <fill>
      <patternFill patternType="solid">
        <fgColor indexed="26"/>
        <bgColor indexed="9"/>
      </patternFill>
    </fill>
    <fill>
      <patternFill patternType="solid">
        <fgColor indexed="27"/>
        <bgColor indexed="41"/>
      </patternFill>
    </fill>
    <fill>
      <patternFill patternType="solid">
        <fgColor indexed="22"/>
        <bgColor indexed="31"/>
      </patternFill>
    </fill>
    <fill>
      <patternFill patternType="solid">
        <fgColor indexed="43"/>
        <bgColor indexed="26"/>
      </patternFill>
    </fill>
    <fill>
      <patternFill patternType="solid">
        <fgColor indexed="44"/>
        <bgColor indexed="31"/>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55"/>
        <bgColor indexed="23"/>
      </patternFill>
    </fill>
    <fill>
      <patternFill patternType="solid">
        <fgColor indexed="42"/>
        <bgColor indexed="27"/>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128">
    <xf numFmtId="0" fontId="0" fillId="0" borderId="0"/>
    <xf numFmtId="0" fontId="2" fillId="0" borderId="0"/>
    <xf numFmtId="0" fontId="1" fillId="0" borderId="0"/>
    <xf numFmtId="0" fontId="11" fillId="0" borderId="0"/>
    <xf numFmtId="0" fontId="13" fillId="0" borderId="0"/>
    <xf numFmtId="0" fontId="15" fillId="0" borderId="0"/>
    <xf numFmtId="0" fontId="2" fillId="0" borderId="0"/>
    <xf numFmtId="0" fontId="1" fillId="0" borderId="0"/>
    <xf numFmtId="0" fontId="2" fillId="0" borderId="0"/>
    <xf numFmtId="0" fontId="2" fillId="0" borderId="0"/>
    <xf numFmtId="0" fontId="2" fillId="0" borderId="0"/>
    <xf numFmtId="0" fontId="2" fillId="0" borderId="0"/>
    <xf numFmtId="0" fontId="27" fillId="0" borderId="0"/>
    <xf numFmtId="0" fontId="28" fillId="0" borderId="0"/>
    <xf numFmtId="0" fontId="2" fillId="0" borderId="0"/>
    <xf numFmtId="43" fontId="2" fillId="0" borderId="0" applyFont="0" applyFill="0" applyBorder="0" applyAlignment="0" applyProtection="0"/>
    <xf numFmtId="0" fontId="30" fillId="0" borderId="0"/>
    <xf numFmtId="0" fontId="2" fillId="0" borderId="0"/>
    <xf numFmtId="0" fontId="31" fillId="0" borderId="0"/>
    <xf numFmtId="0" fontId="30" fillId="8"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8"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2" borderId="0" applyNumberFormat="0" applyBorder="0" applyAlignment="0" applyProtection="0"/>
    <xf numFmtId="0" fontId="32" fillId="12"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4" fillId="7" borderId="7" applyNumberFormat="0" applyAlignment="0" applyProtection="0"/>
    <xf numFmtId="0" fontId="34" fillId="7" borderId="7" applyNumberFormat="0" applyAlignment="0" applyProtection="0"/>
    <xf numFmtId="0" fontId="35" fillId="21" borderId="8" applyNumberFormat="0" applyAlignment="0" applyProtection="0"/>
    <xf numFmtId="0" fontId="35" fillId="21" borderId="8" applyNumberFormat="0" applyAlignment="0" applyProtection="0"/>
    <xf numFmtId="166" fontId="31" fillId="0" borderId="0" applyFill="0" applyBorder="0" applyAlignment="0" applyProtection="0"/>
    <xf numFmtId="166" fontId="31" fillId="0" borderId="0" applyFill="0" applyBorder="0" applyAlignment="0" applyProtection="0"/>
    <xf numFmtId="0" fontId="29" fillId="0" borderId="0" applyBorder="0" applyProtection="0"/>
    <xf numFmtId="0" fontId="36" fillId="0" borderId="0" applyNumberFormat="0" applyFill="0" applyBorder="0" applyAlignment="0" applyProtection="0"/>
    <xf numFmtId="0" fontId="36" fillId="0" borderId="0" applyNumberFormat="0" applyFill="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8" fillId="0" borderId="9"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10" applyNumberFormat="0" applyFill="0" applyAlignment="0" applyProtection="0"/>
    <xf numFmtId="0" fontId="40" fillId="0" borderId="11" applyNumberFormat="0" applyFill="0" applyAlignment="0" applyProtection="0"/>
    <xf numFmtId="0" fontId="40" fillId="0" borderId="11"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13" borderId="7" applyNumberFormat="0" applyAlignment="0" applyProtection="0"/>
    <xf numFmtId="0" fontId="41" fillId="13" borderId="7" applyNumberFormat="0" applyAlignment="0" applyProtection="0"/>
    <xf numFmtId="0" fontId="42" fillId="0" borderId="12" applyNumberFormat="0" applyFill="0" applyAlignment="0" applyProtection="0"/>
    <xf numFmtId="0" fontId="42" fillId="0" borderId="12" applyNumberFormat="0" applyFill="0" applyAlignment="0" applyProtection="0"/>
    <xf numFmtId="0" fontId="43" fillId="13" borderId="0" applyNumberFormat="0" applyBorder="0" applyAlignment="0" applyProtection="0"/>
    <xf numFmtId="0" fontId="43" fillId="13" borderId="0" applyNumberFormat="0" applyBorder="0" applyAlignment="0" applyProtection="0"/>
    <xf numFmtId="0" fontId="30" fillId="0" borderId="0"/>
    <xf numFmtId="0" fontId="30" fillId="0" borderId="0"/>
    <xf numFmtId="0" fontId="44" fillId="0" borderId="0"/>
    <xf numFmtId="0" fontId="2" fillId="0" borderId="0"/>
    <xf numFmtId="0" fontId="30" fillId="0" borderId="0"/>
    <xf numFmtId="0" fontId="30" fillId="0" borderId="0"/>
    <xf numFmtId="0" fontId="2" fillId="0" borderId="0"/>
    <xf numFmtId="0" fontId="2" fillId="0" borderId="0"/>
    <xf numFmtId="0" fontId="11" fillId="0" borderId="0"/>
    <xf numFmtId="0" fontId="30" fillId="0" borderId="0"/>
    <xf numFmtId="0" fontId="30" fillId="0" borderId="0"/>
    <xf numFmtId="0" fontId="2" fillId="0" borderId="0"/>
    <xf numFmtId="0" fontId="30" fillId="0" borderId="0"/>
    <xf numFmtId="0" fontId="30" fillId="0" borderId="0"/>
    <xf numFmtId="0" fontId="30" fillId="0" borderId="0"/>
    <xf numFmtId="0" fontId="31" fillId="0" borderId="0"/>
    <xf numFmtId="0" fontId="2" fillId="0" borderId="0"/>
    <xf numFmtId="0" fontId="2" fillId="0" borderId="0"/>
    <xf numFmtId="0" fontId="2" fillId="0" borderId="0"/>
    <xf numFmtId="0" fontId="31" fillId="10" borderId="13" applyNumberFormat="0" applyAlignment="0" applyProtection="0"/>
    <xf numFmtId="0" fontId="31" fillId="10" borderId="13" applyNumberFormat="0" applyAlignment="0" applyProtection="0"/>
    <xf numFmtId="0" fontId="45" fillId="7" borderId="14" applyNumberFormat="0" applyAlignment="0" applyProtection="0"/>
    <xf numFmtId="0" fontId="45" fillId="7" borderId="14" applyNumberFormat="0" applyAlignment="0" applyProtection="0"/>
    <xf numFmtId="0" fontId="2" fillId="0" borderId="0"/>
    <xf numFmtId="0" fontId="2" fillId="0" borderId="0"/>
    <xf numFmtId="0" fontId="46" fillId="0" borderId="0" applyNumberFormat="0" applyFill="0" applyBorder="0" applyAlignment="0" applyProtection="0"/>
    <xf numFmtId="0" fontId="46" fillId="0" borderId="0" applyNumberFormat="0" applyFill="0" applyBorder="0" applyAlignment="0" applyProtection="0"/>
    <xf numFmtId="0" fontId="47" fillId="0" borderId="15" applyNumberFormat="0" applyFill="0" applyAlignment="0" applyProtection="0"/>
    <xf numFmtId="0" fontId="47" fillId="0" borderId="15"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11" fillId="0" borderId="0"/>
    <xf numFmtId="166" fontId="31" fillId="0" borderId="0" applyFill="0" applyBorder="0" applyAlignment="0" applyProtection="0"/>
    <xf numFmtId="0" fontId="15" fillId="0" borderId="0"/>
  </cellStyleXfs>
  <cellXfs count="95">
    <xf numFmtId="0" fontId="0" fillId="0" borderId="0" xfId="0"/>
    <xf numFmtId="0" fontId="6" fillId="0" borderId="0" xfId="1" applyFont="1"/>
    <xf numFmtId="0" fontId="4" fillId="0" borderId="0" xfId="1" applyFont="1" applyAlignment="1">
      <alignment vertical="center"/>
    </xf>
    <xf numFmtId="2" fontId="4" fillId="0" borderId="0" xfId="1" applyNumberFormat="1" applyFont="1" applyAlignment="1">
      <alignment horizontal="center" vertical="center"/>
    </xf>
    <xf numFmtId="164" fontId="7" fillId="3" borderId="1" xfId="1" applyNumberFormat="1" applyFont="1" applyFill="1" applyBorder="1" applyAlignment="1">
      <alignment horizontal="center" vertical="center" textRotation="90" wrapText="1" shrinkToFit="1"/>
    </xf>
    <xf numFmtId="2" fontId="7" fillId="3" borderId="1" xfId="1" applyNumberFormat="1" applyFont="1" applyFill="1" applyBorder="1" applyAlignment="1">
      <alignment horizontal="center" vertical="center" textRotation="90" wrapText="1" shrinkToFit="1"/>
    </xf>
    <xf numFmtId="0" fontId="8" fillId="4" borderId="1" xfId="0" applyFont="1" applyFill="1" applyBorder="1" applyAlignment="1">
      <alignment horizontal="right"/>
    </xf>
    <xf numFmtId="0" fontId="8" fillId="4" borderId="1" xfId="0" applyFont="1" applyFill="1" applyBorder="1" applyAlignment="1">
      <alignment horizontal="left"/>
    </xf>
    <xf numFmtId="0" fontId="9" fillId="4" borderId="1" xfId="2" applyFont="1" applyFill="1" applyBorder="1" applyAlignment="1">
      <alignment horizontal="center"/>
    </xf>
    <xf numFmtId="49" fontId="10" fillId="2" borderId="1" xfId="0" applyNumberFormat="1" applyFont="1" applyFill="1" applyBorder="1" applyAlignment="1">
      <alignment horizontal="right" vertical="center"/>
    </xf>
    <xf numFmtId="0" fontId="12" fillId="2" borderId="1" xfId="3" applyFont="1" applyFill="1" applyBorder="1" applyAlignment="1">
      <alignment horizontal="left" vertical="center" wrapText="1"/>
    </xf>
    <xf numFmtId="0" fontId="10" fillId="2" borderId="1" xfId="0" applyFont="1" applyFill="1" applyBorder="1" applyAlignment="1">
      <alignment horizontal="center" vertical="center"/>
    </xf>
    <xf numFmtId="4" fontId="12" fillId="2" borderId="1" xfId="0" applyNumberFormat="1" applyFont="1" applyFill="1" applyBorder="1" applyAlignment="1">
      <alignment horizontal="center" vertical="center" wrapText="1"/>
    </xf>
    <xf numFmtId="0" fontId="10" fillId="4" borderId="1" xfId="0" applyFont="1" applyFill="1" applyBorder="1" applyAlignment="1">
      <alignment horizontal="center"/>
    </xf>
    <xf numFmtId="2" fontId="10" fillId="4" borderId="1" xfId="4" applyNumberFormat="1" applyFont="1" applyFill="1" applyBorder="1"/>
    <xf numFmtId="0" fontId="10" fillId="2" borderId="1" xfId="0" applyFont="1" applyFill="1" applyBorder="1" applyAlignment="1">
      <alignment horizontal="left" vertical="center"/>
    </xf>
    <xf numFmtId="0" fontId="10" fillId="2" borderId="1" xfId="0" applyFont="1" applyFill="1" applyBorder="1" applyAlignment="1">
      <alignment horizontal="left" vertical="center" wrapText="1"/>
    </xf>
    <xf numFmtId="0" fontId="10" fillId="2" borderId="1" xfId="0" applyFont="1" applyFill="1" applyBorder="1" applyAlignment="1">
      <alignment vertical="center" wrapText="1"/>
    </xf>
    <xf numFmtId="4" fontId="12"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0" fillId="4" borderId="1" xfId="0" applyFont="1" applyFill="1" applyBorder="1" applyAlignment="1">
      <alignment horizontal="center" vertical="center"/>
    </xf>
    <xf numFmtId="0" fontId="10" fillId="4" borderId="1" xfId="4" applyFont="1" applyFill="1" applyBorder="1" applyAlignment="1">
      <alignment horizontal="center" vertical="center"/>
    </xf>
    <xf numFmtId="0" fontId="8" fillId="4" borderId="1" xfId="0" applyFont="1" applyFill="1" applyBorder="1" applyAlignment="1">
      <alignment horizontal="left" vertical="center"/>
    </xf>
    <xf numFmtId="49" fontId="10" fillId="0" borderId="1" xfId="0" applyNumberFormat="1" applyFont="1" applyBorder="1" applyAlignment="1">
      <alignment horizontal="right" vertical="center"/>
    </xf>
    <xf numFmtId="0" fontId="10" fillId="0" borderId="1" xfId="0" applyFont="1" applyBorder="1" applyAlignment="1">
      <alignment horizontal="center" vertical="center"/>
    </xf>
    <xf numFmtId="0" fontId="8" fillId="4" borderId="1" xfId="0" applyFont="1" applyFill="1" applyBorder="1" applyAlignment="1">
      <alignment horizontal="left" vertical="center" wrapText="1"/>
    </xf>
    <xf numFmtId="2" fontId="10" fillId="4" borderId="1" xfId="4" applyNumberFormat="1" applyFont="1" applyFill="1" applyBorder="1" applyAlignment="1">
      <alignment vertical="center"/>
    </xf>
    <xf numFmtId="0" fontId="10" fillId="0" borderId="1" xfId="0" applyFont="1" applyBorder="1" applyAlignment="1">
      <alignment horizontal="left" vertical="center"/>
    </xf>
    <xf numFmtId="164" fontId="5" fillId="0" borderId="0" xfId="1" applyNumberFormat="1" applyFont="1" applyAlignment="1">
      <alignment vertical="center"/>
    </xf>
    <xf numFmtId="165" fontId="19" fillId="0" borderId="0" xfId="1" applyNumberFormat="1" applyFont="1" applyAlignment="1">
      <alignment horizontal="right" vertical="center"/>
    </xf>
    <xf numFmtId="164" fontId="19" fillId="0" borderId="0" xfId="1" applyNumberFormat="1" applyFont="1" applyAlignment="1">
      <alignment horizontal="center" vertical="center"/>
    </xf>
    <xf numFmtId="164" fontId="5" fillId="0" borderId="0" xfId="1" applyNumberFormat="1" applyFont="1" applyAlignment="1">
      <alignment horizontal="center" vertical="center"/>
    </xf>
    <xf numFmtId="0" fontId="6" fillId="2" borderId="0" xfId="1" applyFont="1" applyFill="1"/>
    <xf numFmtId="0" fontId="0" fillId="0" borderId="0" xfId="0" applyAlignment="1">
      <alignment horizontal="center" vertical="center"/>
    </xf>
    <xf numFmtId="0" fontId="10" fillId="0" borderId="1" xfId="0" applyFont="1" applyBorder="1" applyAlignment="1">
      <alignment vertical="center" wrapText="1"/>
    </xf>
    <xf numFmtId="0" fontId="10" fillId="2" borderId="1" xfId="0" applyFont="1" applyFill="1" applyBorder="1" applyAlignment="1">
      <alignment horizontal="center" vertical="center" wrapText="1"/>
    </xf>
    <xf numFmtId="49" fontId="21" fillId="0" borderId="1" xfId="0" applyNumberFormat="1" applyFont="1" applyBorder="1" applyAlignment="1">
      <alignment horizontal="center" vertical="center"/>
    </xf>
    <xf numFmtId="0" fontId="20" fillId="0" borderId="1" xfId="0" applyFont="1" applyBorder="1" applyAlignment="1">
      <alignment horizontal="center" vertical="center"/>
    </xf>
    <xf numFmtId="0" fontId="22" fillId="0" borderId="0" xfId="0" applyFont="1" applyAlignment="1">
      <alignment vertical="center" wrapText="1"/>
    </xf>
    <xf numFmtId="0" fontId="22" fillId="0" borderId="0" xfId="0" applyFont="1" applyAlignment="1">
      <alignment vertical="center"/>
    </xf>
    <xf numFmtId="0" fontId="10" fillId="0" borderId="3" xfId="0" applyFont="1" applyBorder="1" applyAlignment="1">
      <alignment horizontal="left" vertical="center"/>
    </xf>
    <xf numFmtId="1" fontId="7" fillId="3" borderId="1" xfId="1" applyNumberFormat="1" applyFont="1" applyFill="1" applyBorder="1" applyAlignment="1">
      <alignment horizontal="center" vertical="center" textRotation="90" wrapText="1" shrinkToFit="1"/>
    </xf>
    <xf numFmtId="164" fontId="7" fillId="3" borderId="1" xfId="1" applyNumberFormat="1" applyFont="1" applyFill="1" applyBorder="1" applyAlignment="1">
      <alignment horizontal="left" vertical="center" wrapText="1" shrinkToFit="1"/>
    </xf>
    <xf numFmtId="49" fontId="10" fillId="0" borderId="0" xfId="0" applyNumberFormat="1" applyFont="1" applyAlignment="1">
      <alignment horizontal="right" vertical="center"/>
    </xf>
    <xf numFmtId="0" fontId="10" fillId="2" borderId="0" xfId="0" applyFont="1" applyFill="1" applyAlignment="1">
      <alignment horizontal="left" vertical="center" wrapText="1"/>
    </xf>
    <xf numFmtId="0" fontId="10" fillId="2" borderId="0" xfId="0" applyFont="1" applyFill="1" applyAlignment="1">
      <alignment horizontal="center" vertical="center"/>
    </xf>
    <xf numFmtId="2" fontId="10" fillId="0" borderId="0" xfId="4" applyNumberFormat="1" applyFont="1" applyAlignment="1">
      <alignment vertical="center"/>
    </xf>
    <xf numFmtId="0" fontId="17" fillId="5" borderId="1" xfId="1" applyFont="1" applyFill="1" applyBorder="1" applyAlignment="1">
      <alignment horizontal="center" vertical="center"/>
    </xf>
    <xf numFmtId="0" fontId="4" fillId="0" borderId="1" xfId="1" applyFont="1" applyBorder="1" applyAlignment="1">
      <alignment vertical="center"/>
    </xf>
    <xf numFmtId="1" fontId="6" fillId="0" borderId="0" xfId="1" applyNumberFormat="1" applyFont="1" applyAlignment="1">
      <alignment horizontal="center" vertical="center"/>
    </xf>
    <xf numFmtId="164" fontId="6" fillId="0" borderId="0" xfId="1" applyNumberFormat="1" applyFont="1" applyAlignment="1">
      <alignment horizontal="center" vertical="center"/>
    </xf>
    <xf numFmtId="2" fontId="6" fillId="0" borderId="0" xfId="1" applyNumberFormat="1" applyFont="1" applyAlignment="1">
      <alignment horizontal="center" vertical="center"/>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49" fillId="0" borderId="1" xfId="0" applyFont="1" applyBorder="1" applyAlignment="1">
      <alignment horizontal="center" vertical="center" wrapText="1"/>
    </xf>
    <xf numFmtId="2" fontId="15" fillId="0" borderId="1" xfId="14" applyNumberFormat="1" applyFont="1" applyBorder="1" applyAlignment="1">
      <alignment horizontal="center" vertical="center" wrapText="1"/>
    </xf>
    <xf numFmtId="0" fontId="15" fillId="0" borderId="1" xfId="12" applyFont="1" applyBorder="1" applyAlignment="1">
      <alignment horizontal="left" vertical="center" wrapText="1"/>
    </xf>
    <xf numFmtId="0" fontId="15" fillId="0" borderId="1" xfId="12" applyFont="1" applyBorder="1" applyAlignment="1">
      <alignment horizontal="center" vertical="center"/>
    </xf>
    <xf numFmtId="0" fontId="15" fillId="0" borderId="1" xfId="127" applyBorder="1" applyAlignment="1">
      <alignment horizontal="left" vertical="center" wrapText="1"/>
    </xf>
    <xf numFmtId="0" fontId="15" fillId="0" borderId="1" xfId="14" applyFont="1" applyBorder="1" applyAlignment="1">
      <alignment horizontal="left" vertical="center" wrapText="1"/>
    </xf>
    <xf numFmtId="0" fontId="15" fillId="0" borderId="1" xfId="14" applyFont="1" applyBorder="1" applyAlignment="1">
      <alignment horizontal="center" vertical="center" wrapText="1"/>
    </xf>
    <xf numFmtId="0" fontId="49" fillId="0" borderId="1" xfId="0" applyFont="1" applyBorder="1" applyAlignment="1">
      <alignment horizontal="left" vertical="center" wrapText="1"/>
    </xf>
    <xf numFmtId="0" fontId="5" fillId="0" borderId="0" xfId="1" applyFont="1" applyAlignment="1">
      <alignment horizontal="left" vertical="center"/>
    </xf>
    <xf numFmtId="2" fontId="10" fillId="0" borderId="1" xfId="4" applyNumberFormat="1" applyFont="1" applyBorder="1" applyAlignment="1">
      <alignment vertical="center"/>
    </xf>
    <xf numFmtId="2" fontId="10" fillId="0" borderId="1" xfId="4" applyNumberFormat="1" applyFont="1" applyBorder="1" applyAlignment="1">
      <alignment horizontal="center" vertical="center"/>
    </xf>
    <xf numFmtId="0" fontId="51" fillId="2" borderId="1" xfId="0" applyFont="1" applyFill="1" applyBorder="1" applyAlignment="1">
      <alignment horizontal="left" vertical="center" wrapText="1"/>
    </xf>
    <xf numFmtId="0" fontId="51" fillId="2" borderId="1" xfId="0" applyFont="1" applyFill="1" applyBorder="1" applyAlignment="1">
      <alignment horizontal="center" vertical="center"/>
    </xf>
    <xf numFmtId="4" fontId="51" fillId="0" borderId="1" xfId="0" applyNumberFormat="1" applyFont="1" applyBorder="1" applyAlignment="1">
      <alignment horizontal="center" vertical="center" wrapText="1"/>
    </xf>
    <xf numFmtId="0" fontId="2" fillId="6" borderId="0" xfId="8" applyFill="1" applyAlignment="1">
      <alignment horizontal="left" vertical="center" wrapText="1"/>
    </xf>
    <xf numFmtId="0" fontId="2" fillId="0" borderId="0" xfId="10" applyAlignment="1">
      <alignment horizontal="left" vertical="center" wrapText="1"/>
    </xf>
    <xf numFmtId="0" fontId="2" fillId="0" borderId="0" xfId="10" applyAlignment="1">
      <alignment horizontal="justify" vertical="center" wrapText="1"/>
    </xf>
    <xf numFmtId="164" fontId="5" fillId="0" borderId="0" xfId="0" applyNumberFormat="1" applyFont="1" applyAlignment="1">
      <alignment horizontal="center" vertical="center"/>
    </xf>
    <xf numFmtId="0" fontId="2" fillId="0" borderId="0" xfId="11" applyAlignment="1">
      <alignment horizontal="left" vertical="center" wrapText="1"/>
    </xf>
    <xf numFmtId="164" fontId="5" fillId="0" borderId="0" xfId="1" applyNumberFormat="1" applyFont="1" applyAlignment="1">
      <alignment horizontal="center" vertical="center"/>
    </xf>
    <xf numFmtId="164" fontId="5" fillId="0" borderId="4" xfId="1" applyNumberFormat="1" applyFont="1" applyBorder="1" applyAlignment="1">
      <alignment horizontal="left" vertical="center" wrapText="1"/>
    </xf>
    <xf numFmtId="164" fontId="5" fillId="0" borderId="6" xfId="1" applyNumberFormat="1" applyFont="1" applyBorder="1" applyAlignment="1">
      <alignment horizontal="left" vertical="center" wrapText="1"/>
    </xf>
    <xf numFmtId="164" fontId="5" fillId="0" borderId="5" xfId="1" applyNumberFormat="1" applyFont="1" applyBorder="1" applyAlignment="1">
      <alignment horizontal="left" vertical="center" wrapText="1"/>
    </xf>
    <xf numFmtId="0" fontId="3" fillId="0" borderId="0" xfId="1" applyFont="1" applyAlignment="1">
      <alignment horizontal="center" vertical="center"/>
    </xf>
    <xf numFmtId="164" fontId="5" fillId="0" borderId="4" xfId="1" quotePrefix="1" applyNumberFormat="1" applyFont="1" applyBorder="1" applyAlignment="1">
      <alignment horizontal="left" vertical="center" wrapText="1"/>
    </xf>
    <xf numFmtId="164" fontId="5" fillId="0" borderId="6" xfId="1" quotePrefix="1" applyNumberFormat="1" applyFont="1" applyBorder="1" applyAlignment="1">
      <alignment horizontal="left" vertical="center" wrapText="1"/>
    </xf>
    <xf numFmtId="164" fontId="5" fillId="0" borderId="5" xfId="1" quotePrefix="1" applyNumberFormat="1" applyFont="1" applyBorder="1" applyAlignment="1">
      <alignment horizontal="left" vertical="center" wrapText="1"/>
    </xf>
    <xf numFmtId="1" fontId="7" fillId="3" borderId="1" xfId="1" applyNumberFormat="1" applyFont="1" applyFill="1" applyBorder="1" applyAlignment="1">
      <alignment horizontal="center" vertical="center" textRotation="90" wrapText="1" shrinkToFit="1"/>
    </xf>
    <xf numFmtId="164" fontId="7" fillId="3" borderId="1" xfId="1" applyNumberFormat="1" applyFont="1" applyFill="1" applyBorder="1" applyAlignment="1">
      <alignment horizontal="left" vertical="center" wrapText="1" shrinkToFit="1"/>
    </xf>
    <xf numFmtId="164" fontId="7" fillId="3" borderId="3" xfId="1" applyNumberFormat="1" applyFont="1" applyFill="1" applyBorder="1" applyAlignment="1">
      <alignment horizontal="center" vertical="center" textRotation="90" wrapText="1" shrinkToFit="1"/>
    </xf>
    <xf numFmtId="164" fontId="7" fillId="3" borderId="2" xfId="1" applyNumberFormat="1" applyFont="1" applyFill="1" applyBorder="1" applyAlignment="1">
      <alignment horizontal="center" vertical="center" textRotation="90" wrapText="1" shrinkToFit="1"/>
    </xf>
    <xf numFmtId="2" fontId="7" fillId="3" borderId="3" xfId="1" applyNumberFormat="1" applyFont="1" applyFill="1" applyBorder="1" applyAlignment="1">
      <alignment horizontal="center" vertical="center" textRotation="90" wrapText="1" shrinkToFit="1"/>
    </xf>
    <xf numFmtId="2" fontId="7" fillId="3" borderId="2" xfId="1" applyNumberFormat="1" applyFont="1" applyFill="1" applyBorder="1" applyAlignment="1">
      <alignment horizontal="center" vertical="center" textRotation="90" wrapText="1" shrinkToFit="1"/>
    </xf>
    <xf numFmtId="0" fontId="4" fillId="0" borderId="1" xfId="1" applyFont="1" applyBorder="1" applyAlignment="1">
      <alignment horizontal="left" vertical="center"/>
    </xf>
    <xf numFmtId="164" fontId="5" fillId="0" borderId="1" xfId="1" applyNumberFormat="1" applyFont="1" applyBorder="1" applyAlignment="1">
      <alignment horizontal="left" vertical="center" wrapText="1"/>
    </xf>
    <xf numFmtId="0" fontId="18" fillId="5" borderId="1" xfId="1" applyFont="1" applyFill="1" applyBorder="1" applyAlignment="1">
      <alignment horizontal="right" vertical="center" wrapText="1"/>
    </xf>
    <xf numFmtId="164" fontId="5" fillId="0" borderId="1" xfId="1" quotePrefix="1" applyNumberFormat="1" applyFont="1" applyBorder="1" applyAlignment="1">
      <alignment horizontal="left" vertical="center" wrapText="1"/>
    </xf>
    <xf numFmtId="0" fontId="24" fillId="0" borderId="0" xfId="0" applyFont="1"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center" vertical="center"/>
    </xf>
    <xf numFmtId="0" fontId="23" fillId="0" borderId="0" xfId="9" applyFont="1" applyAlignment="1">
      <alignment horizontal="left" vertical="center" wrapText="1"/>
    </xf>
  </cellXfs>
  <cellStyles count="128">
    <cellStyle name="20% - Accent1 2" xfId="19" xr:uid="{00000000-0005-0000-0000-000000000000}"/>
    <cellStyle name="20% - Accent1 3" xfId="20" xr:uid="{00000000-0005-0000-0000-000001000000}"/>
    <cellStyle name="20% - Accent2 2" xfId="21" xr:uid="{00000000-0005-0000-0000-000002000000}"/>
    <cellStyle name="20% - Accent2 3" xfId="22" xr:uid="{00000000-0005-0000-0000-000003000000}"/>
    <cellStyle name="20% - Accent3 2" xfId="23" xr:uid="{00000000-0005-0000-0000-000004000000}"/>
    <cellStyle name="20% - Accent3 3" xfId="24" xr:uid="{00000000-0005-0000-0000-000005000000}"/>
    <cellStyle name="20% - Accent4 2" xfId="25" xr:uid="{00000000-0005-0000-0000-000006000000}"/>
    <cellStyle name="20% - Accent4 3" xfId="26" xr:uid="{00000000-0005-0000-0000-000007000000}"/>
    <cellStyle name="20% - Accent5 2" xfId="27" xr:uid="{00000000-0005-0000-0000-000008000000}"/>
    <cellStyle name="20% - Accent5 3" xfId="28" xr:uid="{00000000-0005-0000-0000-000009000000}"/>
    <cellStyle name="20% - Accent6 2" xfId="29" xr:uid="{00000000-0005-0000-0000-00000A000000}"/>
    <cellStyle name="20% - Accent6 3" xfId="30" xr:uid="{00000000-0005-0000-0000-00000B000000}"/>
    <cellStyle name="40% - Accent1 2" xfId="31" xr:uid="{00000000-0005-0000-0000-00000C000000}"/>
    <cellStyle name="40% - Accent1 3" xfId="32" xr:uid="{00000000-0005-0000-0000-00000D000000}"/>
    <cellStyle name="40% - Accent2 2" xfId="33" xr:uid="{00000000-0005-0000-0000-00000E000000}"/>
    <cellStyle name="40% - Accent2 3" xfId="34" xr:uid="{00000000-0005-0000-0000-00000F000000}"/>
    <cellStyle name="40% - Accent3 2" xfId="35" xr:uid="{00000000-0005-0000-0000-000010000000}"/>
    <cellStyle name="40% - Accent3 3" xfId="36" xr:uid="{00000000-0005-0000-0000-000011000000}"/>
    <cellStyle name="40% - Accent4 2" xfId="37" xr:uid="{00000000-0005-0000-0000-000012000000}"/>
    <cellStyle name="40% - Accent4 3" xfId="38" xr:uid="{00000000-0005-0000-0000-000013000000}"/>
    <cellStyle name="40% - Accent5 2" xfId="39" xr:uid="{00000000-0005-0000-0000-000014000000}"/>
    <cellStyle name="40% - Accent5 3" xfId="40" xr:uid="{00000000-0005-0000-0000-000015000000}"/>
    <cellStyle name="40% - Accent6 2" xfId="41" xr:uid="{00000000-0005-0000-0000-000016000000}"/>
    <cellStyle name="40% - Accent6 3" xfId="42" xr:uid="{00000000-0005-0000-0000-000017000000}"/>
    <cellStyle name="60% - Accent1 2" xfId="43" xr:uid="{00000000-0005-0000-0000-000018000000}"/>
    <cellStyle name="60% - Accent1 3" xfId="44" xr:uid="{00000000-0005-0000-0000-000019000000}"/>
    <cellStyle name="60% - Accent2 2" xfId="45" xr:uid="{00000000-0005-0000-0000-00001A000000}"/>
    <cellStyle name="60% - Accent2 3" xfId="46" xr:uid="{00000000-0005-0000-0000-00001B000000}"/>
    <cellStyle name="60% - Accent3 2" xfId="47" xr:uid="{00000000-0005-0000-0000-00001C000000}"/>
    <cellStyle name="60% - Accent3 3" xfId="48" xr:uid="{00000000-0005-0000-0000-00001D000000}"/>
    <cellStyle name="60% - Accent4 2" xfId="49" xr:uid="{00000000-0005-0000-0000-00001E000000}"/>
    <cellStyle name="60% - Accent4 3" xfId="50" xr:uid="{00000000-0005-0000-0000-00001F000000}"/>
    <cellStyle name="60% - Accent5 2" xfId="51" xr:uid="{00000000-0005-0000-0000-000020000000}"/>
    <cellStyle name="60% - Accent5 3" xfId="52" xr:uid="{00000000-0005-0000-0000-000021000000}"/>
    <cellStyle name="60% - Accent6 2" xfId="53" xr:uid="{00000000-0005-0000-0000-000022000000}"/>
    <cellStyle name="60% - Accent6 3" xfId="54" xr:uid="{00000000-0005-0000-0000-000023000000}"/>
    <cellStyle name="Accent1 2" xfId="55" xr:uid="{00000000-0005-0000-0000-000024000000}"/>
    <cellStyle name="Accent1 3" xfId="56" xr:uid="{00000000-0005-0000-0000-000025000000}"/>
    <cellStyle name="Accent2 2" xfId="57" xr:uid="{00000000-0005-0000-0000-000026000000}"/>
    <cellStyle name="Accent2 3" xfId="58" xr:uid="{00000000-0005-0000-0000-000027000000}"/>
    <cellStyle name="Accent3 2" xfId="59" xr:uid="{00000000-0005-0000-0000-000028000000}"/>
    <cellStyle name="Accent3 3" xfId="60" xr:uid="{00000000-0005-0000-0000-000029000000}"/>
    <cellStyle name="Accent4 2" xfId="61" xr:uid="{00000000-0005-0000-0000-00002A000000}"/>
    <cellStyle name="Accent4 3" xfId="62" xr:uid="{00000000-0005-0000-0000-00002B000000}"/>
    <cellStyle name="Accent5 2" xfId="63" xr:uid="{00000000-0005-0000-0000-00002C000000}"/>
    <cellStyle name="Accent5 3" xfId="64" xr:uid="{00000000-0005-0000-0000-00002D000000}"/>
    <cellStyle name="Accent6 2" xfId="65" xr:uid="{00000000-0005-0000-0000-00002E000000}"/>
    <cellStyle name="Accent6 3" xfId="66" xr:uid="{00000000-0005-0000-0000-00002F000000}"/>
    <cellStyle name="Bad 2" xfId="67" xr:uid="{00000000-0005-0000-0000-000030000000}"/>
    <cellStyle name="Bad 3" xfId="68" xr:uid="{00000000-0005-0000-0000-000031000000}"/>
    <cellStyle name="Calculation 2" xfId="69" xr:uid="{00000000-0005-0000-0000-000032000000}"/>
    <cellStyle name="Calculation 3" xfId="70" xr:uid="{00000000-0005-0000-0000-000033000000}"/>
    <cellStyle name="Check Cell 2" xfId="71" xr:uid="{00000000-0005-0000-0000-000034000000}"/>
    <cellStyle name="Check Cell 3" xfId="72" xr:uid="{00000000-0005-0000-0000-000035000000}"/>
    <cellStyle name="Comma 2" xfId="15" xr:uid="{00000000-0005-0000-0000-000036000000}"/>
    <cellStyle name="Comma 2 2" xfId="73" xr:uid="{00000000-0005-0000-0000-000037000000}"/>
    <cellStyle name="Comma 3" xfId="74" xr:uid="{00000000-0005-0000-0000-000038000000}"/>
    <cellStyle name="Comma 4" xfId="126" xr:uid="{00000000-0005-0000-0000-000039000000}"/>
    <cellStyle name="Excel Built-in Normal" xfId="1" xr:uid="{00000000-0005-0000-0000-00003A000000}"/>
    <cellStyle name="Excel Built-in Normal 2" xfId="75" xr:uid="{00000000-0005-0000-0000-00003B000000}"/>
    <cellStyle name="Explanatory Text 2" xfId="76" xr:uid="{00000000-0005-0000-0000-00003C000000}"/>
    <cellStyle name="Explanatory Text 3" xfId="77" xr:uid="{00000000-0005-0000-0000-00003D000000}"/>
    <cellStyle name="Good 2" xfId="78" xr:uid="{00000000-0005-0000-0000-00003E000000}"/>
    <cellStyle name="Good 3" xfId="79" xr:uid="{00000000-0005-0000-0000-00003F000000}"/>
    <cellStyle name="Heading 1 2" xfId="80" xr:uid="{00000000-0005-0000-0000-000040000000}"/>
    <cellStyle name="Heading 1 3" xfId="81" xr:uid="{00000000-0005-0000-0000-000041000000}"/>
    <cellStyle name="Heading 2 2" xfId="82" xr:uid="{00000000-0005-0000-0000-000042000000}"/>
    <cellStyle name="Heading 2 3" xfId="83" xr:uid="{00000000-0005-0000-0000-000043000000}"/>
    <cellStyle name="Heading 3 2" xfId="84" xr:uid="{00000000-0005-0000-0000-000044000000}"/>
    <cellStyle name="Heading 3 3" xfId="85" xr:uid="{00000000-0005-0000-0000-000045000000}"/>
    <cellStyle name="Heading 4 2" xfId="86" xr:uid="{00000000-0005-0000-0000-000046000000}"/>
    <cellStyle name="Heading 4 3" xfId="87" xr:uid="{00000000-0005-0000-0000-000047000000}"/>
    <cellStyle name="Input 2" xfId="88" xr:uid="{00000000-0005-0000-0000-000048000000}"/>
    <cellStyle name="Input 3" xfId="89" xr:uid="{00000000-0005-0000-0000-000049000000}"/>
    <cellStyle name="Linked Cell 2" xfId="90" xr:uid="{00000000-0005-0000-0000-00004A000000}"/>
    <cellStyle name="Linked Cell 3" xfId="91" xr:uid="{00000000-0005-0000-0000-00004B000000}"/>
    <cellStyle name="Neutral 2" xfId="92" xr:uid="{00000000-0005-0000-0000-00004C000000}"/>
    <cellStyle name="Neutral 3" xfId="93" xr:uid="{00000000-0005-0000-0000-00004D000000}"/>
    <cellStyle name="Normal 10" xfId="94" xr:uid="{00000000-0005-0000-0000-00004F000000}"/>
    <cellStyle name="Normal 10 2" xfId="95" xr:uid="{00000000-0005-0000-0000-000050000000}"/>
    <cellStyle name="Normal 11" xfId="96" xr:uid="{00000000-0005-0000-0000-000051000000}"/>
    <cellStyle name="Normal 12" xfId="6" xr:uid="{00000000-0005-0000-0000-000052000000}"/>
    <cellStyle name="Normal 13" xfId="18" xr:uid="{00000000-0005-0000-0000-000053000000}"/>
    <cellStyle name="Normal 14" xfId="97" xr:uid="{00000000-0005-0000-0000-000054000000}"/>
    <cellStyle name="Normal 14 2" xfId="17" xr:uid="{00000000-0005-0000-0000-000055000000}"/>
    <cellStyle name="Normal 15" xfId="4" xr:uid="{00000000-0005-0000-0000-000056000000}"/>
    <cellStyle name="Normal 153" xfId="11" xr:uid="{00000000-0005-0000-0000-000057000000}"/>
    <cellStyle name="Normal 16" xfId="5" xr:uid="{00000000-0005-0000-0000-000058000000}"/>
    <cellStyle name="Normal 177" xfId="9" xr:uid="{00000000-0005-0000-0000-000059000000}"/>
    <cellStyle name="Normal 2" xfId="8" xr:uid="{00000000-0005-0000-0000-00005A000000}"/>
    <cellStyle name="Normal 2 12" xfId="98" xr:uid="{00000000-0005-0000-0000-00005B000000}"/>
    <cellStyle name="Normal 2 2" xfId="99" xr:uid="{00000000-0005-0000-0000-00005C000000}"/>
    <cellStyle name="Normal 2 3" xfId="2" xr:uid="{00000000-0005-0000-0000-00005D000000}"/>
    <cellStyle name="Normal 2 3 2" xfId="101" xr:uid="{00000000-0005-0000-0000-00005E000000}"/>
    <cellStyle name="Normal 2 3 3" xfId="100" xr:uid="{00000000-0005-0000-0000-00005F000000}"/>
    <cellStyle name="Normal 2 4" xfId="102" xr:uid="{00000000-0005-0000-0000-000060000000}"/>
    <cellStyle name="Normal 22 11" xfId="16" xr:uid="{00000000-0005-0000-0000-000061000000}"/>
    <cellStyle name="Normal 3" xfId="10" xr:uid="{00000000-0005-0000-0000-000062000000}"/>
    <cellStyle name="Normal 3 2" xfId="104" xr:uid="{00000000-0005-0000-0000-000063000000}"/>
    <cellStyle name="Normal 3 3" xfId="105" xr:uid="{00000000-0005-0000-0000-000064000000}"/>
    <cellStyle name="Normal 3 4" xfId="103" xr:uid="{00000000-0005-0000-0000-000065000000}"/>
    <cellStyle name="Normal 4" xfId="13" xr:uid="{00000000-0005-0000-0000-000066000000}"/>
    <cellStyle name="Normal 4 2" xfId="106" xr:uid="{00000000-0005-0000-0000-000067000000}"/>
    <cellStyle name="Normal 5" xfId="107" xr:uid="{00000000-0005-0000-0000-000068000000}"/>
    <cellStyle name="Normal 52" xfId="7" xr:uid="{00000000-0005-0000-0000-000069000000}"/>
    <cellStyle name="Normal 6" xfId="108" xr:uid="{00000000-0005-0000-0000-00006A000000}"/>
    <cellStyle name="Normal 7" xfId="109" xr:uid="{00000000-0005-0000-0000-00006B000000}"/>
    <cellStyle name="Normal 8" xfId="110" xr:uid="{00000000-0005-0000-0000-00006C000000}"/>
    <cellStyle name="Normal 8 2" xfId="111" xr:uid="{00000000-0005-0000-0000-00006D000000}"/>
    <cellStyle name="Normal 9" xfId="3" xr:uid="{00000000-0005-0000-0000-00006E000000}"/>
    <cellStyle name="Normal 9 2" xfId="112" xr:uid="{00000000-0005-0000-0000-00006F000000}"/>
    <cellStyle name="Normal_Sheet1" xfId="14" xr:uid="{00000000-0005-0000-0000-000070000000}"/>
    <cellStyle name="Note 2" xfId="113" xr:uid="{00000000-0005-0000-0000-000071000000}"/>
    <cellStyle name="Note 3" xfId="114" xr:uid="{00000000-0005-0000-0000-000072000000}"/>
    <cellStyle name="Output 2" xfId="115" xr:uid="{00000000-0005-0000-0000-000073000000}"/>
    <cellStyle name="Output 3" xfId="116" xr:uid="{00000000-0005-0000-0000-000074000000}"/>
    <cellStyle name="Parasts" xfId="0" builtinId="0"/>
    <cellStyle name="Stils 1" xfId="117" xr:uid="{00000000-0005-0000-0000-000075000000}"/>
    <cellStyle name="Style 1" xfId="12" xr:uid="{00000000-0005-0000-0000-000076000000}"/>
    <cellStyle name="Style 1 2" xfId="118" xr:uid="{00000000-0005-0000-0000-000077000000}"/>
    <cellStyle name="Style 1 3" xfId="127" xr:uid="{00000000-0005-0000-0000-000078000000}"/>
    <cellStyle name="Title 2" xfId="119" xr:uid="{00000000-0005-0000-0000-000079000000}"/>
    <cellStyle name="Title 3" xfId="120" xr:uid="{00000000-0005-0000-0000-00007A000000}"/>
    <cellStyle name="Total 2" xfId="121" xr:uid="{00000000-0005-0000-0000-00007B000000}"/>
    <cellStyle name="Total 3" xfId="122" xr:uid="{00000000-0005-0000-0000-00007C000000}"/>
    <cellStyle name="Warning Text 2" xfId="123" xr:uid="{00000000-0005-0000-0000-00007D000000}"/>
    <cellStyle name="Warning Text 3" xfId="124" xr:uid="{00000000-0005-0000-0000-00007E000000}"/>
    <cellStyle name="Обычный 2" xfId="125" xr:uid="{00000000-0005-0000-0000-00007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2"/>
  <sheetViews>
    <sheetView topLeftCell="A31" zoomScaleNormal="100" zoomScaleSheetLayoutView="100" workbookViewId="0">
      <selection activeCell="F20" sqref="F20"/>
    </sheetView>
  </sheetViews>
  <sheetFormatPr defaultRowHeight="15"/>
  <cols>
    <col min="2" max="2" width="70.7109375" customWidth="1"/>
    <col min="3" max="3" width="10.28515625" customWidth="1"/>
    <col min="4" max="4" width="11.28515625" customWidth="1"/>
  </cols>
  <sheetData>
    <row r="1" spans="1:4" ht="16.5">
      <c r="A1" s="77" t="s">
        <v>270</v>
      </c>
      <c r="B1" s="77"/>
      <c r="C1" s="77"/>
      <c r="D1" s="77"/>
    </row>
    <row r="2" spans="1:4" ht="34.5" customHeight="1">
      <c r="A2" s="87" t="s">
        <v>0</v>
      </c>
      <c r="B2" s="87"/>
      <c r="C2" s="90" t="s">
        <v>315</v>
      </c>
      <c r="D2" s="88"/>
    </row>
    <row r="3" spans="1:4" ht="31.5" customHeight="1">
      <c r="A3" s="87" t="s">
        <v>1</v>
      </c>
      <c r="B3" s="87"/>
      <c r="C3" s="90" t="str">
        <f>C2</f>
        <v>Rīgas ielas posma  un pieguļošās teritorijas pārbūve Salacgrīvā, Limbažu novadā</v>
      </c>
      <c r="D3" s="88"/>
    </row>
    <row r="4" spans="1:4" ht="33" customHeight="1">
      <c r="A4" s="87" t="s">
        <v>2</v>
      </c>
      <c r="B4" s="87"/>
      <c r="C4" s="88" t="s">
        <v>316</v>
      </c>
      <c r="D4" s="88"/>
    </row>
    <row r="5" spans="1:4">
      <c r="A5" s="81" t="s">
        <v>3</v>
      </c>
      <c r="B5" s="82" t="s">
        <v>4</v>
      </c>
      <c r="C5" s="4"/>
      <c r="D5" s="5"/>
    </row>
    <row r="6" spans="1:4" ht="51">
      <c r="A6" s="81"/>
      <c r="B6" s="82"/>
      <c r="C6" s="4" t="s">
        <v>5</v>
      </c>
      <c r="D6" s="5" t="s">
        <v>6</v>
      </c>
    </row>
    <row r="7" spans="1:4">
      <c r="A7" s="41"/>
      <c r="B7" s="42" t="s">
        <v>207</v>
      </c>
      <c r="C7" s="4"/>
      <c r="D7" s="5"/>
    </row>
    <row r="8" spans="1:4">
      <c r="A8" s="6">
        <v>1</v>
      </c>
      <c r="B8" s="7" t="s">
        <v>208</v>
      </c>
      <c r="C8" s="13" t="s">
        <v>19</v>
      </c>
      <c r="D8" s="14"/>
    </row>
    <row r="9" spans="1:4">
      <c r="A9" s="9" t="s">
        <v>9</v>
      </c>
      <c r="B9" s="52" t="s">
        <v>251</v>
      </c>
      <c r="C9" s="53" t="s">
        <v>37</v>
      </c>
      <c r="D9" s="54">
        <v>2</v>
      </c>
    </row>
    <row r="10" spans="1:4">
      <c r="A10" s="9" t="s">
        <v>12</v>
      </c>
      <c r="B10" s="52" t="s">
        <v>252</v>
      </c>
      <c r="C10" s="53" t="s">
        <v>37</v>
      </c>
      <c r="D10" s="54">
        <v>2</v>
      </c>
    </row>
    <row r="11" spans="1:4">
      <c r="A11" s="9" t="s">
        <v>15</v>
      </c>
      <c r="B11" s="52" t="s">
        <v>253</v>
      </c>
      <c r="C11" s="53" t="s">
        <v>37</v>
      </c>
      <c r="D11" s="54">
        <v>2</v>
      </c>
    </row>
    <row r="12" spans="1:4">
      <c r="A12" s="9" t="s">
        <v>132</v>
      </c>
      <c r="B12" s="52" t="s">
        <v>254</v>
      </c>
      <c r="C12" s="53" t="s">
        <v>37</v>
      </c>
      <c r="D12" s="54">
        <v>2</v>
      </c>
    </row>
    <row r="13" spans="1:4">
      <c r="A13" s="9" t="s">
        <v>133</v>
      </c>
      <c r="B13" s="52" t="s">
        <v>255</v>
      </c>
      <c r="C13" s="53" t="s">
        <v>37</v>
      </c>
      <c r="D13" s="54">
        <v>2</v>
      </c>
    </row>
    <row r="14" spans="1:4">
      <c r="A14" s="9" t="s">
        <v>134</v>
      </c>
      <c r="B14" s="52" t="s">
        <v>256</v>
      </c>
      <c r="C14" s="53" t="s">
        <v>37</v>
      </c>
      <c r="D14" s="54">
        <v>4</v>
      </c>
    </row>
    <row r="15" spans="1:4">
      <c r="A15" s="9" t="s">
        <v>135</v>
      </c>
      <c r="B15" s="52" t="s">
        <v>257</v>
      </c>
      <c r="C15" s="53" t="s">
        <v>37</v>
      </c>
      <c r="D15" s="54">
        <v>2</v>
      </c>
    </row>
    <row r="16" spans="1:4">
      <c r="A16" s="9" t="s">
        <v>136</v>
      </c>
      <c r="B16" s="52" t="s">
        <v>258</v>
      </c>
      <c r="C16" s="53" t="s">
        <v>37</v>
      </c>
      <c r="D16" s="54">
        <v>1</v>
      </c>
    </row>
    <row r="17" spans="1:4">
      <c r="A17" s="9" t="s">
        <v>137</v>
      </c>
      <c r="B17" s="52" t="s">
        <v>259</v>
      </c>
      <c r="C17" s="53" t="s">
        <v>37</v>
      </c>
      <c r="D17" s="54">
        <v>4</v>
      </c>
    </row>
    <row r="18" spans="1:4">
      <c r="A18" s="9" t="s">
        <v>138</v>
      </c>
      <c r="B18" s="52" t="s">
        <v>260</v>
      </c>
      <c r="C18" s="53" t="s">
        <v>37</v>
      </c>
      <c r="D18" s="54">
        <v>1</v>
      </c>
    </row>
    <row r="19" spans="1:4">
      <c r="A19" s="9" t="s">
        <v>139</v>
      </c>
      <c r="B19" s="52" t="s">
        <v>261</v>
      </c>
      <c r="C19" s="55" t="s">
        <v>37</v>
      </c>
      <c r="D19" s="53">
        <v>2</v>
      </c>
    </row>
    <row r="20" spans="1:4" ht="25.5">
      <c r="A20" s="9" t="s">
        <v>140</v>
      </c>
      <c r="B20" s="52" t="s">
        <v>262</v>
      </c>
      <c r="C20" s="55" t="s">
        <v>37</v>
      </c>
      <c r="D20" s="53">
        <v>6</v>
      </c>
    </row>
    <row r="21" spans="1:4" ht="25.5">
      <c r="A21" s="9" t="s">
        <v>141</v>
      </c>
      <c r="B21" s="52" t="s">
        <v>263</v>
      </c>
      <c r="C21" s="53" t="s">
        <v>11</v>
      </c>
      <c r="D21" s="53">
        <v>63</v>
      </c>
    </row>
    <row r="22" spans="1:4" ht="25.5">
      <c r="A22" s="9" t="s">
        <v>142</v>
      </c>
      <c r="B22" s="52" t="s">
        <v>264</v>
      </c>
      <c r="C22" s="53" t="s">
        <v>11</v>
      </c>
      <c r="D22" s="53">
        <v>35</v>
      </c>
    </row>
    <row r="23" spans="1:4" ht="25.5">
      <c r="A23" s="9" t="s">
        <v>143</v>
      </c>
      <c r="B23" s="52" t="s">
        <v>265</v>
      </c>
      <c r="C23" s="53" t="s">
        <v>11</v>
      </c>
      <c r="D23" s="53">
        <v>73</v>
      </c>
    </row>
    <row r="24" spans="1:4">
      <c r="A24" s="9" t="s">
        <v>144</v>
      </c>
      <c r="B24" s="52" t="s">
        <v>266</v>
      </c>
      <c r="C24" s="53" t="s">
        <v>11</v>
      </c>
      <c r="D24" s="53">
        <v>146</v>
      </c>
    </row>
    <row r="25" spans="1:4">
      <c r="A25" s="9" t="s">
        <v>145</v>
      </c>
      <c r="B25" s="52" t="s">
        <v>267</v>
      </c>
      <c r="C25" s="53" t="s">
        <v>11</v>
      </c>
      <c r="D25" s="53">
        <v>35</v>
      </c>
    </row>
    <row r="26" spans="1:4">
      <c r="A26" s="9" t="s">
        <v>146</v>
      </c>
      <c r="B26" s="52" t="s">
        <v>268</v>
      </c>
      <c r="C26" s="53" t="s">
        <v>11</v>
      </c>
      <c r="D26" s="53">
        <f>28+24+14</f>
        <v>66</v>
      </c>
    </row>
    <row r="27" spans="1:4">
      <c r="A27" s="9" t="s">
        <v>147</v>
      </c>
      <c r="B27" s="52" t="s">
        <v>269</v>
      </c>
      <c r="C27" s="53" t="s">
        <v>11</v>
      </c>
      <c r="D27" s="53">
        <v>66</v>
      </c>
    </row>
    <row r="28" spans="1:4">
      <c r="A28" s="9" t="s">
        <v>148</v>
      </c>
      <c r="B28" s="56" t="s">
        <v>271</v>
      </c>
      <c r="C28" s="57" t="s">
        <v>272</v>
      </c>
      <c r="D28" s="53">
        <f>0.066+0.073</f>
        <v>0.13900000000000001</v>
      </c>
    </row>
    <row r="29" spans="1:4">
      <c r="A29" s="9" t="s">
        <v>149</v>
      </c>
      <c r="B29" s="58" t="s">
        <v>273</v>
      </c>
      <c r="C29" s="57" t="s">
        <v>272</v>
      </c>
      <c r="D29" s="53">
        <f>0.066+0.073+0.073</f>
        <v>0.21200000000000002</v>
      </c>
    </row>
    <row r="30" spans="1:4">
      <c r="A30" s="9" t="s">
        <v>150</v>
      </c>
      <c r="B30" s="58" t="s">
        <v>274</v>
      </c>
      <c r="C30" s="57" t="s">
        <v>272</v>
      </c>
      <c r="D30" s="54">
        <f>0.035</f>
        <v>3.5000000000000003E-2</v>
      </c>
    </row>
    <row r="31" spans="1:4">
      <c r="A31" s="9" t="s">
        <v>151</v>
      </c>
      <c r="B31" s="58" t="s">
        <v>275</v>
      </c>
      <c r="C31" s="57" t="s">
        <v>276</v>
      </c>
      <c r="D31" s="54">
        <v>1</v>
      </c>
    </row>
    <row r="32" spans="1:4">
      <c r="A32" s="9" t="s">
        <v>152</v>
      </c>
      <c r="B32" s="58" t="s">
        <v>277</v>
      </c>
      <c r="C32" s="57" t="s">
        <v>276</v>
      </c>
      <c r="D32" s="54">
        <v>1</v>
      </c>
    </row>
    <row r="33" spans="1:4">
      <c r="A33" s="9" t="s">
        <v>153</v>
      </c>
      <c r="B33" s="58" t="s">
        <v>278</v>
      </c>
      <c r="C33" s="57" t="s">
        <v>276</v>
      </c>
      <c r="D33" s="54">
        <v>1</v>
      </c>
    </row>
    <row r="34" spans="1:4">
      <c r="A34" s="9" t="s">
        <v>154</v>
      </c>
      <c r="B34" s="56" t="s">
        <v>279</v>
      </c>
      <c r="C34" s="57" t="s">
        <v>276</v>
      </c>
      <c r="D34" s="54">
        <v>1</v>
      </c>
    </row>
    <row r="35" spans="1:4">
      <c r="A35" s="6">
        <v>2</v>
      </c>
      <c r="B35" s="7" t="s">
        <v>209</v>
      </c>
      <c r="C35" s="20" t="s">
        <v>19</v>
      </c>
      <c r="D35" s="21"/>
    </row>
    <row r="36" spans="1:4">
      <c r="A36" s="9" t="s">
        <v>20</v>
      </c>
      <c r="B36" s="59" t="s">
        <v>280</v>
      </c>
      <c r="C36" s="60" t="s">
        <v>14</v>
      </c>
      <c r="D36" s="60">
        <v>2</v>
      </c>
    </row>
    <row r="37" spans="1:4">
      <c r="A37" s="9" t="s">
        <v>22</v>
      </c>
      <c r="B37" s="52" t="s">
        <v>281</v>
      </c>
      <c r="C37" s="53" t="s">
        <v>14</v>
      </c>
      <c r="D37" s="53">
        <v>2</v>
      </c>
    </row>
    <row r="38" spans="1:4">
      <c r="A38" s="9" t="s">
        <v>24</v>
      </c>
      <c r="B38" s="52" t="s">
        <v>282</v>
      </c>
      <c r="C38" s="53" t="s">
        <v>37</v>
      </c>
      <c r="D38" s="53">
        <v>2</v>
      </c>
    </row>
    <row r="39" spans="1:4">
      <c r="A39" s="9" t="s">
        <v>26</v>
      </c>
      <c r="B39" s="52" t="s">
        <v>283</v>
      </c>
      <c r="C39" s="53" t="s">
        <v>37</v>
      </c>
      <c r="D39" s="53">
        <v>2</v>
      </c>
    </row>
    <row r="40" spans="1:4">
      <c r="A40" s="9" t="s">
        <v>29</v>
      </c>
      <c r="B40" s="52" t="s">
        <v>284</v>
      </c>
      <c r="C40" s="53" t="s">
        <v>37</v>
      </c>
      <c r="D40" s="53">
        <v>2</v>
      </c>
    </row>
    <row r="41" spans="1:4">
      <c r="A41" s="9" t="s">
        <v>30</v>
      </c>
      <c r="B41" s="52" t="s">
        <v>285</v>
      </c>
      <c r="C41" s="53" t="s">
        <v>37</v>
      </c>
      <c r="D41" s="53">
        <v>2</v>
      </c>
    </row>
    <row r="42" spans="1:4">
      <c r="A42" s="9" t="s">
        <v>31</v>
      </c>
      <c r="B42" s="52" t="s">
        <v>286</v>
      </c>
      <c r="C42" s="53" t="s">
        <v>11</v>
      </c>
      <c r="D42" s="53">
        <v>62</v>
      </c>
    </row>
    <row r="43" spans="1:4">
      <c r="A43" s="9" t="s">
        <v>33</v>
      </c>
      <c r="B43" s="52" t="s">
        <v>287</v>
      </c>
      <c r="C43" s="53" t="s">
        <v>11</v>
      </c>
      <c r="D43" s="53">
        <v>16</v>
      </c>
    </row>
    <row r="44" spans="1:4">
      <c r="A44" s="9" t="s">
        <v>34</v>
      </c>
      <c r="B44" s="52" t="s">
        <v>288</v>
      </c>
      <c r="C44" s="53" t="s">
        <v>11</v>
      </c>
      <c r="D44" s="53">
        <v>19</v>
      </c>
    </row>
    <row r="45" spans="1:4">
      <c r="A45" s="9" t="s">
        <v>35</v>
      </c>
      <c r="B45" s="52" t="s">
        <v>289</v>
      </c>
      <c r="C45" s="53" t="s">
        <v>37</v>
      </c>
      <c r="D45" s="53">
        <v>4</v>
      </c>
    </row>
    <row r="46" spans="1:4">
      <c r="A46" s="9" t="s">
        <v>36</v>
      </c>
      <c r="B46" s="52" t="s">
        <v>290</v>
      </c>
      <c r="C46" s="53" t="s">
        <v>11</v>
      </c>
      <c r="D46" s="53">
        <v>66</v>
      </c>
    </row>
    <row r="47" spans="1:4">
      <c r="A47" s="9" t="s">
        <v>38</v>
      </c>
      <c r="B47" s="61" t="s">
        <v>291</v>
      </c>
      <c r="C47" s="54" t="s">
        <v>11</v>
      </c>
      <c r="D47" s="53">
        <f>28+14+24</f>
        <v>66</v>
      </c>
    </row>
    <row r="48" spans="1:4">
      <c r="A48" s="9" t="s">
        <v>39</v>
      </c>
      <c r="B48" s="52" t="s">
        <v>292</v>
      </c>
      <c r="C48" s="53" t="s">
        <v>11</v>
      </c>
      <c r="D48" s="53">
        <f>73*2</f>
        <v>146</v>
      </c>
    </row>
    <row r="49" spans="1:4">
      <c r="A49" s="9" t="s">
        <v>40</v>
      </c>
      <c r="B49" s="52" t="s">
        <v>293</v>
      </c>
      <c r="C49" s="53" t="s">
        <v>14</v>
      </c>
      <c r="D49" s="53">
        <v>2</v>
      </c>
    </row>
    <row r="50" spans="1:4">
      <c r="A50" s="9" t="s">
        <v>41</v>
      </c>
      <c r="B50" s="52" t="s">
        <v>294</v>
      </c>
      <c r="C50" s="53" t="s">
        <v>14</v>
      </c>
      <c r="D50" s="53">
        <v>1</v>
      </c>
    </row>
    <row r="51" spans="1:4">
      <c r="A51" s="47" t="s">
        <v>77</v>
      </c>
      <c r="B51" s="89" t="s">
        <v>210</v>
      </c>
      <c r="C51" s="89"/>
      <c r="D51" s="89"/>
    </row>
    <row r="52" spans="1:4">
      <c r="A52" s="43"/>
      <c r="B52" s="44"/>
      <c r="C52" s="45"/>
      <c r="D52" s="46"/>
    </row>
  </sheetData>
  <mergeCells count="10">
    <mergeCell ref="A1:D1"/>
    <mergeCell ref="A2:B2"/>
    <mergeCell ref="C2:D2"/>
    <mergeCell ref="A3:B3"/>
    <mergeCell ref="C3:D3"/>
    <mergeCell ref="A4:B4"/>
    <mergeCell ref="C4:D4"/>
    <mergeCell ref="A5:A6"/>
    <mergeCell ref="B5:B6"/>
    <mergeCell ref="B51:D51"/>
  </mergeCells>
  <pageMargins left="0.7" right="0.7" top="0.75" bottom="0.75" header="0.3" footer="0.3"/>
  <pageSetup paperSize="9"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1"/>
  <sheetViews>
    <sheetView view="pageBreakPreview" topLeftCell="A16" zoomScaleNormal="100" zoomScaleSheetLayoutView="100" workbookViewId="0">
      <selection activeCell="B9" sqref="B9"/>
    </sheetView>
  </sheetViews>
  <sheetFormatPr defaultRowHeight="15"/>
  <cols>
    <col min="1" max="1" width="7" style="33" customWidth="1"/>
    <col min="2" max="2" width="81.7109375" customWidth="1"/>
    <col min="3" max="3" width="9" style="33" customWidth="1"/>
    <col min="4" max="4" width="9.140625" style="33"/>
  </cols>
  <sheetData>
    <row r="1" spans="1:6" ht="47.25" customHeight="1">
      <c r="B1" s="91" t="s">
        <v>213</v>
      </c>
      <c r="C1" s="91"/>
      <c r="D1" s="91"/>
    </row>
    <row r="3" spans="1:6">
      <c r="B3" s="92" t="s">
        <v>155</v>
      </c>
      <c r="C3" s="92"/>
      <c r="D3" s="92"/>
    </row>
    <row r="4" spans="1:6" ht="18">
      <c r="A4" s="93" t="s">
        <v>156</v>
      </c>
      <c r="B4" s="93"/>
      <c r="C4" s="93"/>
      <c r="D4" s="93"/>
      <c r="E4" s="38"/>
      <c r="F4" s="38"/>
    </row>
    <row r="5" spans="1:6" ht="9.75" customHeight="1">
      <c r="C5" s="39"/>
      <c r="D5" s="39"/>
      <c r="E5" s="39"/>
      <c r="F5" s="39"/>
    </row>
    <row r="6" spans="1:6" ht="25.5" customHeight="1">
      <c r="A6" s="37">
        <v>1</v>
      </c>
      <c r="B6" s="22" t="s">
        <v>112</v>
      </c>
      <c r="C6" s="20" t="s">
        <v>19</v>
      </c>
      <c r="D6" s="21"/>
    </row>
    <row r="7" spans="1:6">
      <c r="A7" s="36" t="s">
        <v>9</v>
      </c>
      <c r="B7" s="17" t="s">
        <v>113</v>
      </c>
      <c r="C7" s="35" t="s">
        <v>11</v>
      </c>
      <c r="D7" s="18">
        <v>82</v>
      </c>
    </row>
    <row r="8" spans="1:6" ht="25.5">
      <c r="A8" s="36" t="s">
        <v>12</v>
      </c>
      <c r="B8" s="17" t="s">
        <v>115</v>
      </c>
      <c r="C8" s="11" t="s">
        <v>28</v>
      </c>
      <c r="D8" s="18">
        <v>246</v>
      </c>
    </row>
    <row r="9" spans="1:6" ht="32.25" customHeight="1">
      <c r="A9" s="36" t="s">
        <v>15</v>
      </c>
      <c r="B9" s="17" t="s">
        <v>116</v>
      </c>
      <c r="C9" s="11" t="s">
        <v>28</v>
      </c>
      <c r="D9" s="18">
        <v>20</v>
      </c>
    </row>
    <row r="10" spans="1:6" ht="38.25">
      <c r="A10" s="36" t="s">
        <v>132</v>
      </c>
      <c r="B10" s="17" t="s">
        <v>117</v>
      </c>
      <c r="C10" s="11" t="s">
        <v>28</v>
      </c>
      <c r="D10" s="18">
        <v>150</v>
      </c>
    </row>
    <row r="11" spans="1:6">
      <c r="A11" s="36" t="s">
        <v>133</v>
      </c>
      <c r="B11" s="17" t="s">
        <v>118</v>
      </c>
      <c r="C11" s="11" t="s">
        <v>14</v>
      </c>
      <c r="D11" s="18">
        <v>1</v>
      </c>
    </row>
    <row r="12" spans="1:6">
      <c r="A12" s="36" t="s">
        <v>134</v>
      </c>
      <c r="B12" s="17" t="s">
        <v>119</v>
      </c>
      <c r="C12" s="11" t="s">
        <v>14</v>
      </c>
      <c r="D12" s="18">
        <v>1</v>
      </c>
    </row>
    <row r="13" spans="1:6">
      <c r="A13" s="36" t="s">
        <v>135</v>
      </c>
      <c r="B13" s="17" t="s">
        <v>120</v>
      </c>
      <c r="C13" s="11" t="s">
        <v>11</v>
      </c>
      <c r="D13" s="18">
        <v>82</v>
      </c>
    </row>
    <row r="14" spans="1:6">
      <c r="A14" s="36" t="s">
        <v>136</v>
      </c>
      <c r="B14" s="17" t="s">
        <v>121</v>
      </c>
      <c r="C14" s="11" t="s">
        <v>11</v>
      </c>
      <c r="D14" s="18">
        <v>82</v>
      </c>
    </row>
    <row r="15" spans="1:6">
      <c r="A15" s="36" t="s">
        <v>137</v>
      </c>
      <c r="B15" s="17" t="s">
        <v>302</v>
      </c>
      <c r="C15" s="11" t="s">
        <v>11</v>
      </c>
      <c r="D15" s="18">
        <v>47</v>
      </c>
    </row>
    <row r="16" spans="1:6">
      <c r="A16" s="36" t="s">
        <v>138</v>
      </c>
      <c r="B16" s="17" t="s">
        <v>122</v>
      </c>
      <c r="C16" s="11" t="s">
        <v>14</v>
      </c>
      <c r="D16" s="18">
        <v>1</v>
      </c>
    </row>
    <row r="17" spans="1:5">
      <c r="A17" s="36" t="s">
        <v>139</v>
      </c>
      <c r="B17" s="17" t="s">
        <v>123</v>
      </c>
      <c r="C17" s="11" t="s">
        <v>11</v>
      </c>
      <c r="D17" s="18">
        <v>82</v>
      </c>
    </row>
    <row r="18" spans="1:5" ht="25.5">
      <c r="A18" s="36" t="s">
        <v>140</v>
      </c>
      <c r="B18" s="17" t="s">
        <v>124</v>
      </c>
      <c r="C18" s="11" t="s">
        <v>125</v>
      </c>
      <c r="D18" s="18">
        <v>9</v>
      </c>
    </row>
    <row r="19" spans="1:5" ht="16.5" customHeight="1">
      <c r="A19" s="36" t="s">
        <v>141</v>
      </c>
      <c r="B19" s="17" t="s">
        <v>126</v>
      </c>
      <c r="C19" s="11" t="s">
        <v>125</v>
      </c>
      <c r="D19" s="18">
        <v>1</v>
      </c>
    </row>
    <row r="20" spans="1:5" ht="18.75" customHeight="1">
      <c r="A20" s="36" t="s">
        <v>142</v>
      </c>
      <c r="B20" s="17" t="s">
        <v>242</v>
      </c>
      <c r="C20" s="11" t="s">
        <v>11</v>
      </c>
      <c r="D20" s="18">
        <v>90</v>
      </c>
    </row>
    <row r="21" spans="1:5">
      <c r="A21" s="36" t="s">
        <v>143</v>
      </c>
      <c r="B21" s="17" t="s">
        <v>127</v>
      </c>
      <c r="C21" s="11" t="s">
        <v>14</v>
      </c>
      <c r="D21" s="18">
        <v>2</v>
      </c>
    </row>
    <row r="22" spans="1:5">
      <c r="A22" s="36" t="s">
        <v>144</v>
      </c>
      <c r="B22" s="17" t="s">
        <v>128</v>
      </c>
      <c r="C22" s="11" t="s">
        <v>14</v>
      </c>
      <c r="D22" s="18">
        <v>2</v>
      </c>
    </row>
    <row r="23" spans="1:5" ht="38.25">
      <c r="A23" s="36" t="s">
        <v>145</v>
      </c>
      <c r="B23" s="17" t="s">
        <v>129</v>
      </c>
      <c r="C23" s="11" t="s">
        <v>14</v>
      </c>
      <c r="D23" s="18">
        <v>4</v>
      </c>
    </row>
    <row r="24" spans="1:5">
      <c r="A24" s="36" t="s">
        <v>146</v>
      </c>
      <c r="B24" s="17" t="s">
        <v>130</v>
      </c>
      <c r="C24" s="11" t="s">
        <v>14</v>
      </c>
      <c r="D24" s="18">
        <v>1</v>
      </c>
    </row>
    <row r="25" spans="1:5" ht="51">
      <c r="A25" s="36" t="s">
        <v>147</v>
      </c>
      <c r="B25" s="17" t="s">
        <v>314</v>
      </c>
      <c r="C25" s="11" t="s">
        <v>14</v>
      </c>
      <c r="D25" s="18">
        <v>3</v>
      </c>
    </row>
    <row r="26" spans="1:5" ht="38.25">
      <c r="A26" s="36" t="s">
        <v>148</v>
      </c>
      <c r="B26" s="17" t="s">
        <v>243</v>
      </c>
      <c r="C26" s="11" t="s">
        <v>14</v>
      </c>
      <c r="D26" s="18">
        <v>3</v>
      </c>
    </row>
    <row r="27" spans="1:5" ht="25.5">
      <c r="A27" s="36" t="s">
        <v>149</v>
      </c>
      <c r="B27" s="17" t="s">
        <v>244</v>
      </c>
      <c r="C27" s="11" t="s">
        <v>14</v>
      </c>
      <c r="D27" s="18">
        <v>1</v>
      </c>
    </row>
    <row r="28" spans="1:5">
      <c r="A28" s="36" t="s">
        <v>150</v>
      </c>
      <c r="B28" s="17" t="s">
        <v>114</v>
      </c>
      <c r="C28" s="11" t="s">
        <v>11</v>
      </c>
      <c r="D28" s="18">
        <v>82</v>
      </c>
    </row>
    <row r="29" spans="1:5" ht="54.75" customHeight="1">
      <c r="A29" s="36" t="s">
        <v>151</v>
      </c>
      <c r="B29" s="17" t="s">
        <v>131</v>
      </c>
      <c r="C29" s="11" t="s">
        <v>28</v>
      </c>
      <c r="D29" s="18">
        <v>2</v>
      </c>
    </row>
    <row r="31" spans="1:5" ht="15.75">
      <c r="A31" s="94" t="s">
        <v>157</v>
      </c>
      <c r="B31" s="94"/>
      <c r="C31" s="94"/>
      <c r="D31" s="94"/>
      <c r="E31" s="94"/>
    </row>
    <row r="32" spans="1:5">
      <c r="A32" s="69" t="s">
        <v>158</v>
      </c>
      <c r="B32" s="69"/>
      <c r="C32" s="69"/>
      <c r="D32" s="69"/>
      <c r="E32" s="69"/>
    </row>
    <row r="33" spans="1:5">
      <c r="A33" s="69" t="s">
        <v>159</v>
      </c>
      <c r="B33" s="69"/>
      <c r="C33" s="69"/>
      <c r="D33" s="69"/>
      <c r="E33" s="69"/>
    </row>
    <row r="34" spans="1:5" ht="30" customHeight="1">
      <c r="A34" s="69" t="s">
        <v>160</v>
      </c>
      <c r="B34" s="69"/>
      <c r="C34" s="69"/>
      <c r="D34" s="69"/>
      <c r="E34" s="69"/>
    </row>
    <row r="35" spans="1:5" ht="40.5" customHeight="1">
      <c r="A35" s="72" t="s">
        <v>161</v>
      </c>
      <c r="B35" s="72"/>
      <c r="C35" s="72"/>
      <c r="D35" s="72"/>
      <c r="E35" s="72"/>
    </row>
    <row r="36" spans="1:5" ht="29.25" customHeight="1">
      <c r="A36" s="69" t="s">
        <v>162</v>
      </c>
      <c r="B36" s="69"/>
      <c r="C36" s="69"/>
      <c r="D36" s="69"/>
      <c r="E36" s="69"/>
    </row>
    <row r="37" spans="1:5" ht="27.75" customHeight="1">
      <c r="A37" s="69" t="s">
        <v>163</v>
      </c>
      <c r="B37" s="69"/>
      <c r="C37" s="69"/>
      <c r="D37" s="69"/>
      <c r="E37" s="69"/>
    </row>
    <row r="38" spans="1:5" ht="45.75" customHeight="1">
      <c r="A38" s="70" t="s">
        <v>164</v>
      </c>
      <c r="B38" s="70"/>
      <c r="C38" s="70"/>
      <c r="D38" s="70"/>
      <c r="E38" s="70"/>
    </row>
    <row r="39" spans="1:5">
      <c r="A39" s="70" t="s">
        <v>165</v>
      </c>
      <c r="B39" s="70"/>
      <c r="C39" s="70"/>
      <c r="D39" s="70"/>
      <c r="E39" s="70"/>
    </row>
    <row r="40" spans="1:5" ht="30" customHeight="1">
      <c r="A40" s="68" t="s">
        <v>166</v>
      </c>
      <c r="B40" s="68"/>
      <c r="C40" s="68"/>
      <c r="D40" s="68"/>
      <c r="E40" s="68"/>
    </row>
    <row r="41" spans="1:5">
      <c r="A41" s="68" t="s">
        <v>167</v>
      </c>
      <c r="B41" s="68"/>
      <c r="C41" s="68"/>
      <c r="D41" s="68"/>
      <c r="E41" s="68"/>
    </row>
  </sheetData>
  <mergeCells count="14">
    <mergeCell ref="A41:E41"/>
    <mergeCell ref="B1:D1"/>
    <mergeCell ref="B3:D3"/>
    <mergeCell ref="A4:D4"/>
    <mergeCell ref="A35:E35"/>
    <mergeCell ref="A36:E36"/>
    <mergeCell ref="A37:E37"/>
    <mergeCell ref="A38:E38"/>
    <mergeCell ref="A39:E39"/>
    <mergeCell ref="A40:E40"/>
    <mergeCell ref="A31:E31"/>
    <mergeCell ref="A32:E32"/>
    <mergeCell ref="A33:E33"/>
    <mergeCell ref="A34:E34"/>
  </mergeCells>
  <dataValidations count="3">
    <dataValidation type="list" allowBlank="1" showInputMessage="1" showErrorMessage="1" sqref="C6" xr:uid="{00000000-0002-0000-0400-000000000000}">
      <formula1>#REF!</formula1>
    </dataValidation>
    <dataValidation type="list" allowBlank="1" showInputMessage="1" showErrorMessage="1" sqref="C7 C17:C28" xr:uid="{00000000-0002-0000-0400-000001000000}">
      <formula1>$C$999:$C$1029</formula1>
    </dataValidation>
    <dataValidation type="list" allowBlank="1" showInputMessage="1" showErrorMessage="1" sqref="C29 C8:C16" xr:uid="{00000000-0002-0000-0400-000002000000}">
      <formula1>$C$1002:$C$1032</formula1>
    </dataValidation>
  </dataValidations>
  <pageMargins left="0.70866141732283472" right="0.70866141732283472"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16"/>
  <sheetViews>
    <sheetView tabSelected="1" view="pageBreakPreview" zoomScale="115" zoomScaleNormal="100" zoomScaleSheetLayoutView="115" workbookViewId="0">
      <pane ySplit="6" topLeftCell="A79" activePane="bottomLeft" state="frozen"/>
      <selection pane="bottomLeft" activeCell="B81" sqref="B81"/>
    </sheetView>
  </sheetViews>
  <sheetFormatPr defaultColWidth="9.140625" defaultRowHeight="15"/>
  <cols>
    <col min="1" max="1" width="23" customWidth="1"/>
    <col min="2" max="2" width="74.42578125" customWidth="1"/>
  </cols>
  <sheetData>
    <row r="1" spans="1:4" ht="16.5">
      <c r="A1" s="77" t="s">
        <v>211</v>
      </c>
      <c r="B1" s="77"/>
      <c r="C1" s="77"/>
      <c r="D1" s="77"/>
    </row>
    <row r="2" spans="1:4" ht="25.5" customHeight="1">
      <c r="A2" s="48" t="s">
        <v>0</v>
      </c>
      <c r="B2" s="78" t="s">
        <v>317</v>
      </c>
      <c r="C2" s="79"/>
      <c r="D2" s="80"/>
    </row>
    <row r="3" spans="1:4" ht="29.25" customHeight="1">
      <c r="A3" s="48" t="s">
        <v>1</v>
      </c>
      <c r="B3" s="78" t="str">
        <f>B2</f>
        <v>Rīgas ielas posma un pieguļošās teritorijas pārbūve Salacgrīvā, Limbažu novadā</v>
      </c>
      <c r="C3" s="79"/>
      <c r="D3" s="80"/>
    </row>
    <row r="4" spans="1:4" ht="26.25" customHeight="1">
      <c r="A4" s="48" t="s">
        <v>2</v>
      </c>
      <c r="B4" s="74" t="s">
        <v>316</v>
      </c>
      <c r="C4" s="75"/>
      <c r="D4" s="76"/>
    </row>
    <row r="5" spans="1:4">
      <c r="A5" s="1"/>
      <c r="B5" s="2"/>
      <c r="C5" s="1"/>
      <c r="D5" s="3"/>
    </row>
    <row r="6" spans="1:4" ht="67.5" customHeight="1">
      <c r="A6" s="81" t="s">
        <v>3</v>
      </c>
      <c r="B6" s="82" t="s">
        <v>4</v>
      </c>
      <c r="C6" s="83" t="s">
        <v>5</v>
      </c>
      <c r="D6" s="85" t="s">
        <v>6</v>
      </c>
    </row>
    <row r="7" spans="1:4" ht="24.75" customHeight="1">
      <c r="A7" s="81"/>
      <c r="B7" s="82"/>
      <c r="C7" s="84"/>
      <c r="D7" s="86"/>
    </row>
    <row r="8" spans="1:4">
      <c r="A8" s="6" t="s">
        <v>7</v>
      </c>
      <c r="B8" s="7" t="s">
        <v>8</v>
      </c>
      <c r="C8" s="8"/>
      <c r="D8" s="8"/>
    </row>
    <row r="9" spans="1:4">
      <c r="A9" s="9" t="s">
        <v>9</v>
      </c>
      <c r="B9" s="10" t="s">
        <v>10</v>
      </c>
      <c r="C9" s="11" t="s">
        <v>11</v>
      </c>
      <c r="D9" s="18">
        <v>85</v>
      </c>
    </row>
    <row r="10" spans="1:4">
      <c r="A10" s="9" t="s">
        <v>12</v>
      </c>
      <c r="B10" s="10" t="s">
        <v>13</v>
      </c>
      <c r="C10" s="11" t="s">
        <v>14</v>
      </c>
      <c r="D10" s="18">
        <v>1</v>
      </c>
    </row>
    <row r="11" spans="1:4">
      <c r="A11" s="9" t="s">
        <v>15</v>
      </c>
      <c r="B11" s="10" t="s">
        <v>16</v>
      </c>
      <c r="C11" s="11" t="s">
        <v>14</v>
      </c>
      <c r="D11" s="18">
        <v>1</v>
      </c>
    </row>
    <row r="12" spans="1:4">
      <c r="A12" s="6" t="s">
        <v>17</v>
      </c>
      <c r="B12" s="7" t="s">
        <v>18</v>
      </c>
      <c r="C12" s="13" t="s">
        <v>19</v>
      </c>
      <c r="D12" s="14"/>
    </row>
    <row r="13" spans="1:4">
      <c r="A13" s="9" t="s">
        <v>20</v>
      </c>
      <c r="B13" s="15" t="s">
        <v>21</v>
      </c>
      <c r="C13" s="11" t="s">
        <v>11</v>
      </c>
      <c r="D13" s="18">
        <v>85</v>
      </c>
    </row>
    <row r="14" spans="1:4">
      <c r="A14" s="9" t="s">
        <v>22</v>
      </c>
      <c r="B14" s="15" t="s">
        <v>23</v>
      </c>
      <c r="C14" s="11" t="s">
        <v>11</v>
      </c>
      <c r="D14" s="18">
        <v>340</v>
      </c>
    </row>
    <row r="15" spans="1:4">
      <c r="A15" s="9" t="s">
        <v>24</v>
      </c>
      <c r="B15" s="16" t="s">
        <v>27</v>
      </c>
      <c r="C15" s="11" t="s">
        <v>28</v>
      </c>
      <c r="D15" s="18">
        <v>3</v>
      </c>
    </row>
    <row r="16" spans="1:4">
      <c r="A16" s="9" t="s">
        <v>26</v>
      </c>
      <c r="B16" s="15" t="s">
        <v>214</v>
      </c>
      <c r="C16" s="11" t="s">
        <v>25</v>
      </c>
      <c r="D16" s="18">
        <v>8</v>
      </c>
    </row>
    <row r="17" spans="1:4">
      <c r="A17" s="9" t="s">
        <v>29</v>
      </c>
      <c r="B17" s="15" t="s">
        <v>176</v>
      </c>
      <c r="C17" s="11" t="s">
        <v>25</v>
      </c>
      <c r="D17" s="18">
        <v>121</v>
      </c>
    </row>
    <row r="18" spans="1:4">
      <c r="A18" s="9" t="s">
        <v>30</v>
      </c>
      <c r="B18" s="15" t="s">
        <v>32</v>
      </c>
      <c r="C18" s="11" t="s">
        <v>25</v>
      </c>
      <c r="D18" s="18">
        <v>750</v>
      </c>
    </row>
    <row r="19" spans="1:4">
      <c r="A19" s="9" t="s">
        <v>31</v>
      </c>
      <c r="B19" s="16" t="s">
        <v>299</v>
      </c>
      <c r="C19" s="11" t="s">
        <v>25</v>
      </c>
      <c r="D19" s="63">
        <v>10</v>
      </c>
    </row>
    <row r="20" spans="1:4" ht="25.5">
      <c r="A20" s="9" t="s">
        <v>33</v>
      </c>
      <c r="B20" s="16" t="s">
        <v>215</v>
      </c>
      <c r="C20" s="11" t="s">
        <v>25</v>
      </c>
      <c r="D20" s="63">
        <v>221</v>
      </c>
    </row>
    <row r="21" spans="1:4" ht="25.5">
      <c r="A21" s="9" t="s">
        <v>34</v>
      </c>
      <c r="B21" s="16" t="s">
        <v>216</v>
      </c>
      <c r="C21" s="11" t="s">
        <v>14</v>
      </c>
      <c r="D21" s="18">
        <v>1</v>
      </c>
    </row>
    <row r="22" spans="1:4">
      <c r="A22" s="9" t="s">
        <v>35</v>
      </c>
      <c r="B22" s="16" t="s">
        <v>217</v>
      </c>
      <c r="C22" s="11" t="s">
        <v>14</v>
      </c>
      <c r="D22" s="18">
        <v>1</v>
      </c>
    </row>
    <row r="23" spans="1:4">
      <c r="A23" s="9" t="s">
        <v>36</v>
      </c>
      <c r="B23" s="15" t="s">
        <v>249</v>
      </c>
      <c r="C23" s="11" t="s">
        <v>37</v>
      </c>
      <c r="D23" s="18">
        <v>6</v>
      </c>
    </row>
    <row r="24" spans="1:4">
      <c r="A24" s="9" t="s">
        <v>38</v>
      </c>
      <c r="B24" s="15" t="s">
        <v>219</v>
      </c>
      <c r="C24" s="11" t="s">
        <v>14</v>
      </c>
      <c r="D24" s="18">
        <v>2</v>
      </c>
    </row>
    <row r="25" spans="1:4">
      <c r="A25" s="9" t="s">
        <v>39</v>
      </c>
      <c r="B25" s="27" t="s">
        <v>298</v>
      </c>
      <c r="C25" s="24" t="s">
        <v>11</v>
      </c>
      <c r="D25" s="18">
        <v>10</v>
      </c>
    </row>
    <row r="26" spans="1:4" s="32" customFormat="1" ht="25.5">
      <c r="A26" s="9" t="s">
        <v>40</v>
      </c>
      <c r="B26" s="16" t="s">
        <v>175</v>
      </c>
      <c r="C26" s="11" t="s">
        <v>37</v>
      </c>
      <c r="D26" s="18">
        <v>5</v>
      </c>
    </row>
    <row r="27" spans="1:4" ht="25.5">
      <c r="A27" s="9" t="s">
        <v>41</v>
      </c>
      <c r="B27" s="16" t="s">
        <v>109</v>
      </c>
      <c r="C27" s="11" t="s">
        <v>37</v>
      </c>
      <c r="D27" s="18">
        <v>1</v>
      </c>
    </row>
    <row r="28" spans="1:4">
      <c r="A28" s="9" t="s">
        <v>42</v>
      </c>
      <c r="B28" s="16" t="s">
        <v>218</v>
      </c>
      <c r="C28" s="11" t="s">
        <v>37</v>
      </c>
      <c r="D28" s="18">
        <v>8</v>
      </c>
    </row>
    <row r="29" spans="1:4" ht="25.5">
      <c r="A29" s="9" t="s">
        <v>43</v>
      </c>
      <c r="B29" s="16" t="s">
        <v>297</v>
      </c>
      <c r="C29" s="11" t="s">
        <v>14</v>
      </c>
      <c r="D29" s="18">
        <v>1</v>
      </c>
    </row>
    <row r="30" spans="1:4" ht="25.5">
      <c r="A30" s="9" t="s">
        <v>296</v>
      </c>
      <c r="B30" s="16" t="s">
        <v>168</v>
      </c>
      <c r="C30" s="11" t="s">
        <v>37</v>
      </c>
      <c r="D30" s="18">
        <v>2</v>
      </c>
    </row>
    <row r="31" spans="1:4">
      <c r="A31" s="9" t="s">
        <v>304</v>
      </c>
      <c r="B31" s="19" t="s">
        <v>108</v>
      </c>
      <c r="C31" s="11" t="s">
        <v>14</v>
      </c>
      <c r="D31" s="18">
        <v>2</v>
      </c>
    </row>
    <row r="32" spans="1:4">
      <c r="A32" s="9" t="s">
        <v>305</v>
      </c>
      <c r="B32" s="16" t="s">
        <v>44</v>
      </c>
      <c r="C32" s="11" t="s">
        <v>37</v>
      </c>
      <c r="D32" s="18">
        <v>2</v>
      </c>
    </row>
    <row r="33" spans="1:4">
      <c r="A33" s="6">
        <v>3</v>
      </c>
      <c r="B33" s="7" t="s">
        <v>45</v>
      </c>
      <c r="C33" s="20" t="s">
        <v>19</v>
      </c>
      <c r="D33" s="21"/>
    </row>
    <row r="34" spans="1:4" ht="38.25">
      <c r="A34" s="9" t="s">
        <v>46</v>
      </c>
      <c r="B34" s="17" t="s">
        <v>177</v>
      </c>
      <c r="C34" s="11" t="s">
        <v>28</v>
      </c>
      <c r="D34" s="18">
        <v>840</v>
      </c>
    </row>
    <row r="35" spans="1:4">
      <c r="A35" s="9" t="s">
        <v>47</v>
      </c>
      <c r="B35" s="17" t="s">
        <v>48</v>
      </c>
      <c r="C35" s="11" t="s">
        <v>25</v>
      </c>
      <c r="D35" s="18">
        <v>120</v>
      </c>
    </row>
    <row r="36" spans="1:4">
      <c r="A36" s="9" t="s">
        <v>173</v>
      </c>
      <c r="B36" s="16" t="s">
        <v>50</v>
      </c>
      <c r="C36" s="11" t="s">
        <v>11</v>
      </c>
      <c r="D36" s="18">
        <v>200</v>
      </c>
    </row>
    <row r="37" spans="1:4">
      <c r="A37" s="9" t="s">
        <v>174</v>
      </c>
      <c r="B37" s="16" t="s">
        <v>51</v>
      </c>
      <c r="C37" s="11" t="s">
        <v>11</v>
      </c>
      <c r="D37" s="18">
        <v>200</v>
      </c>
    </row>
    <row r="38" spans="1:4">
      <c r="A38" s="6" t="s">
        <v>52</v>
      </c>
      <c r="B38" s="22" t="s">
        <v>53</v>
      </c>
      <c r="C38" s="20" t="s">
        <v>19</v>
      </c>
      <c r="D38" s="21"/>
    </row>
    <row r="39" spans="1:4" ht="25.5">
      <c r="A39" s="23" t="s">
        <v>54</v>
      </c>
      <c r="B39" s="25" t="s">
        <v>220</v>
      </c>
      <c r="C39" s="20" t="s">
        <v>19</v>
      </c>
      <c r="D39" s="21"/>
    </row>
    <row r="40" spans="1:4" ht="27.75" customHeight="1">
      <c r="A40" s="23" t="s">
        <v>55</v>
      </c>
      <c r="B40" s="17" t="s">
        <v>221</v>
      </c>
      <c r="C40" s="11" t="s">
        <v>56</v>
      </c>
      <c r="D40" s="18">
        <v>15</v>
      </c>
    </row>
    <row r="41" spans="1:4" ht="32.25" customHeight="1">
      <c r="A41" s="23" t="s">
        <v>57</v>
      </c>
      <c r="B41" s="17" t="s">
        <v>222</v>
      </c>
      <c r="C41" s="11" t="s">
        <v>56</v>
      </c>
      <c r="D41" s="18">
        <v>15</v>
      </c>
    </row>
    <row r="42" spans="1:4">
      <c r="A42" s="23" t="s">
        <v>58</v>
      </c>
      <c r="B42" s="17" t="s">
        <v>224</v>
      </c>
      <c r="C42" s="11" t="s">
        <v>49</v>
      </c>
      <c r="D42" s="18">
        <v>1.5</v>
      </c>
    </row>
    <row r="43" spans="1:4">
      <c r="A43" s="23" t="s">
        <v>181</v>
      </c>
      <c r="B43" s="17" t="s">
        <v>223</v>
      </c>
      <c r="C43" s="11" t="s">
        <v>49</v>
      </c>
      <c r="D43" s="18">
        <v>1.5</v>
      </c>
    </row>
    <row r="44" spans="1:4" ht="25.5">
      <c r="A44" s="23" t="s">
        <v>182</v>
      </c>
      <c r="B44" s="25" t="s">
        <v>229</v>
      </c>
      <c r="C44" s="20" t="s">
        <v>19</v>
      </c>
      <c r="D44" s="21"/>
    </row>
    <row r="45" spans="1:4">
      <c r="A45" s="23" t="s">
        <v>183</v>
      </c>
      <c r="B45" s="17" t="s">
        <v>225</v>
      </c>
      <c r="C45" s="11" t="s">
        <v>56</v>
      </c>
      <c r="D45" s="18">
        <v>505</v>
      </c>
    </row>
    <row r="46" spans="1:4">
      <c r="A46" s="23" t="s">
        <v>184</v>
      </c>
      <c r="B46" s="17" t="s">
        <v>226</v>
      </c>
      <c r="C46" s="11" t="s">
        <v>56</v>
      </c>
      <c r="D46" s="18">
        <v>505</v>
      </c>
    </row>
    <row r="47" spans="1:4">
      <c r="A47" s="23" t="s">
        <v>185</v>
      </c>
      <c r="B47" s="17" t="s">
        <v>230</v>
      </c>
      <c r="C47" s="11" t="s">
        <v>56</v>
      </c>
      <c r="D47" s="18">
        <v>505</v>
      </c>
    </row>
    <row r="48" spans="1:4">
      <c r="A48" s="23" t="s">
        <v>186</v>
      </c>
      <c r="B48" s="17" t="s">
        <v>231</v>
      </c>
      <c r="C48" s="11" t="s">
        <v>49</v>
      </c>
      <c r="D48" s="18">
        <v>87</v>
      </c>
    </row>
    <row r="49" spans="1:4">
      <c r="A49" s="23" t="s">
        <v>187</v>
      </c>
      <c r="B49" s="17" t="s">
        <v>232</v>
      </c>
      <c r="C49" s="11" t="s">
        <v>49</v>
      </c>
      <c r="D49" s="12">
        <v>116</v>
      </c>
    </row>
    <row r="50" spans="1:4">
      <c r="A50" s="23" t="s">
        <v>188</v>
      </c>
      <c r="B50" s="17" t="s">
        <v>227</v>
      </c>
      <c r="C50" s="11" t="s">
        <v>49</v>
      </c>
      <c r="D50" s="12">
        <v>135</v>
      </c>
    </row>
    <row r="51" spans="1:4">
      <c r="A51" s="23" t="s">
        <v>189</v>
      </c>
      <c r="B51" s="17" t="s">
        <v>228</v>
      </c>
      <c r="C51" s="11" t="s">
        <v>49</v>
      </c>
      <c r="D51" s="12">
        <v>135</v>
      </c>
    </row>
    <row r="52" spans="1:4" ht="25.5">
      <c r="A52" s="23" t="s">
        <v>190</v>
      </c>
      <c r="B52" s="25" t="s">
        <v>301</v>
      </c>
      <c r="C52" s="20" t="s">
        <v>19</v>
      </c>
      <c r="D52" s="21"/>
    </row>
    <row r="53" spans="1:4" ht="25.5">
      <c r="A53" s="23" t="s">
        <v>191</v>
      </c>
      <c r="B53" s="17" t="s">
        <v>235</v>
      </c>
      <c r="C53" s="11" t="s">
        <v>56</v>
      </c>
      <c r="D53" s="18">
        <v>340</v>
      </c>
    </row>
    <row r="54" spans="1:4">
      <c r="A54" s="23" t="s">
        <v>192</v>
      </c>
      <c r="B54" s="17" t="s">
        <v>59</v>
      </c>
      <c r="C54" s="11" t="s">
        <v>49</v>
      </c>
      <c r="D54" s="12">
        <v>10.5</v>
      </c>
    </row>
    <row r="55" spans="1:4">
      <c r="A55" s="23" t="s">
        <v>193</v>
      </c>
      <c r="B55" s="17" t="s">
        <v>233</v>
      </c>
      <c r="C55" s="11" t="s">
        <v>49</v>
      </c>
      <c r="D55" s="12">
        <v>55</v>
      </c>
    </row>
    <row r="56" spans="1:4">
      <c r="A56" s="23" t="s">
        <v>194</v>
      </c>
      <c r="B56" s="17" t="s">
        <v>234</v>
      </c>
      <c r="C56" s="11" t="s">
        <v>49</v>
      </c>
      <c r="D56" s="12">
        <v>55</v>
      </c>
    </row>
    <row r="57" spans="1:4" ht="25.5">
      <c r="A57" s="23" t="s">
        <v>195</v>
      </c>
      <c r="B57" s="17" t="s">
        <v>170</v>
      </c>
      <c r="C57" s="11" t="s">
        <v>49</v>
      </c>
      <c r="D57" s="12">
        <v>180</v>
      </c>
    </row>
    <row r="58" spans="1:4" ht="25.5">
      <c r="A58" s="23" t="s">
        <v>196</v>
      </c>
      <c r="B58" s="25" t="s">
        <v>171</v>
      </c>
      <c r="C58" s="20" t="s">
        <v>19</v>
      </c>
      <c r="D58" s="21"/>
    </row>
    <row r="59" spans="1:4" ht="25.5">
      <c r="A59" s="23" t="s">
        <v>197</v>
      </c>
      <c r="B59" s="17" t="s">
        <v>237</v>
      </c>
      <c r="C59" s="11" t="s">
        <v>56</v>
      </c>
      <c r="D59" s="18">
        <v>285</v>
      </c>
    </row>
    <row r="60" spans="1:4" ht="25.5">
      <c r="A60" s="23" t="s">
        <v>198</v>
      </c>
      <c r="B60" s="17" t="s">
        <v>300</v>
      </c>
      <c r="C60" s="11" t="s">
        <v>56</v>
      </c>
      <c r="D60" s="18">
        <v>45</v>
      </c>
    </row>
    <row r="61" spans="1:4">
      <c r="A61" s="23"/>
      <c r="B61" s="17" t="s">
        <v>303</v>
      </c>
      <c r="C61" s="11" t="s">
        <v>56</v>
      </c>
      <c r="D61" s="18">
        <v>9</v>
      </c>
    </row>
    <row r="62" spans="1:4">
      <c r="A62" s="23" t="s">
        <v>199</v>
      </c>
      <c r="B62" s="17" t="s">
        <v>59</v>
      </c>
      <c r="C62" s="11" t="s">
        <v>49</v>
      </c>
      <c r="D62" s="12">
        <v>10</v>
      </c>
    </row>
    <row r="63" spans="1:4">
      <c r="A63" s="23" t="s">
        <v>200</v>
      </c>
      <c r="B63" s="17" t="s">
        <v>169</v>
      </c>
      <c r="C63" s="11" t="s">
        <v>49</v>
      </c>
      <c r="D63" s="12">
        <v>75</v>
      </c>
    </row>
    <row r="64" spans="1:4" ht="25.5">
      <c r="A64" s="23" t="s">
        <v>201</v>
      </c>
      <c r="B64" s="17" t="s">
        <v>236</v>
      </c>
      <c r="C64" s="11" t="s">
        <v>49</v>
      </c>
      <c r="D64" s="12">
        <v>130</v>
      </c>
    </row>
    <row r="65" spans="1:4">
      <c r="A65" s="23" t="s">
        <v>202</v>
      </c>
      <c r="B65" s="22" t="s">
        <v>241</v>
      </c>
      <c r="C65" s="20" t="s">
        <v>19</v>
      </c>
      <c r="D65" s="26"/>
    </row>
    <row r="66" spans="1:4">
      <c r="A66" s="23" t="s">
        <v>203</v>
      </c>
      <c r="B66" s="17" t="s">
        <v>240</v>
      </c>
      <c r="C66" s="11" t="s">
        <v>56</v>
      </c>
      <c r="D66" s="18">
        <v>16</v>
      </c>
    </row>
    <row r="67" spans="1:4">
      <c r="A67" s="23" t="s">
        <v>204</v>
      </c>
      <c r="B67" s="17" t="s">
        <v>238</v>
      </c>
      <c r="C67" s="11" t="s">
        <v>56</v>
      </c>
      <c r="D67" s="18">
        <v>16</v>
      </c>
    </row>
    <row r="68" spans="1:4">
      <c r="A68" s="23" t="s">
        <v>205</v>
      </c>
      <c r="B68" s="17" t="s">
        <v>239</v>
      </c>
      <c r="C68" s="11" t="s">
        <v>49</v>
      </c>
      <c r="D68" s="18">
        <v>5</v>
      </c>
    </row>
    <row r="69" spans="1:4">
      <c r="A69" s="23" t="s">
        <v>206</v>
      </c>
      <c r="B69" s="17" t="s">
        <v>227</v>
      </c>
      <c r="C69" s="11" t="s">
        <v>49</v>
      </c>
      <c r="D69" s="12">
        <v>6</v>
      </c>
    </row>
    <row r="70" spans="1:4">
      <c r="A70" s="6">
        <v>6</v>
      </c>
      <c r="B70" s="22" t="s">
        <v>60</v>
      </c>
      <c r="C70" s="20" t="s">
        <v>19</v>
      </c>
      <c r="D70" s="26"/>
    </row>
    <row r="71" spans="1:4" ht="25.5">
      <c r="A71" s="23" t="s">
        <v>61</v>
      </c>
      <c r="B71" s="34" t="s">
        <v>110</v>
      </c>
      <c r="C71" s="24" t="s">
        <v>56</v>
      </c>
      <c r="D71" s="18">
        <v>8</v>
      </c>
    </row>
    <row r="72" spans="1:4" ht="25.5">
      <c r="A72" s="23" t="s">
        <v>62</v>
      </c>
      <c r="B72" s="34" t="s">
        <v>111</v>
      </c>
      <c r="C72" s="24" t="s">
        <v>56</v>
      </c>
      <c r="D72" s="18">
        <v>8</v>
      </c>
    </row>
    <row r="73" spans="1:4">
      <c r="A73" s="23" t="s">
        <v>79</v>
      </c>
      <c r="B73" s="34" t="s">
        <v>245</v>
      </c>
      <c r="C73" s="11" t="s">
        <v>37</v>
      </c>
      <c r="D73" s="18">
        <v>3</v>
      </c>
    </row>
    <row r="74" spans="1:4">
      <c r="A74" s="23" t="s">
        <v>180</v>
      </c>
      <c r="B74" s="34" t="s">
        <v>246</v>
      </c>
      <c r="C74" s="11" t="s">
        <v>37</v>
      </c>
      <c r="D74" s="18">
        <v>4</v>
      </c>
    </row>
    <row r="75" spans="1:4">
      <c r="A75" s="23" t="s">
        <v>295</v>
      </c>
      <c r="B75" s="34" t="s">
        <v>247</v>
      </c>
      <c r="C75" s="24" t="s">
        <v>37</v>
      </c>
      <c r="D75" s="18">
        <v>4</v>
      </c>
    </row>
    <row r="76" spans="1:4">
      <c r="A76" s="6">
        <v>7</v>
      </c>
      <c r="B76" s="22" t="s">
        <v>63</v>
      </c>
      <c r="C76" s="20" t="s">
        <v>19</v>
      </c>
      <c r="D76" s="26"/>
    </row>
    <row r="77" spans="1:4" ht="25.5">
      <c r="A77" s="23" t="s">
        <v>82</v>
      </c>
      <c r="B77" s="16" t="s">
        <v>64</v>
      </c>
      <c r="C77" s="11" t="s">
        <v>11</v>
      </c>
      <c r="D77" s="18">
        <v>115</v>
      </c>
    </row>
    <row r="78" spans="1:4" ht="25.5">
      <c r="A78" s="23" t="s">
        <v>83</v>
      </c>
      <c r="B78" s="19" t="s">
        <v>65</v>
      </c>
      <c r="C78" s="24" t="s">
        <v>11</v>
      </c>
      <c r="D78" s="18">
        <v>165</v>
      </c>
    </row>
    <row r="79" spans="1:4" ht="25.5">
      <c r="A79" s="23" t="s">
        <v>84</v>
      </c>
      <c r="B79" s="16" t="s">
        <v>66</v>
      </c>
      <c r="C79" s="11" t="s">
        <v>11</v>
      </c>
      <c r="D79" s="18">
        <v>125</v>
      </c>
    </row>
    <row r="80" spans="1:4">
      <c r="A80" s="23" t="s">
        <v>85</v>
      </c>
      <c r="B80" s="65" t="s">
        <v>318</v>
      </c>
      <c r="C80" s="66" t="s">
        <v>37</v>
      </c>
      <c r="D80" s="67">
        <v>1</v>
      </c>
    </row>
    <row r="81" spans="1:4" ht="51">
      <c r="A81" s="23" t="s">
        <v>86</v>
      </c>
      <c r="B81" s="16" t="s">
        <v>250</v>
      </c>
      <c r="C81" s="11" t="s">
        <v>14</v>
      </c>
      <c r="D81" s="18">
        <v>1</v>
      </c>
    </row>
    <row r="82" spans="1:4" ht="38.25">
      <c r="A82" s="23" t="s">
        <v>87</v>
      </c>
      <c r="B82" s="34" t="s">
        <v>212</v>
      </c>
      <c r="C82" s="24" t="s">
        <v>37</v>
      </c>
      <c r="D82" s="64">
        <v>5</v>
      </c>
    </row>
    <row r="83" spans="1:4" ht="51">
      <c r="A83" s="23" t="s">
        <v>88</v>
      </c>
      <c r="B83" s="34" t="s">
        <v>248</v>
      </c>
      <c r="C83" s="24" t="s">
        <v>37</v>
      </c>
      <c r="D83" s="64">
        <v>1</v>
      </c>
    </row>
    <row r="84" spans="1:4">
      <c r="A84" s="23" t="s">
        <v>89</v>
      </c>
      <c r="B84" s="22" t="s">
        <v>172</v>
      </c>
      <c r="C84" s="20" t="s">
        <v>19</v>
      </c>
      <c r="D84" s="26"/>
    </row>
    <row r="85" spans="1:4">
      <c r="A85" s="23" t="s">
        <v>90</v>
      </c>
      <c r="B85" s="22" t="s">
        <v>67</v>
      </c>
      <c r="C85" s="20" t="s">
        <v>19</v>
      </c>
      <c r="D85" s="26"/>
    </row>
    <row r="86" spans="1:4">
      <c r="A86" s="23" t="s">
        <v>91</v>
      </c>
      <c r="B86" s="22" t="s">
        <v>68</v>
      </c>
      <c r="C86" s="20" t="s">
        <v>19</v>
      </c>
      <c r="D86" s="26"/>
    </row>
    <row r="87" spans="1:4">
      <c r="A87" s="23" t="s">
        <v>92</v>
      </c>
      <c r="B87" s="22" t="s">
        <v>69</v>
      </c>
      <c r="C87" s="20" t="s">
        <v>19</v>
      </c>
      <c r="D87" s="26"/>
    </row>
    <row r="88" spans="1:4">
      <c r="A88" s="23" t="s">
        <v>93</v>
      </c>
      <c r="B88" s="22" t="s">
        <v>70</v>
      </c>
      <c r="C88" s="20" t="s">
        <v>19</v>
      </c>
      <c r="D88" s="26"/>
    </row>
    <row r="89" spans="1:4">
      <c r="A89" s="23" t="s">
        <v>94</v>
      </c>
      <c r="B89" s="15">
        <v>537</v>
      </c>
      <c r="C89" s="11" t="s">
        <v>37</v>
      </c>
      <c r="D89" s="18">
        <v>3</v>
      </c>
    </row>
    <row r="90" spans="1:4">
      <c r="A90" s="23" t="s">
        <v>95</v>
      </c>
      <c r="B90" s="22" t="s">
        <v>80</v>
      </c>
      <c r="C90" s="20" t="s">
        <v>19</v>
      </c>
      <c r="D90" s="26"/>
    </row>
    <row r="91" spans="1:4">
      <c r="A91" s="23" t="s">
        <v>96</v>
      </c>
      <c r="B91" s="22" t="s">
        <v>71</v>
      </c>
      <c r="C91" s="20" t="s">
        <v>19</v>
      </c>
      <c r="D91" s="26"/>
    </row>
    <row r="92" spans="1:4">
      <c r="A92" s="23" t="s">
        <v>178</v>
      </c>
      <c r="B92" s="15">
        <v>806</v>
      </c>
      <c r="C92" s="11" t="s">
        <v>37</v>
      </c>
      <c r="D92" s="18">
        <v>2</v>
      </c>
    </row>
    <row r="93" spans="1:4">
      <c r="A93" s="23" t="s">
        <v>97</v>
      </c>
      <c r="B93" s="15">
        <v>807</v>
      </c>
      <c r="C93" s="11" t="s">
        <v>37</v>
      </c>
      <c r="D93" s="18">
        <v>1</v>
      </c>
    </row>
    <row r="94" spans="1:4">
      <c r="A94" s="23" t="s">
        <v>179</v>
      </c>
      <c r="B94" s="15">
        <v>834</v>
      </c>
      <c r="C94" s="11" t="s">
        <v>37</v>
      </c>
      <c r="D94" s="18">
        <v>1</v>
      </c>
    </row>
    <row r="95" spans="1:4">
      <c r="A95" s="23" t="s">
        <v>98</v>
      </c>
      <c r="B95" s="15">
        <v>835</v>
      </c>
      <c r="C95" s="11" t="s">
        <v>37</v>
      </c>
      <c r="D95" s="18">
        <v>1</v>
      </c>
    </row>
    <row r="96" spans="1:4">
      <c r="A96" s="23" t="s">
        <v>99</v>
      </c>
      <c r="B96" s="15">
        <v>840</v>
      </c>
      <c r="C96" s="11" t="s">
        <v>37</v>
      </c>
      <c r="D96" s="18">
        <v>2</v>
      </c>
    </row>
    <row r="97" spans="1:9">
      <c r="A97" s="23" t="s">
        <v>100</v>
      </c>
      <c r="B97" s="15">
        <v>844</v>
      </c>
      <c r="C97" s="11" t="s">
        <v>37</v>
      </c>
      <c r="D97" s="18">
        <v>1</v>
      </c>
    </row>
    <row r="98" spans="1:9">
      <c r="A98" s="23" t="s">
        <v>101</v>
      </c>
      <c r="B98" s="22" t="s">
        <v>72</v>
      </c>
      <c r="C98" s="20" t="s">
        <v>19</v>
      </c>
      <c r="D98" s="26"/>
    </row>
    <row r="99" spans="1:9">
      <c r="A99" s="23" t="s">
        <v>102</v>
      </c>
      <c r="B99" s="15" t="s">
        <v>73</v>
      </c>
      <c r="C99" s="11" t="s">
        <v>37</v>
      </c>
      <c r="D99" s="18">
        <v>4</v>
      </c>
    </row>
    <row r="100" spans="1:9">
      <c r="A100" s="23" t="s">
        <v>103</v>
      </c>
      <c r="B100" s="22" t="s">
        <v>74</v>
      </c>
      <c r="C100" s="20" t="s">
        <v>19</v>
      </c>
      <c r="D100" s="26"/>
    </row>
    <row r="101" spans="1:9">
      <c r="A101" s="23" t="s">
        <v>104</v>
      </c>
      <c r="B101" s="27" t="s">
        <v>75</v>
      </c>
      <c r="C101" s="24" t="s">
        <v>56</v>
      </c>
      <c r="D101" s="18">
        <v>13</v>
      </c>
    </row>
    <row r="102" spans="1:9">
      <c r="A102" s="23" t="s">
        <v>105</v>
      </c>
      <c r="B102" s="27" t="s">
        <v>76</v>
      </c>
      <c r="C102" s="11" t="s">
        <v>56</v>
      </c>
      <c r="D102" s="18">
        <v>0.8</v>
      </c>
    </row>
    <row r="103" spans="1:9">
      <c r="A103" s="23" t="s">
        <v>106</v>
      </c>
      <c r="B103" s="27" t="s">
        <v>81</v>
      </c>
      <c r="C103" s="11" t="s">
        <v>56</v>
      </c>
      <c r="D103" s="18">
        <v>1.8</v>
      </c>
    </row>
    <row r="104" spans="1:9">
      <c r="A104" s="23" t="s">
        <v>107</v>
      </c>
      <c r="B104" s="40">
        <v>941</v>
      </c>
      <c r="C104" s="11" t="s">
        <v>37</v>
      </c>
      <c r="D104" s="18">
        <v>2</v>
      </c>
    </row>
    <row r="105" spans="1:9">
      <c r="A105" s="23" t="s">
        <v>313</v>
      </c>
      <c r="B105" s="27">
        <v>949</v>
      </c>
      <c r="C105" s="11" t="s">
        <v>37</v>
      </c>
      <c r="D105" s="18">
        <v>1</v>
      </c>
    </row>
    <row r="107" spans="1:9">
      <c r="A107" s="69" t="s">
        <v>158</v>
      </c>
      <c r="B107" s="69"/>
      <c r="C107" s="69"/>
      <c r="D107" s="69"/>
      <c r="E107" s="69"/>
      <c r="F107" s="50"/>
      <c r="G107" s="50"/>
      <c r="H107" s="50"/>
      <c r="I107" s="50"/>
    </row>
    <row r="108" spans="1:9" ht="50.25" customHeight="1">
      <c r="A108" s="72" t="s">
        <v>306</v>
      </c>
      <c r="B108" s="72"/>
      <c r="C108" s="72"/>
      <c r="D108" s="72"/>
      <c r="E108" s="72"/>
      <c r="F108" s="73"/>
      <c r="G108" s="73"/>
      <c r="H108" s="73"/>
      <c r="I108" s="73"/>
    </row>
    <row r="109" spans="1:9">
      <c r="A109" s="69" t="s">
        <v>307</v>
      </c>
      <c r="B109" s="69"/>
      <c r="C109" s="69"/>
      <c r="D109" s="69"/>
      <c r="E109" s="69"/>
      <c r="F109" s="31"/>
      <c r="G109" s="31"/>
      <c r="H109" s="31"/>
      <c r="I109" s="31"/>
    </row>
    <row r="110" spans="1:9">
      <c r="A110" s="69" t="s">
        <v>308</v>
      </c>
      <c r="B110" s="69"/>
      <c r="C110" s="69"/>
      <c r="D110" s="69"/>
      <c r="E110" s="69"/>
      <c r="F110" s="29"/>
      <c r="G110" s="29"/>
      <c r="H110" s="30"/>
      <c r="I110" s="30"/>
    </row>
    <row r="111" spans="1:9" ht="41.25" customHeight="1">
      <c r="A111" s="70" t="s">
        <v>309</v>
      </c>
      <c r="B111" s="70"/>
      <c r="C111" s="70"/>
      <c r="D111" s="70"/>
      <c r="E111" s="70"/>
      <c r="F111" s="28"/>
      <c r="G111" s="28"/>
      <c r="H111" s="28"/>
      <c r="I111" s="28"/>
    </row>
    <row r="112" spans="1:9">
      <c r="A112" s="70" t="s">
        <v>310</v>
      </c>
      <c r="B112" s="70"/>
      <c r="C112" s="70"/>
      <c r="D112" s="70"/>
      <c r="E112" s="70"/>
      <c r="F112" s="71"/>
      <c r="G112" s="71"/>
      <c r="H112" s="71"/>
      <c r="I112" s="71"/>
    </row>
    <row r="113" spans="1:5" ht="23.25" customHeight="1">
      <c r="A113" s="68" t="s">
        <v>311</v>
      </c>
      <c r="B113" s="68"/>
      <c r="C113" s="68"/>
      <c r="D113" s="68"/>
      <c r="E113" s="68"/>
    </row>
    <row r="114" spans="1:5">
      <c r="A114" s="68" t="s">
        <v>312</v>
      </c>
      <c r="B114" s="68"/>
      <c r="C114" s="68"/>
      <c r="D114" s="68"/>
      <c r="E114" s="68"/>
    </row>
    <row r="115" spans="1:5">
      <c r="A115" s="49"/>
      <c r="B115" s="1"/>
      <c r="C115" s="50"/>
      <c r="D115" s="51"/>
      <c r="E115" s="50"/>
    </row>
    <row r="116" spans="1:5">
      <c r="A116" s="62" t="s">
        <v>78</v>
      </c>
      <c r="B116" s="62"/>
      <c r="C116" s="28"/>
      <c r="D116" s="28"/>
    </row>
  </sheetData>
  <mergeCells count="18">
    <mergeCell ref="A1:D1"/>
    <mergeCell ref="B2:D2"/>
    <mergeCell ref="B3:D3"/>
    <mergeCell ref="A6:A7"/>
    <mergeCell ref="B6:B7"/>
    <mergeCell ref="C6:C7"/>
    <mergeCell ref="D6:D7"/>
    <mergeCell ref="F112:I112"/>
    <mergeCell ref="A107:E107"/>
    <mergeCell ref="A108:E108"/>
    <mergeCell ref="F108:I108"/>
    <mergeCell ref="B4:D4"/>
    <mergeCell ref="A113:E113"/>
    <mergeCell ref="A114:E114"/>
    <mergeCell ref="A109:E109"/>
    <mergeCell ref="A110:E110"/>
    <mergeCell ref="A111:E111"/>
    <mergeCell ref="A112:E112"/>
  </mergeCells>
  <dataValidations count="2">
    <dataValidation type="list" allowBlank="1" showInputMessage="1" showErrorMessage="1" sqref="C8:C80 C82:C105" xr:uid="{00000000-0002-0000-0500-000000000000}">
      <formula1>#REF!</formula1>
    </dataValidation>
    <dataValidation type="list" allowBlank="1" showInputMessage="1" showErrorMessage="1" sqref="C81" xr:uid="{00000000-0002-0000-0500-000001000000}">
      <formula1>$C$975:$C$1005</formula1>
    </dataValidation>
  </dataValidations>
  <pageMargins left="0.25" right="0.25" top="0.75" bottom="0.75" header="0.3" footer="0.3"/>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4</vt:i4>
      </vt:variant>
    </vt:vector>
  </HeadingPairs>
  <TitlesOfParts>
    <vt:vector size="7" baseType="lpstr">
      <vt:lpstr>1-2 ELTA</vt:lpstr>
      <vt:lpstr>LKT</vt:lpstr>
      <vt:lpstr>DDS TS-CD</vt:lpstr>
      <vt:lpstr>'DDS TS-CD'!Drukas_apgabals</vt:lpstr>
      <vt:lpstr>LKT!Drukas_apgabals</vt:lpstr>
      <vt:lpstr>'DDS TS-CD'!Drukāt_virsrakstus</vt:lpstr>
      <vt:lpstr>LKT!Drukāt_virsrakstus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Aleksejs</dc:creator>
  <cp:lastModifiedBy>Evija Mežinska</cp:lastModifiedBy>
  <cp:lastPrinted>2023-09-04T11:03:01Z</cp:lastPrinted>
  <dcterms:created xsi:type="dcterms:W3CDTF">2023-05-23T09:37:28Z</dcterms:created>
  <dcterms:modified xsi:type="dcterms:W3CDTF">2026-08-07T08:42:26Z</dcterms:modified>
</cp:coreProperties>
</file>