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172.16.0.31\projekti$\01_Aktīvie projekti\2516_Reģistratūras (15.05.2026)\05_Būvdarbi\00_Iepirkums\Iepirkuma dokumentācija\4.revīzija\"/>
    </mc:Choice>
  </mc:AlternateContent>
  <xr:revisionPtr revIDLastSave="0" documentId="13_ncr:1_{DC501939-D590-43EE-B8DE-2580E9237B95}" xr6:coauthVersionLast="47" xr6:coauthVersionMax="47" xr10:uidLastSave="{00000000-0000-0000-0000-000000000000}"/>
  <bookViews>
    <workbookView xWindow="-108" yWindow="-108" windowWidth="23256" windowHeight="12456" xr2:uid="{00000000-000D-0000-FFFF-FFFF00000000}"/>
  </bookViews>
  <sheets>
    <sheet name="KT" sheetId="3" r:id="rId1"/>
    <sheet name="KA" sheetId="2" r:id="rId2"/>
    <sheet name="1,1" sheetId="14" r:id="rId3"/>
    <sheet name="1,2" sheetId="15" r:id="rId4"/>
    <sheet name="1,3" sheetId="16" r:id="rId5"/>
    <sheet name="1,4" sheetId="17" r:id="rId6"/>
    <sheet name="1,5" sheetId="5" r:id="rId7"/>
    <sheet name="2,1" sheetId="4" r:id="rId8"/>
    <sheet name="2,2" sheetId="7" r:id="rId9"/>
    <sheet name="2,3" sheetId="6" r:id="rId10"/>
    <sheet name="2,4" sheetId="9" r:id="rId11"/>
    <sheet name="2,5" sheetId="8" r:id="rId12"/>
    <sheet name="2,6" sheetId="10" r:id="rId13"/>
    <sheet name="2,7" sheetId="11" r:id="rId14"/>
    <sheet name="2,8" sheetId="12" r:id="rId15"/>
    <sheet name="2,9" sheetId="13" r:id="rId16"/>
  </sheets>
  <definedNames>
    <definedName name="_xlnm.Print_Area" localSheetId="2">'1,1'!$A$1:$P$33</definedName>
    <definedName name="_xlnm.Print_Area" localSheetId="3">'1,2'!$A$1:$P$32</definedName>
    <definedName name="_xlnm.Print_Area" localSheetId="4">'1,3'!$A$1:$P$35</definedName>
    <definedName name="_xlnm.Print_Area" localSheetId="5">'1,4'!$A$1:$P$28</definedName>
    <definedName name="_xlnm.Print_Area" localSheetId="6">'1,5'!$A$1:$P$72</definedName>
    <definedName name="_xlnm.Print_Area" localSheetId="7">'2,1'!$A$1:$P$64</definedName>
    <definedName name="_xlnm.Print_Area" localSheetId="8">'2,2'!$A$1:$P$48</definedName>
    <definedName name="_xlnm.Print_Area" localSheetId="9">'2,3'!$A$1:$P$103</definedName>
    <definedName name="_xlnm.Print_Area" localSheetId="10">'2,4'!$A$1:$P$42</definedName>
    <definedName name="_xlnm.Print_Area" localSheetId="11">'2,5'!$A$1:$P$47</definedName>
    <definedName name="_xlnm.Print_Area" localSheetId="12">'2,6'!$A$1:$P$32</definedName>
    <definedName name="_xlnm.Print_Area" localSheetId="13">'2,7'!$A$1:$P$34</definedName>
    <definedName name="_xlnm.Print_Area" localSheetId="14">'2,8'!$A$1:$P$67</definedName>
    <definedName name="_xlnm.Print_Area" localSheetId="15">'2,9'!$A$1:$P$42</definedName>
    <definedName name="_xlnm.Print_Area" localSheetId="1">KA!$A$1:$I$42</definedName>
    <definedName name="_xlnm.Print_Area" localSheetId="0">KT!$A$1:$C$29</definedName>
    <definedName name="likme">KT!$E$22</definedName>
  </definedNames>
  <calcPr calcId="191029"/>
</workbook>
</file>

<file path=xl/calcChain.xml><?xml version="1.0" encoding="utf-8"?>
<calcChain xmlns="http://schemas.openxmlformats.org/spreadsheetml/2006/main">
  <c r="A3" i="5" l="1"/>
  <c r="A3" i="17"/>
  <c r="A28" i="17"/>
  <c r="D26" i="17"/>
  <c r="A26" i="17"/>
  <c r="A24" i="17"/>
  <c r="D22" i="17"/>
  <c r="A22" i="17"/>
  <c r="N17" i="17"/>
  <c r="L17" i="17"/>
  <c r="G17" i="17"/>
  <c r="H17" i="17" s="1"/>
  <c r="M17" i="17" s="1"/>
  <c r="O12" i="17"/>
  <c r="C9" i="17"/>
  <c r="C8" i="17"/>
  <c r="C7" i="17"/>
  <c r="C6" i="17"/>
  <c r="A3" i="16"/>
  <c r="A35" i="16"/>
  <c r="D33" i="16"/>
  <c r="A33" i="16"/>
  <c r="A31" i="16"/>
  <c r="D29" i="16"/>
  <c r="A29" i="16"/>
  <c r="N17" i="16"/>
  <c r="L17" i="16"/>
  <c r="G17" i="16"/>
  <c r="H17" i="16" s="1"/>
  <c r="M17" i="16" s="1"/>
  <c r="O12" i="16"/>
  <c r="C9" i="16"/>
  <c r="C8" i="16"/>
  <c r="C7" i="16"/>
  <c r="C6" i="16"/>
  <c r="A3" i="15"/>
  <c r="A32" i="15"/>
  <c r="D30" i="15"/>
  <c r="A30" i="15"/>
  <c r="A28" i="15"/>
  <c r="D26" i="15"/>
  <c r="A26" i="15"/>
  <c r="N17" i="15"/>
  <c r="L17" i="15"/>
  <c r="G17" i="15"/>
  <c r="H17" i="15" s="1"/>
  <c r="O12" i="15"/>
  <c r="C9" i="15"/>
  <c r="C8" i="15"/>
  <c r="C7" i="15"/>
  <c r="C6" i="15"/>
  <c r="A3" i="14"/>
  <c r="A33" i="14"/>
  <c r="D31" i="14"/>
  <c r="A31" i="14"/>
  <c r="A29" i="14"/>
  <c r="D27" i="14"/>
  <c r="A27" i="14"/>
  <c r="O12" i="14"/>
  <c r="C9" i="14"/>
  <c r="C8" i="14"/>
  <c r="C7" i="14"/>
  <c r="C6" i="14"/>
  <c r="A3" i="13"/>
  <c r="A42" i="13"/>
  <c r="D40" i="13"/>
  <c r="A40" i="13"/>
  <c r="A38" i="13"/>
  <c r="D36" i="13"/>
  <c r="A36" i="13"/>
  <c r="O12" i="13"/>
  <c r="C9" i="13"/>
  <c r="C8" i="13"/>
  <c r="C7" i="13"/>
  <c r="C6" i="13"/>
  <c r="A3" i="12"/>
  <c r="A67" i="12"/>
  <c r="D65" i="12"/>
  <c r="A65" i="12"/>
  <c r="A63" i="12"/>
  <c r="D61" i="12"/>
  <c r="A61" i="12"/>
  <c r="N17" i="12"/>
  <c r="L17" i="12"/>
  <c r="G17" i="12"/>
  <c r="H17" i="12" s="1"/>
  <c r="O12" i="12"/>
  <c r="C9" i="12"/>
  <c r="C8" i="12"/>
  <c r="C7" i="12"/>
  <c r="C6" i="12"/>
  <c r="A3" i="11"/>
  <c r="A34" i="11"/>
  <c r="D32" i="11"/>
  <c r="A32" i="11"/>
  <c r="A30" i="11"/>
  <c r="D28" i="11"/>
  <c r="A28" i="11"/>
  <c r="O12" i="11"/>
  <c r="C9" i="11"/>
  <c r="C8" i="11"/>
  <c r="C7" i="11"/>
  <c r="C6" i="11"/>
  <c r="A3" i="10"/>
  <c r="A32" i="10"/>
  <c r="D30" i="10"/>
  <c r="A30" i="10"/>
  <c r="A28" i="10"/>
  <c r="D26" i="10"/>
  <c r="A26" i="10"/>
  <c r="O12" i="10"/>
  <c r="C9" i="10"/>
  <c r="C8" i="10"/>
  <c r="C7" i="10"/>
  <c r="C6" i="10"/>
  <c r="A3" i="8"/>
  <c r="A3" i="9"/>
  <c r="A42" i="9"/>
  <c r="D40" i="9"/>
  <c r="A40" i="9"/>
  <c r="A38" i="9"/>
  <c r="D36" i="9"/>
  <c r="A36" i="9"/>
  <c r="N17" i="9"/>
  <c r="L17" i="9"/>
  <c r="G17" i="9"/>
  <c r="H17" i="9" s="1"/>
  <c r="O12" i="9"/>
  <c r="C9" i="9"/>
  <c r="C8" i="9"/>
  <c r="C7" i="9"/>
  <c r="C6" i="9"/>
  <c r="A47" i="8"/>
  <c r="D45" i="8"/>
  <c r="A45" i="8"/>
  <c r="A43" i="8"/>
  <c r="D41" i="8"/>
  <c r="A41" i="8"/>
  <c r="N17" i="8"/>
  <c r="L17" i="8"/>
  <c r="G17" i="8"/>
  <c r="H17" i="8" s="1"/>
  <c r="O12" i="8"/>
  <c r="C9" i="8"/>
  <c r="C8" i="8"/>
  <c r="C7" i="8"/>
  <c r="C6" i="8"/>
  <c r="L20" i="17" l="1"/>
  <c r="N20" i="17"/>
  <c r="G18" i="2" s="1"/>
  <c r="O17" i="17"/>
  <c r="P17" i="17" s="1"/>
  <c r="L27" i="16"/>
  <c r="O17" i="16"/>
  <c r="N27" i="16"/>
  <c r="G17" i="2" s="1"/>
  <c r="L24" i="15"/>
  <c r="M17" i="15"/>
  <c r="O17" i="15"/>
  <c r="N24" i="15"/>
  <c r="G16" i="2" s="1"/>
  <c r="L25" i="14"/>
  <c r="N25" i="14"/>
  <c r="G15" i="2" s="1"/>
  <c r="L34" i="13"/>
  <c r="N34" i="13"/>
  <c r="G29" i="2" s="1"/>
  <c r="L59" i="12"/>
  <c r="M17" i="12"/>
  <c r="O17" i="12"/>
  <c r="N59" i="12"/>
  <c r="G28" i="2" s="1"/>
  <c r="L26" i="11"/>
  <c r="N26" i="11"/>
  <c r="G27" i="2" s="1"/>
  <c r="L24" i="10"/>
  <c r="N24" i="10"/>
  <c r="G26" i="2" s="1"/>
  <c r="L39" i="8"/>
  <c r="L34" i="9"/>
  <c r="M17" i="9"/>
  <c r="O17" i="9"/>
  <c r="N34" i="9"/>
  <c r="G24" i="2" s="1"/>
  <c r="O17" i="8"/>
  <c r="M17" i="8"/>
  <c r="N39" i="8"/>
  <c r="G25" i="2" s="1"/>
  <c r="A3" i="6"/>
  <c r="A3" i="7"/>
  <c r="A48" i="7"/>
  <c r="D46" i="7"/>
  <c r="A46" i="7"/>
  <c r="A44" i="7"/>
  <c r="D42" i="7"/>
  <c r="A42" i="7"/>
  <c r="N17" i="7"/>
  <c r="L17" i="7"/>
  <c r="G17" i="7"/>
  <c r="H17" i="7" s="1"/>
  <c r="O12" i="7"/>
  <c r="C9" i="7"/>
  <c r="C8" i="7"/>
  <c r="C7" i="7"/>
  <c r="C6" i="7"/>
  <c r="A103" i="6"/>
  <c r="D101" i="6"/>
  <c r="A101" i="6"/>
  <c r="A99" i="6"/>
  <c r="D97" i="6"/>
  <c r="A97" i="6"/>
  <c r="N18" i="6"/>
  <c r="L18" i="6"/>
  <c r="G18" i="6"/>
  <c r="H18" i="6" s="1"/>
  <c r="N17" i="6"/>
  <c r="L17" i="6"/>
  <c r="G17" i="6"/>
  <c r="H17" i="6" s="1"/>
  <c r="O12" i="6"/>
  <c r="C9" i="6"/>
  <c r="C8" i="6"/>
  <c r="C7" i="6"/>
  <c r="C6" i="6"/>
  <c r="A3" i="4"/>
  <c r="A72" i="5"/>
  <c r="D70" i="5"/>
  <c r="A70" i="5"/>
  <c r="A68" i="5"/>
  <c r="D66" i="5"/>
  <c r="A66" i="5"/>
  <c r="N18" i="5"/>
  <c r="L18" i="5"/>
  <c r="G18" i="5"/>
  <c r="H18" i="5" s="1"/>
  <c r="N17" i="5"/>
  <c r="L17" i="5"/>
  <c r="G17" i="5"/>
  <c r="H17" i="5" s="1"/>
  <c r="O17" i="5" s="1"/>
  <c r="O12" i="5"/>
  <c r="C9" i="5"/>
  <c r="C8" i="5"/>
  <c r="C7" i="5"/>
  <c r="C6" i="5"/>
  <c r="I20" i="2"/>
  <c r="E20" i="2"/>
  <c r="L64" i="5" l="1"/>
  <c r="K17" i="17"/>
  <c r="M20" i="17"/>
  <c r="F18" i="2" s="1"/>
  <c r="I18" i="2" s="1"/>
  <c r="P20" i="17"/>
  <c r="O11" i="17" s="1"/>
  <c r="M27" i="16"/>
  <c r="F17" i="2" s="1"/>
  <c r="I17" i="2" s="1"/>
  <c r="P17" i="16"/>
  <c r="K17" i="16"/>
  <c r="K17" i="15"/>
  <c r="M24" i="15"/>
  <c r="F16" i="2" s="1"/>
  <c r="I16" i="2" s="1"/>
  <c r="P17" i="15"/>
  <c r="O24" i="15"/>
  <c r="H16" i="2" s="1"/>
  <c r="M25" i="14"/>
  <c r="F15" i="2" s="1"/>
  <c r="I15" i="2" s="1"/>
  <c r="O34" i="13"/>
  <c r="H29" i="2" s="1"/>
  <c r="M34" i="13"/>
  <c r="F29" i="2" s="1"/>
  <c r="I29" i="2" s="1"/>
  <c r="K17" i="12"/>
  <c r="M59" i="12"/>
  <c r="F28" i="2" s="1"/>
  <c r="I28" i="2" s="1"/>
  <c r="P17" i="12"/>
  <c r="M26" i="11"/>
  <c r="F27" i="2" s="1"/>
  <c r="I27" i="2" s="1"/>
  <c r="M24" i="10"/>
  <c r="F26" i="2" s="1"/>
  <c r="I26" i="2" s="1"/>
  <c r="P17" i="8"/>
  <c r="P17" i="9"/>
  <c r="M34" i="9"/>
  <c r="F24" i="2" s="1"/>
  <c r="I24" i="2" s="1"/>
  <c r="K17" i="8"/>
  <c r="K17" i="9"/>
  <c r="O39" i="8"/>
  <c r="H25" i="2" s="1"/>
  <c r="M39" i="8"/>
  <c r="F25" i="2" s="1"/>
  <c r="I25" i="2" s="1"/>
  <c r="L95" i="6"/>
  <c r="L40" i="7"/>
  <c r="M17" i="7"/>
  <c r="O17" i="7"/>
  <c r="N40" i="7"/>
  <c r="G22" i="2" s="1"/>
  <c r="O17" i="6"/>
  <c r="M17" i="6"/>
  <c r="M18" i="6"/>
  <c r="O18" i="6"/>
  <c r="K17" i="5"/>
  <c r="M17" i="5"/>
  <c r="P17" i="5" s="1"/>
  <c r="N95" i="6"/>
  <c r="G23" i="2" s="1"/>
  <c r="M18" i="5"/>
  <c r="O18" i="5"/>
  <c r="N64" i="5"/>
  <c r="G19" i="2" s="1"/>
  <c r="C9" i="2"/>
  <c r="A64" i="4"/>
  <c r="D62" i="4"/>
  <c r="A62" i="4"/>
  <c r="A60" i="4"/>
  <c r="D58" i="4"/>
  <c r="A58" i="4"/>
  <c r="N17" i="4"/>
  <c r="L17" i="4"/>
  <c r="G17" i="4"/>
  <c r="H17" i="4" s="1"/>
  <c r="O12" i="4"/>
  <c r="C9" i="4"/>
  <c r="C8" i="4"/>
  <c r="C7" i="4"/>
  <c r="C6" i="4"/>
  <c r="E16" i="2" l="1"/>
  <c r="E25" i="2"/>
  <c r="E29" i="2"/>
  <c r="O20" i="17"/>
  <c r="H18" i="2" s="1"/>
  <c r="E18" i="2" s="1"/>
  <c r="O27" i="16"/>
  <c r="H17" i="2" s="1"/>
  <c r="E17" i="2" s="1"/>
  <c r="P27" i="16"/>
  <c r="O11" i="16" s="1"/>
  <c r="P24" i="15"/>
  <c r="O11" i="15" s="1"/>
  <c r="P25" i="14"/>
  <c r="O11" i="14" s="1"/>
  <c r="O25" i="14"/>
  <c r="H15" i="2" s="1"/>
  <c r="E15" i="2" s="1"/>
  <c r="P34" i="13"/>
  <c r="O11" i="13" s="1"/>
  <c r="P59" i="12"/>
  <c r="O11" i="12" s="1"/>
  <c r="O59" i="12"/>
  <c r="H28" i="2" s="1"/>
  <c r="E28" i="2" s="1"/>
  <c r="P26" i="11"/>
  <c r="O11" i="11" s="1"/>
  <c r="O26" i="11"/>
  <c r="H27" i="2" s="1"/>
  <c r="E27" i="2" s="1"/>
  <c r="O24" i="10"/>
  <c r="H26" i="2" s="1"/>
  <c r="E26" i="2" s="1"/>
  <c r="P24" i="10"/>
  <c r="O11" i="10" s="1"/>
  <c r="P34" i="9"/>
  <c r="O11" i="9" s="1"/>
  <c r="O34" i="9"/>
  <c r="H24" i="2" s="1"/>
  <c r="E24" i="2" s="1"/>
  <c r="P39" i="8"/>
  <c r="O11" i="8" s="1"/>
  <c r="K17" i="6"/>
  <c r="K17" i="7"/>
  <c r="P17" i="7"/>
  <c r="M40" i="7"/>
  <c r="F22" i="2" s="1"/>
  <c r="I22" i="2" s="1"/>
  <c r="K18" i="5"/>
  <c r="K18" i="6"/>
  <c r="P17" i="6"/>
  <c r="M95" i="6"/>
  <c r="F23" i="2" s="1"/>
  <c r="I23" i="2" s="1"/>
  <c r="P18" i="6"/>
  <c r="M64" i="5"/>
  <c r="F19" i="2" s="1"/>
  <c r="P18" i="5"/>
  <c r="L56" i="4"/>
  <c r="N56" i="4"/>
  <c r="G21" i="2" s="1"/>
  <c r="M17" i="4"/>
  <c r="O17" i="4"/>
  <c r="I19" i="2" l="1"/>
  <c r="O40" i="7"/>
  <c r="H22" i="2" s="1"/>
  <c r="E22" i="2" s="1"/>
  <c r="P40" i="7"/>
  <c r="O11" i="7" s="1"/>
  <c r="O95" i="6"/>
  <c r="H23" i="2" s="1"/>
  <c r="E23" i="2" s="1"/>
  <c r="P95" i="6"/>
  <c r="O11" i="6" s="1"/>
  <c r="O64" i="5"/>
  <c r="H19" i="2" s="1"/>
  <c r="E19" i="2" s="1"/>
  <c r="P64" i="5"/>
  <c r="O11" i="5" s="1"/>
  <c r="K17" i="4"/>
  <c r="P17" i="4"/>
  <c r="M56" i="4"/>
  <c r="F21" i="2" s="1"/>
  <c r="I21" i="2" s="1"/>
  <c r="I14" i="2"/>
  <c r="D31" i="2"/>
  <c r="D32" i="2"/>
  <c r="D33" i="2"/>
  <c r="A38" i="2"/>
  <c r="A36" i="2"/>
  <c r="E11" i="2" l="1"/>
  <c r="O56" i="4"/>
  <c r="H21" i="2" s="1"/>
  <c r="E21" i="2" s="1"/>
  <c r="P56" i="4"/>
  <c r="O11" i="4" s="1"/>
  <c r="E14" i="2"/>
  <c r="C7" i="2"/>
  <c r="C8" i="2"/>
  <c r="C6" i="2"/>
  <c r="E30" i="2" l="1"/>
  <c r="E40" i="2"/>
  <c r="E36" i="2"/>
  <c r="A3" i="2" l="1"/>
  <c r="B15" i="3"/>
  <c r="C23" i="3"/>
  <c r="E31" i="2" l="1"/>
  <c r="E32" i="2" s="1"/>
  <c r="E33" i="2"/>
  <c r="E34" i="2" l="1"/>
  <c r="C15" i="3" l="1"/>
  <c r="E10" i="2"/>
  <c r="C18" i="3" l="1"/>
  <c r="C20" i="3" s="1"/>
</calcChain>
</file>

<file path=xl/sharedStrings.xml><?xml version="1.0" encoding="utf-8"?>
<sst xmlns="http://schemas.openxmlformats.org/spreadsheetml/2006/main" count="1081" uniqueCount="363">
  <si>
    <t xml:space="preserve">Objekta adrese: </t>
  </si>
  <si>
    <t>Pasūtījuma nr.:</t>
  </si>
  <si>
    <t>Tāmes izmaksas:</t>
  </si>
  <si>
    <t>EUR</t>
  </si>
  <si>
    <t>Mērvienība</t>
  </si>
  <si>
    <t>Daudzums</t>
  </si>
  <si>
    <t>Laika norma (c/h)</t>
  </si>
  <si>
    <t>Darbietilpība (c/h)</t>
  </si>
  <si>
    <t>Kopā</t>
  </si>
  <si>
    <t>Kods</t>
  </si>
  <si>
    <t xml:space="preserve">Objekta nosaukums: </t>
  </si>
  <si>
    <t>Būves nosaukums:</t>
  </si>
  <si>
    <t>Būvdarbu nosaukums</t>
  </si>
  <si>
    <t>Vienības izmaksas</t>
  </si>
  <si>
    <t>Kopā uz visu apjomu</t>
  </si>
  <si>
    <t xml:space="preserve">Darba alga </t>
  </si>
  <si>
    <t>Darba samaksas likme (euro/h)</t>
  </si>
  <si>
    <t>Būvizstrādājumi</t>
  </si>
  <si>
    <t xml:space="preserve">Mehānismi </t>
  </si>
  <si>
    <t xml:space="preserve">KOPĀ </t>
  </si>
  <si>
    <t>Summa</t>
  </si>
  <si>
    <t>Par kopējo summu (euro)</t>
  </si>
  <si>
    <t>Kopējā darbietilpība (c/h)</t>
  </si>
  <si>
    <t>Nr.p.k.</t>
  </si>
  <si>
    <t>kods, tāmes nr.</t>
  </si>
  <si>
    <t>Būvdarbu veids vai konstruktīvā elementa nosaukums</t>
  </si>
  <si>
    <t>Tāmes izmaksas</t>
  </si>
  <si>
    <t>Tai skaitā</t>
  </si>
  <si>
    <t>Darba alga</t>
  </si>
  <si>
    <t>Mehānismi</t>
  </si>
  <si>
    <t>t.sk. Darba aizsardzība</t>
  </si>
  <si>
    <t>Pavisam kopā</t>
  </si>
  <si>
    <t>APSTIPRINU_________________________________</t>
  </si>
  <si>
    <t>(pasūtītāja paraksts un tā atšifrējums)</t>
  </si>
  <si>
    <t>Z.V.</t>
  </si>
  <si>
    <t>___.gada ___.______________</t>
  </si>
  <si>
    <t>Būvniecības koptāme</t>
  </si>
  <si>
    <t>Objekta nosaukums</t>
  </si>
  <si>
    <t>Objekta izmaksas (euro)</t>
  </si>
  <si>
    <t>PVN (21%)</t>
  </si>
  <si>
    <t xml:space="preserve">                          (paraksts un tā atšifrējums, datums)</t>
  </si>
  <si>
    <t xml:space="preserve">                           (paraksts un tā atšifrējums, datums)</t>
  </si>
  <si>
    <t xml:space="preserve">Virsizdevumi </t>
  </si>
  <si>
    <t>Peļņa</t>
  </si>
  <si>
    <t>Virsizdevumi</t>
  </si>
  <si>
    <t>Likme</t>
  </si>
  <si>
    <t>DA</t>
  </si>
  <si>
    <t>(būvdarbu veids vai konstruktīvā elementa nosaukums)</t>
  </si>
  <si>
    <t>Tiešās izmaksas kopā, t.sk. Darba dēvēja sociālais nodoklis (23,59%)</t>
  </si>
  <si>
    <t>Tāme sastādīta</t>
  </si>
  <si>
    <t>Jēkabpils reģionālās slimnīcas ambulatora daļas reģistratūras telpu vienkāršotas pārbūves paskaidrojuma raksta izstrādei un autoruzraudzībai Stadiona ielā 1, Jēkabpilī, LV-5201</t>
  </si>
  <si>
    <t>Jēkabpils reģionālās slimnīca</t>
  </si>
  <si>
    <t>Stadiona iela 1, Jēkabpils, LV-5201</t>
  </si>
  <si>
    <t>JRS2025/07K</t>
  </si>
  <si>
    <t>Kopsavilkuma aprēķins nr.1</t>
  </si>
  <si>
    <t>1. Vispārējie būvdarbi</t>
  </si>
  <si>
    <t>2. Specializētie darbi – iekšējie tīkli, sistēmas</t>
  </si>
  <si>
    <t>Iekšējie elektrotīkli, apgaismojums, spēka pievadi</t>
  </si>
  <si>
    <t>Lokālā tāme Nr.2,1</t>
  </si>
  <si>
    <t>1. SADALNES</t>
  </si>
  <si>
    <t>2. KONTAKTLIGZDAS</t>
  </si>
  <si>
    <t>3. SLĒDZI</t>
  </si>
  <si>
    <t xml:space="preserve">Proj. EL kustības detektors 360°, IP44 </t>
  </si>
  <si>
    <t>4. APGAISMOJUMS</t>
  </si>
  <si>
    <t xml:space="preserve">Evakuācijas ceļa norādes gaismeklis LED ar  "Ceļa norāde/Izeja", vismaz 200cd spilgtumu ar iebūvētu akumulatoru bateriju 60min  darbībai </t>
  </si>
  <si>
    <t>5. KABEĻI UN CAURULES</t>
  </si>
  <si>
    <t>6. ZEMĒJUMS</t>
  </si>
  <si>
    <t xml:space="preserve">Potenciālu izlīdzinošā kopne </t>
  </si>
  <si>
    <t xml:space="preserve">Palīgmateriāli </t>
  </si>
  <si>
    <t xml:space="preserve">Izbūvēto elektrotīklu darba spējas pārbaude: 
Elektroinstalacijas kontaktsavienojumu pārbaude;                                                       Termomērījumi EL iekārtām izmantojot termokameru
Zemējuma pretestības pārbaude;
Izolācijas pretestības pārbaude; </t>
  </si>
  <si>
    <t xml:space="preserve">Kabeļu cauruļu iestrāde zem apmetuma mūra segums - FRĒZĒŠANAS DARBI un aizdare </t>
  </si>
  <si>
    <t xml:space="preserve">Esošo tranzītā ejošo EL tīklu caur pārbūves apjoma pārslēgšana/saglabāšana/ - PIRMS DARBU SĀKŠANA ESOŠO TĪKLU PRECIZĒŠANA, KURI DEMONTĀJI/KURI DARBĀ UZ CITĀM ZONĀ (iekļaujot materiālus) </t>
  </si>
  <si>
    <t xml:space="preserve">Izbūvēto elektrotīklu marķēšana </t>
  </si>
  <si>
    <t xml:space="preserve">Sadalnes izpildshēmas sastādīšana/ielaminēšana/ UZMANĪBU Izpilsdhēmas sastādīt pēc fakstiksi izbūvētā slēguma, kā arī pie izpildshēmām sadalnē pievienotas sadalnes apkalpojamās telpu zonas ar telpu numurācijā - lai ēkas personālam ērti/operatīvi iespējams nolasīt  EL tīkla izpidlījumu </t>
  </si>
  <si>
    <t xml:space="preserve">Esošo EL tīklu/iekārtu demontāža un utilizācija </t>
  </si>
  <si>
    <t>m</t>
  </si>
  <si>
    <t>7. PALĪGMATERIĀLI</t>
  </si>
  <si>
    <t>gb</t>
  </si>
  <si>
    <t>kpl</t>
  </si>
  <si>
    <t>Iekšējās apkures sistēmas</t>
  </si>
  <si>
    <t>Vēdināšana, gaisa kondicionēšana</t>
  </si>
  <si>
    <t>Lokālā tāme Nr.2,2</t>
  </si>
  <si>
    <t>Apkures sistēma</t>
  </si>
  <si>
    <t>Tērauda paneļu hiģieniskais radiators ar sānu pieslēgumu, komplektā ar sienas stiprinājuma kronšteiniem, noslēgkorķi un atgaisotāju, vai ekvivalents H30-600-1400 Purmo vai ekvivalents</t>
  </si>
  <si>
    <t>Termoregulators ar regulācijas ierobežotāju un pret vandāļu demontāžu , vai ekvivalents RAS-C Danfoss vai ekvivalents</t>
  </si>
  <si>
    <t>Radiatora iepriekšējās iestatīšanas vārsts , vai ekvivalents RA-N 15 Danfoss vai ekvivalents</t>
  </si>
  <si>
    <t>Noslēgvārsts radiatoram, vai ekvivalents RLV-S, DN15 Danfoss vai ekvivalents</t>
  </si>
  <si>
    <t xml:space="preserve">Oglekļa tērauda caurule ar cinka slāni (pretkorozijas aizsargslānis)   15x1.2  </t>
  </si>
  <si>
    <t xml:space="preserve">Līkums 90° i-i, presējamais, oglekļa tērauds 15ø-15ø  </t>
  </si>
  <si>
    <t xml:space="preserve">Trejgabals, presējamais, oglekļa tērauds 15x15x15  </t>
  </si>
  <si>
    <t xml:space="preserve">Sistēmas skalošana   </t>
  </si>
  <si>
    <t xml:space="preserve">Sistēmas hermētiska pārbaude   </t>
  </si>
  <si>
    <t xml:space="preserve">Sistēmas ieregulēšanas darbi    </t>
  </si>
  <si>
    <t xml:space="preserve">Sistēmas balansēšana   </t>
  </si>
  <si>
    <t xml:space="preserve">Cauruļu fasondaļas   </t>
  </si>
  <si>
    <t xml:space="preserve">Cauruļvadu stprināšanas materiāli   </t>
  </si>
  <si>
    <t xml:space="preserve">Izolācijas montāžas materiāli   </t>
  </si>
  <si>
    <t xml:space="preserve">Montāžas palīgmateriāli   </t>
  </si>
  <si>
    <t xml:space="preserve">Sistēmas marķēšanas materiāli   </t>
  </si>
  <si>
    <t>Demontāža</t>
  </si>
  <si>
    <t xml:space="preserve">Esošo radiatoru demontāža   </t>
  </si>
  <si>
    <t xml:space="preserve">Esošās apkures sistēmas cauruļvadu demontāžas darbi   </t>
  </si>
  <si>
    <t xml:space="preserve">Esošās apkures sistēmas noslēgarmatūras demontāžas darbi   </t>
  </si>
  <si>
    <t xml:space="preserve">Būvgrūžu aizvešana   </t>
  </si>
  <si>
    <t>Lokālā tāme Nr.2,3</t>
  </si>
  <si>
    <t>Kondicionēšana</t>
  </si>
  <si>
    <t>Klimata kontrole</t>
  </si>
  <si>
    <t xml:space="preserve">Mīkstā vara caurule ar izolāciju b=9 mm 6,35/ 9,52  </t>
  </si>
  <si>
    <t xml:space="preserve">Freons R410A   </t>
  </si>
  <si>
    <t xml:space="preserve">Kondensāta novadīšanas sūknis   </t>
  </si>
  <si>
    <t xml:space="preserve">Mīkstā vara cauruļu fasondaļas   </t>
  </si>
  <si>
    <t xml:space="preserve">Mīkstā vara cauruļu stiprinājumi   </t>
  </si>
  <si>
    <t xml:space="preserve">Caurumu aizdare   </t>
  </si>
  <si>
    <t xml:space="preserve">Automātikas vadi, elektrības vadi, un citi palīgmateriāli   </t>
  </si>
  <si>
    <t xml:space="preserve">Ieregulēšanas un palaišanas darbi   </t>
  </si>
  <si>
    <t>Demontāžas darbi</t>
  </si>
  <si>
    <t xml:space="preserve">Griestu kasete CT12  </t>
  </si>
  <si>
    <t xml:space="preserve">Mīkstā vara caurule ar izolāciju 6.35  </t>
  </si>
  <si>
    <t xml:space="preserve">Mīkstā vara caurule ar izolāciju 9.52  </t>
  </si>
  <si>
    <t xml:space="preserve">Mīkstā vara caurules vejdgabali   </t>
  </si>
  <si>
    <t xml:space="preserve">Cauruļvadu vadu blīvējumi   </t>
  </si>
  <si>
    <t xml:space="preserve">Cauruļvadu stiprinājumi   </t>
  </si>
  <si>
    <t>kg</t>
  </si>
  <si>
    <t>Ventilācija</t>
  </si>
  <si>
    <t xml:space="preserve">Pieplūdes sistēma </t>
  </si>
  <si>
    <t xml:space="preserve">Cinkotā skārda gaisa vadu blīvējumi   </t>
  </si>
  <si>
    <t xml:space="preserve">Cinkotā skārda gaisa vadu stiprinājumi   </t>
  </si>
  <si>
    <t xml:space="preserve">Gaisa vadu blīvuma pārbaude   </t>
  </si>
  <si>
    <t xml:space="preserve">Ieregulēšanas darbi   </t>
  </si>
  <si>
    <t xml:space="preserve">Palaišanas darbi   </t>
  </si>
  <si>
    <t xml:space="preserve">Nosūces sistēma </t>
  </si>
  <si>
    <t xml:space="preserve">Difuzori   </t>
  </si>
  <si>
    <t xml:space="preserve">Vārsts plūsmas regulēšānai   </t>
  </si>
  <si>
    <t xml:space="preserve">Cinkotā skārda gaisa vadi apaļie   </t>
  </si>
  <si>
    <t xml:space="preserve">Cinkotā skārda gaisa vadu vejdgabali   </t>
  </si>
  <si>
    <t>Iekšējie ūdensvada tīkli, aprīkojums</t>
  </si>
  <si>
    <t>Iekšējie kanalizācijas tīkli, aprīkojums</t>
  </si>
  <si>
    <t>Lokālā tāme Nr.2,4</t>
  </si>
  <si>
    <t>Lokālā tāme Nr.2,5</t>
  </si>
  <si>
    <t>Ūdensvads Ū1</t>
  </si>
  <si>
    <t>Plastmasas caurule PP-R d25x2.3 PN10 izolācijā 13mm</t>
  </si>
  <si>
    <t>Ventilis DN20</t>
  </si>
  <si>
    <t>Pievienošana esošai caurulei</t>
  </si>
  <si>
    <t>Veidgabali</t>
  </si>
  <si>
    <t>Stiprinājumi</t>
  </si>
  <si>
    <t>Karsts ūdensvads T3</t>
  </si>
  <si>
    <t>Plastmasas caurule PP-R d25x3.5 PN10 izolācijā 20mm</t>
  </si>
  <si>
    <t>Kanalizācija K1</t>
  </si>
  <si>
    <t xml:space="preserve">Plastmasas caurule d110 </t>
  </si>
  <si>
    <t>Plastmasas caurule d25</t>
  </si>
  <si>
    <t>Ugunsdrošā manžete d110</t>
  </si>
  <si>
    <t>Sifons d25</t>
  </si>
  <si>
    <t>Revīzija d110</t>
  </si>
  <si>
    <t>Cauruma 210x350  izveidošana pagraba pārsegumā</t>
  </si>
  <si>
    <t>Cauruma d50 izveidošana pagraba pārsegumā</t>
  </si>
  <si>
    <t>Kanalizācija K2</t>
  </si>
  <si>
    <t>Plastmasas caurule d110 T8</t>
  </si>
  <si>
    <t>lūka 300x300</t>
  </si>
  <si>
    <t>gb.</t>
  </si>
  <si>
    <t xml:space="preserve">	Vājstrāvas tīkli - AS</t>
  </si>
  <si>
    <t>Lokālā tāme Nr.2,6</t>
  </si>
  <si>
    <t>Esošo apsardzes signalizācijas detektoru un iekārtu aizsardzība būvniecības laikā</t>
  </si>
  <si>
    <t>kpl.</t>
  </si>
  <si>
    <t>Esošo detektoru demontāžas un montāžas darbi jaunā vietā</t>
  </si>
  <si>
    <t>m.</t>
  </si>
  <si>
    <t>Pogas žaluzijām demontāžas darbi</t>
  </si>
  <si>
    <t>Regulēšanas un programmēšanas darbi</t>
  </si>
  <si>
    <t>Pārējie izdevumi (skrūves, stipinājumi, el. kārbas un citi materiāli utt.)</t>
  </si>
  <si>
    <t>Signalizācijas kabelis 6x0.22, LSZH CQR</t>
  </si>
  <si>
    <t>Lokālā tāme Nr.2,7</t>
  </si>
  <si>
    <t xml:space="preserve">	Vājstrāvas tīkli - CI</t>
  </si>
  <si>
    <t xml:space="preserve">Esošo skaļruņu griestos demontāžas darbi un montāžas darbi jaunā vietā  </t>
  </si>
  <si>
    <t>Ugunsdroša kabeļu savienošanas kārba ar keram. spailēm Kopos vai ekvivalents</t>
  </si>
  <si>
    <t xml:space="preserve">Ugunsizturīgs kabelis 1x2x1+0.8 (E30) Erse kablo JE-H(st)H </t>
  </si>
  <si>
    <t>Kabeļa metāla stiprinājuma elements E90 Celo vai ekvivalents</t>
  </si>
  <si>
    <t>Metāla dībelis E90 Celo vai ekvivalents</t>
  </si>
  <si>
    <t>Iekārtu un kabeļu marķēšana D1 12mmx7m balta (melni burti) (detektori, pogas, sirēnas, moduļi). Brother vai ekvivalents</t>
  </si>
  <si>
    <t xml:space="preserve">Esošo skaļruņu, kabeļu un cauruļu aizsargāšanas pasākumus būvniecības laikā  </t>
  </si>
  <si>
    <t xml:space="preserve">Pārējie izdevumi (skrūves, metal. stiprinājumi, el.kārbas un citi materiāli, transports, regulēšanas un programēšanas darbi.)  </t>
  </si>
  <si>
    <t>Lokālā tāme Nr.2,8</t>
  </si>
  <si>
    <t>Telekomunikācijas tīkli</t>
  </si>
  <si>
    <t>Komutācijas panelis 24xRJ45 UTP kat.6 Excel Vai ekvivalents</t>
  </si>
  <si>
    <t>Kabeļu savācējs TFP 01 1U met. Excel Vai ekvivalents</t>
  </si>
  <si>
    <t>Tīkla komutators, 24 10/100/1000 port, PoE, ar SFP portiem MikroTik CRS328-24P-4S+RM Vai ekvivalents</t>
  </si>
  <si>
    <t>Tīkla komutators, 48 10/100/1000 port, PoE, ar SFP portiem MikroTik CRS354-48P-4S+2Q+RM Vai ekvivalents</t>
  </si>
  <si>
    <t>Savienošanas kabelis UTP kat.6 (0.5m) Excel Vai ekvivalents</t>
  </si>
  <si>
    <t>Centrāplate 2xRJ45 Sedna Pro Vai ekvivalents</t>
  </si>
  <si>
    <t>Rāmis rozetei Sedna Pro Vai ekvivalents</t>
  </si>
  <si>
    <t>Iekšējais kabelis LSZH UTP kat.6 4x2x0.5 Excel Vai ekvivalents</t>
  </si>
  <si>
    <t>Gofrēta caurule d=20mm, HF EvoPipe Vai ekvivalents</t>
  </si>
  <si>
    <t>Caurules stiprinājuma elementi Ø20 mm (100 gab.) EvoPipe Vai ekvivalents</t>
  </si>
  <si>
    <t>Rozetes un iekārtas marķēšanas darbi Brother Vai ekvivalents</t>
  </si>
  <si>
    <t xml:space="preserve">Sienas rievu griešana (platums līdz 25mm, dziļums līdz 30mm)  </t>
  </si>
  <si>
    <t>Elektroģipsis rievu un caurumu sienas kaļšanai (2.5 kg) Knauf Vai ekvivalents</t>
  </si>
  <si>
    <t>Elastīgas ugunsdrošās putas, (betonam, mūrim, ģipškartonam), maksimālais sienas atvērums (WxH): 400 x 400 mm. HILTI CFS-F FX Vai ekvivalents</t>
  </si>
  <si>
    <t>Līmējama etiķete HILTI ugunsdrošam sienas šķērsojumam QR (2000) Vai ekvivalents</t>
  </si>
  <si>
    <t xml:space="preserve">Esošo neizmantoto vadu demontāžas darbi  </t>
  </si>
  <si>
    <t xml:space="preserve">Esošo rozetes demontāžas darbi  </t>
  </si>
  <si>
    <t xml:space="preserve">Vara kabeļu mērījumi ar sertificētu mēraparātu  </t>
  </si>
  <si>
    <t xml:space="preserve">Regulēšanas un programmēšanas darbi  </t>
  </si>
  <si>
    <t xml:space="preserve">Pārējie izdevumi (skrūves, stiprinājumi)  </t>
  </si>
  <si>
    <t>Videonovērošanas sistēma</t>
  </si>
  <si>
    <t>Videonovērošanas kameras rakstītājs, maks 16 kameras, H.265, 16CH, 1 HDMI, 1080P@480 fps, Dual LAN, 2 HDD Uniview NVR502-16B-IQ Vai ekvivalents</t>
  </si>
  <si>
    <t>6TB HDD, videonovērošanas serveram 6TB Surveillance HDD Vai ekvivalents</t>
  </si>
  <si>
    <t>Iekšējā kupola videonovērošanas kamera, fiks. Objektīvs, 5M 30fps, H.265/H.264/MJPEG, f=2.8 mm, IR 30m, PoE Uniview IPC325SB-DF28K-I0 Vai ekvivalents</t>
  </si>
  <si>
    <t>Montāžas kārba kupola kamerai Uniview Vai ekvivalents</t>
  </si>
  <si>
    <t>Kabeļu konektori RJ45 kat.6 Excel Vai ekvivalents</t>
  </si>
  <si>
    <t>Patčkords kat.6, 0.5m Excel Vai ekvivalents</t>
  </si>
  <si>
    <t xml:space="preserve">Esošo analogo kameru demontāža  </t>
  </si>
  <si>
    <t xml:space="preserve">Esošo koaksiālo kabeļu demontāža  </t>
  </si>
  <si>
    <t xml:space="preserve">Videonovērošanas sistēmu programēšanai un konfigurēšanai  </t>
  </si>
  <si>
    <t xml:space="preserve">Pārējie izdevumi (skrūves, stiprinājumi, transports un citi materiāli, regulēšanas darbi utt.)  </t>
  </si>
  <si>
    <t>Rindu vadības sistēma</t>
  </si>
  <si>
    <t>Digitālais satura displejs, 10 collu, LAN, PoE ar kronšteinu TimeSaving TS10 Vai ekvivalets</t>
  </si>
  <si>
    <t>Grietu metāla kronšteins satura displejam VESA 75x75 Vai ekvivalents</t>
  </si>
  <si>
    <t xml:space="preserve">Esošo sienas TV 55" digitālā satura displejs demontāžas un montāžas darbi jaunā vietā  </t>
  </si>
  <si>
    <t xml:space="preserve">Pārējie izdevumi (skrūves, stiprinājumi, el. kārbas un citi materiāli utt.)  </t>
  </si>
  <si>
    <t xml:space="preserve">	Vājstrāvas tīkli - TK</t>
  </si>
  <si>
    <t xml:space="preserve">	Vājstrāvas tīkli - UATS</t>
  </si>
  <si>
    <t>Lokālā tāme Nr.2,9</t>
  </si>
  <si>
    <t>Jauns optiskais dūmu detektors SensoMag sS30 Vai ekvivalents</t>
  </si>
  <si>
    <t>Jaunā standarta detektoru pamatne SensoMag B24 Vai ekvivalents</t>
  </si>
  <si>
    <t>Jauns iznesamais indikators SensoMAG FRL-1 Vai ekvivalents</t>
  </si>
  <si>
    <t xml:space="preserve">Esošo UATS paneļu demontāžas darbi un montāžas darbi jaunā vietā Teletek Sensorlis </t>
  </si>
  <si>
    <t xml:space="preserve">Jauns adrešu modulis Sensorlis MIOUT240 </t>
  </si>
  <si>
    <t>Jaunā uguns izturīgā kārba kabeļu savienošanai klemmes 20x4mm² 286x114x30 mm, 400V, 32 A, IP20 W2 PIP-7A Vai ekvivalents</t>
  </si>
  <si>
    <t xml:space="preserve">Kabeļu komutācija pagarināšanai ugunsizturīgā kārbā  </t>
  </si>
  <si>
    <t>Jauns signalizācijas kabelis ekranēts, LSZH JE-H(st)H FE180/E30 1x2x1+0.8 screened Vai ekvivalents</t>
  </si>
  <si>
    <t xml:space="preserve">Ugunsdroši kabeļu/caurules stiprinājumi Celo </t>
  </si>
  <si>
    <t xml:space="preserve">Palīgmateriāli  </t>
  </si>
  <si>
    <t xml:space="preserve">Marķēšanas materiāli  </t>
  </si>
  <si>
    <t xml:space="preserve">Esošo iekārtu un kabeļu aizsardzības pasākumus  </t>
  </si>
  <si>
    <t xml:space="preserve">Konfigurēšanas darbi  </t>
  </si>
  <si>
    <t xml:space="preserve">Pārējie izdevumi (citi materiāli, transports, regulēšanas un programēšanas darbi.)  </t>
  </si>
  <si>
    <t>Esošo optisko dūmu detektoru demontāžas darbi Unipos</t>
  </si>
  <si>
    <t>Esošo optisko dūmu detektoru ar iznesamo indikatoru demontāžas darbi Unipos</t>
  </si>
  <si>
    <t>Lokālā tāme Nr.1,1</t>
  </si>
  <si>
    <t>Demontēt esošo reģistratūras letes konstrukciju un izvest būvgružus utilizācijai</t>
  </si>
  <si>
    <t>Esošos brīvi stāvošos skapjus/plauktus saudzīgi
demontēt un nodot glabāšanā pasūtītājām.</t>
  </si>
  <si>
    <t>m3</t>
  </si>
  <si>
    <t>m2</t>
  </si>
  <si>
    <t>Demontēt sienas un izvest būvgružus utilizācijai</t>
  </si>
  <si>
    <t>Demontēt durvis un izvest būvgružus utilizācijai</t>
  </si>
  <si>
    <t>Attīrīt sienas un izvest būvgružus utilizācijai</t>
  </si>
  <si>
    <t>Sienas, ēku un būvju karkasu konstrukcijas</t>
  </si>
  <si>
    <t>Lokālā tāme Nr.1,2</t>
  </si>
  <si>
    <t>Durvju aile</t>
  </si>
  <si>
    <t>Izkalt nišas pārsedzes montāžai</t>
  </si>
  <si>
    <t>Urbt sienā caurumus pārsedžu savilkšanai</t>
  </si>
  <si>
    <t>Montēt tērauda profila UPN160 pārsedzi, ieskaitot visus stiprinājumus un palīgmateriālus</t>
  </si>
  <si>
    <t>Stiprināt pārsedzi ar vītņstieņiem, ieskaitot visus stiprinājumus un palīgmateriālus</t>
  </si>
  <si>
    <t>Apmest pārsedzi ar apmetuma javu pa metāla sietu, ieskaitot visus stiprinājumus un palīgmateriālus</t>
  </si>
  <si>
    <t>Starpsienas</t>
  </si>
  <si>
    <t>Lokālā tāme Nr.1,3</t>
  </si>
  <si>
    <t>IS-1</t>
  </si>
  <si>
    <t>Montēt metala profilu karkasu 75mm biezumā, ieskaitot visus stiprinājumus un palīgmateriālus</t>
  </si>
  <si>
    <t>Apšūt karkasu ar Knauf GKFI vai ekvivalents 12,5mm ģipškartona loksnēm divās kārtās, ieskaitot visus stiprinājumus un palīgmateriālus. Veikt šuvju špaktelēšanu</t>
  </si>
  <si>
    <t>IS-2</t>
  </si>
  <si>
    <t>Montēt metala profilu karkasu 75mm biezumā, ieskaitot visus stiprinājumus un palīgmateriālus
Paredzēt papildus metāla profilus digitālo displeju
stiprināšanai.</t>
  </si>
  <si>
    <t>Ieklāt izolāciju 75mm biezumā</t>
  </si>
  <si>
    <t>Aiļu aizpildījumu elementi, speciālo konstrukciju fasādes</t>
  </si>
  <si>
    <t>Iekšējie apdares darbi</t>
  </si>
  <si>
    <t>Lokālā tāme Nr.1,4</t>
  </si>
  <si>
    <t>Lokālā tāme Nr.1,5</t>
  </si>
  <si>
    <t>Durvis</t>
  </si>
  <si>
    <t>Montēt durvis D-1 ailē 1830×2200 mm, ieskaitot visus palīgmateriālus un stiprinājumus. Alumīnija konstrukcijas vējtvera durvis Schüco Door ADS 65, tonis RAL 7015 (saskaņot ar pasūtītāju pirms izgatavošanas). Durvis aprīkot ar evakuācijas EN1125 standartam atbilstošām slēdzenēm un rokturiem, automātisko aizvērējmehānismu GEZE TS5000, automātisko slieksni 0 mm, standarta nerūsējošā tērauda nosegplāksnēm un virām, vismaz 3 gab. uz atveramo vērtni. Sliekšņa iedziļinājumu profilī un stiprinājumi. Furnitūra paredzēta paaugstinātai noslodzei. U≤1,8 W/m²K. Durvīm paredzēt atdures fiksatorus. Katras vērtnes brīvais minimālais platums 900 mm. Uzstādīt kontrastējošu marķējumu – baltu matētu plēvi 0,10 m platā joslā visā stiklotās norobežojošās konstrukcijas platumā trīs augstumos no grīdas līmeņa – 1,60 m, 1,40 m un 0,35 m</t>
  </si>
  <si>
    <t>Lineārs LED gaismeklis, 2028lm, 18W.                                                                                                Aprēķina modelis: ILO 50 T-BAR 1200 LP 840 OP FO WHITE vai ekvivalents</t>
  </si>
  <si>
    <t>Lineārs LED gaismeklis, 3741lm, 35W.                                                                                                Aprēķina modelis: ILO 50 T-BAR 1200 HO 840 OP FO WHITE  vai ekvivalents</t>
  </si>
  <si>
    <t>LED gaismeklis, 100lm, 1W.                                                                                                  Aprēķina modelis: EM SPOT E 1,3W 60min  vai ekvivalents</t>
  </si>
  <si>
    <t>Griesti</t>
  </si>
  <si>
    <t>C-1</t>
  </si>
  <si>
    <t>Montēt piekārto griestu konstrukciju, ieskaitot visus palīgmateriālus un stiprinājumus
Piekārtie griesti Ecophon Gedina E.
EN ISO 354/ EN ISO 11654
skaņas absorbcija: NRC=1,00
skaņas absorbcijas klase: A;
EN 13964:2014 mitruma noturība 95%
relatīvais gaisa mitrums;
EN 13501-1 A2-s1, d0;
ISO 14025 / EN 15804 - 2,19 kg CO2
ekviv/ m2;
Izmērs: 600x1200x15mm.
Karkass: T24 profili
Tonis: White 500, NCS S 0500-N.</t>
  </si>
  <si>
    <t>C-2</t>
  </si>
  <si>
    <t>C-3</t>
  </si>
  <si>
    <t>Montēt metala profilu karkasu, ieskaitot visus stiprinājumus un palīgmateriālus</t>
  </si>
  <si>
    <t>Apšūt karkasu ar Knauf GKFI vai ekvivalents 12,5mm ģipškartona loksnēm vienā kārtā, ieskaitot visus stiprinājumus un palīgmateriālus. Veikt šuvju špaktelēšanu</t>
  </si>
  <si>
    <t>Gruntēt, špaktelēt un slīpēt griestus</t>
  </si>
  <si>
    <t>Gruntēt un krāsot griestus divās kārtās</t>
  </si>
  <si>
    <t>Attīrīt griestus mehāniski</t>
  </si>
  <si>
    <t>Labot un aizpildīt nelīdzenumus</t>
  </si>
  <si>
    <t>Gruntēt, špaktelēt un slīpēt sienas</t>
  </si>
  <si>
    <t>Gruntēt un krāsot sienas divās kārtās</t>
  </si>
  <si>
    <t>Grīdas</t>
  </si>
  <si>
    <t>Demontēt grīdas segumu un izvest būvgružus utilizācijai</t>
  </si>
  <si>
    <t>Nogruntēt un labot grīdas virsmu</t>
  </si>
  <si>
    <t>G-1</t>
  </si>
  <si>
    <t>Izlīdzināt grīdu pirms seguma ieklāšanas Weber Floor Fine vai ekvivalents</t>
  </si>
  <si>
    <t>G-2</t>
  </si>
  <si>
    <t>G-3</t>
  </si>
  <si>
    <t>Ieklāt vinila segumu uz līmjavas kārtas, ieskaitot visus stiprinājumus un palīgmateriālus.     
Homogēnais vinils - Forbo Sphera Element, tonis - 50017 ivory , NCS S 1502-Y; LRV 62%; Biezums EN-ISO 24346 2.5mm; Platums EN-ISO 24341
2.00m; Garums EN-ISO 24341 27m; Nodilumizturība 34. klase; Svars EN-ISO 23997 2900
g/m2; Paliekošais iespiedums EN-ISO 24343-1≤0.10 mm tipiskā vērtība ~ 0.03mm;
Ugunsizturība EN-ISO 13501-1 Bfl-s1, L, NCS; Pretslīdes koeficents DIN51130 - R9; TVOC
emisijas EN 16516 ≤0,01 mg/m3 (pēc 28 dienām); Siltumizturība EN 12524 0.25 W/mK;
Statiskā strāva EN 1815 ≤2kV; Šuvjuaukla - tonis pielāgots vinilam. Paredzēt PVC grīdlīsti
80x15mm, Profilpas Line 8613 (vai ekvivalents), tonis-priedes tekstūra.</t>
  </si>
  <si>
    <t>Ieklāt vinila segumu uz līmjavas kārtas, ieskaitot visus stiprinājumus un palīgmateriālus.     
Forbo Sphera Element, tonis – 50018
mortar , NCS S 2005-Y30R; LRV 49%; Biezums EN-ISO 24346 2.5mm; Platums EN-ISO
24341 2.00m; Garums EN-ISO 24341 27m; Nodilumizturība 34. klase; Svars EN-ISO 23997
2900 g/m2; Paliekošais iespiedums EN-ISO 24343-1≤0.10 mm tipiskā vērtība ~ 0.03mm;
Ugunsizturība EN-ISO 13501-1 Bfl-s1, L, NCS; Pretslīdes koeficents DIN51130 - R9; TVOC
emisijas EN 16516 ≤0,01 mg/m3 (pēc 28 dienām); Siltumizturība EN 12524 0.25 W/mK;
Statiskā strāva EN 1815 ≤2kV; Šuvjuaukla - tonis pielāgots vinilam. Paredzēt PVC grīdlīsti
80x15mm, Profilpas Line 8613 (vai ekvivalents), tonis-priedes tekstūra.</t>
  </si>
  <si>
    <t>Ieklāt vinila segumu uz līmjavas kārtas, ieskaitot visus stiprinājumus un palīgmateriālus.     
Forbo Sphera Element, tonis – 50004
mid neutral grey, NCS S 3500-N; LRV 36%; Biezums EN-ISO 24346 2.5mm; Platums EN-ISO
24341 2.00m; Garums EN-ISO 24341 27m; Nodilumizturība 34. klase; Svars EN-ISO 23997
2900 g/m2; Paliekošais iespiedums EN-ISO 24343-1≤0.10 mm tipiskā vērtība ~ 0.03mm;
Ugunsizturība EN-ISO 13501-1 Bfl-s1, L, NCS; Pretslīdes koeficents DIN51130 - R9; TVOC
emisijas EN 16516 ≤0,01 mg/m3 (pēc 28 dienām); Siltumizturība EN 12524 0.25 W/mK;
Statiskā strāva EN 1815 ≤2kV; Šuvjuaukla - tonis pielāgots vinilam. Paredzēt PVC grīdlīsti
80x15mm, Profilpas Line 8613 (vai ekvivalents), tonis-priedes tekstūra.</t>
  </si>
  <si>
    <t>G-4</t>
  </si>
  <si>
    <t>Montet kājslauķi, ieskaitot visus stiprinājumus un palīgmateriālus.     
Iebūvējamais kājslauķis Forbo Nuway Connect closed with bristle &amp; coral classic inserts, vai ekvivalents.
biezums - 17 mm
Materiāls - anodēts alumīnijs/ 100% BCF poliamīds gan birstēm, gan paklāja joslām.
Max statiskā slodze - 100 kg/cm2
Max dinamiskā slodze - 50 kg/cm2
Rāmja materiāls - alumīnijs.</t>
  </si>
  <si>
    <t>Cits</t>
  </si>
  <si>
    <t>Pie liftiem izveidot taktīlu segumu ar punktveida izciļņiem. Uzstādīt apaļus metāla taktilos indikatorus
ar reljefu.</t>
  </si>
  <si>
    <t>Pie izejas/ieejas izveidot taktīlu segumu ar punktveida izciļņiem. Uzstādīt apaļus metāla taktilos indikatorus ar reljefu</t>
  </si>
  <si>
    <t>Sienas</t>
  </si>
  <si>
    <t>SA-1</t>
  </si>
  <si>
    <t>Demontēt piekārtos griestus un izvest būvgružus utilizācijai</t>
  </si>
  <si>
    <t>Nogruntēt un labot sienas virsmu</t>
  </si>
  <si>
    <t>ST-1</t>
  </si>
  <si>
    <t>Montēt stūra aizsargus, ieskaitot visus stiprinājumus un palīgmateriālus.     
Gerflor Cornea. Tonis - Cornea Spume vai ekvivalents</t>
  </si>
  <si>
    <t>M-1</t>
  </si>
  <si>
    <t>Montēt koka sienas margu, ieskaitot visus stiprinājumus un palīgmateriālus.     
Koka rokturis, h-900mm. Koka lenteris
d-45 mm. Attālums no sienas 50mm.
Iestrādāt telpu numuru taktilo
(sataustāmo) apzīmējumu vai numuru
braila rakstā pie katras telpas, kur tas
nepieciešams.</t>
  </si>
  <si>
    <t>Izgatavot un montēt telpu teksta informācijas norādes, ieskaitot visus stiprinājumus un palīgmateriālus.   
Teksta informācija uz sienas līmējama uzlīme, tonis - NCS S 9000-N
Vieta taktīlai informācijas sienas uzlīmei. Blakus durvju rokturim 1400mm augstumā no grīdas līmeņa.</t>
  </si>
  <si>
    <t>Izgatavot un monēt reģistratūras leti, ieskaitot visus stiprinājumus un palīgmateriālus.   
IN-07</t>
  </si>
  <si>
    <t xml:space="preserve">Montēt dekoratīvo starpsienu asīs A/4 ieskaitot visus stiprinājumus un palīgmateriālus.   </t>
  </si>
  <si>
    <t xml:space="preserve">Darbi, kas sasistīti ar detalizācijas rasējumu izstrādi (MK NR&gt;529 Ēku būvnoteikumi p.114), DOP nosacījumu izpildi, t.sk.: Būvdarbu kārtu norobežojumi, esošo komunikāciju saglabāšana/pārcelšana un citi tehniskajā specifikācijā neietverti darbi, kas nepieciešami būvdarbu izpildē </t>
  </si>
  <si>
    <t>Sadalne ASS-0.1 – individuāli izgatavojama, metāla, zemapmetuma izpildījumā, aizsardzības pakāpe IP30. Sadalne komplektējama ar visiem nepieciešamajiem komutācijas un aizsardzības aparātiem un pārsprieguma aizsardzību, ne mazāk kā 114 moduļiem. Durvis aprīkot ar slēdzeni. Kabeļu ievadi/izvadi paredzēt no augšas un apakšas.
 skatīt EL-6</t>
  </si>
  <si>
    <t>Esošās MGS sadalnes papildinājums veidojot jaunu grupu un uzstādot 3C25A automātslēdzi, iekļaujot papildus materiālus jaunas grupas izveidei kopņu spailes vai savienojuma vadus skatīt EL-6</t>
  </si>
  <si>
    <t>Esošās zonas sadalnes demontāža skatīt EL-6</t>
  </si>
  <si>
    <t>Proj. Elektriskais sienas kontakts (230V, IP20, Z/A) -vienvietīgs 
Tips: Schneider Electric, sērija Sedna Design, korpusa krāsa Balta vai ekvivalnets</t>
  </si>
  <si>
    <t>Proj. Elektriskais sienas kontakts (230V, IP20, Z/A) -divvietīgs 
Tips: Schneider Electric, sērija Sedna Design, korpusa krāsa Balta vai ekvivalnets</t>
  </si>
  <si>
    <t xml:space="preserve">Proj. Elektriskais sienas kontakts (230V, IP20, Z/A) -vienvietīgs (rāmī ar ESS-TK rozetēm)
Tips: Schneider Electric, sērija Sedna Design, korpusa krāsa Balta vai ekvivalnets </t>
  </si>
  <si>
    <t xml:space="preserve">Proj. Elektriskais sienas kontakts (230V, IP20, Z/A) -divvietīgs (rāmī ar ESS-TK rozetēm
Tips: Schneider Electric, sērija Sedna Design, korpusa krāsa Balta vai ekvivalnets) </t>
  </si>
  <si>
    <t>Proj. vienpolīgs EL slēdzis (230V, 10A, IP20) 
Tips: Schneider Electric, sērija Sedna Design, korpusa krāsa Balta vai ekvivalnets</t>
  </si>
  <si>
    <t>Proj. EL pārslēdzis (230V, 10A, IP20) 
Tips: Schneider Electric, sērija Sedna Design, korpusa krāsa Balta vai ekvivalnets</t>
  </si>
  <si>
    <t>Proj. Elektriskais sienas kontakts (230V, IP20, Z/A) -sešvietīgs (rāmī ar ESS-TK rozetēm) 
Tips: Schneider Electric, sērija Sedna Design, korpusa krāsa Balta vai ekvivalnets</t>
  </si>
  <si>
    <t>Kabelis ar vara dzīslām, Tips Cca-s1a,d1,a2-3x1.5(vara) 
Ar ugunsrekacijas klasi ne zemāku par Tips Cca-s1, d1, a2 (halogēnu nesaturoš.)</t>
  </si>
  <si>
    <t>Kabelis ar vara dzīslām, Tips Cca-s1a,d1,a2-3x2.5(vara) 
Ar ugunsrekacijas klasi ne zemāku par Tips Cca-s1, d1, a2 (halogēnu nesaturoš.)</t>
  </si>
  <si>
    <t>Kabelis ar vara dzīslām, Tips Cca-s1a,d1,a2-5x6(vara) 
Ar ugunsrekacijas klasi ne zemāku par Tips Cca-s1, d1, a2 (halogēnu nesaturoš.)</t>
  </si>
  <si>
    <t>Kabelis ar vara dzīslām, Tips N(HXH)-J FE180-3x1.5 ar metāla E60 stiprināšanas skavām 
N(HXH)-J FE180 (halogēnu nesaturoš.)</t>
  </si>
  <si>
    <t>Halogēnbrīva aizsargcaurule Ø20-25mm ar stiprinājuma materiāliem un līkumiem 
EVOEL FL-0H-SMART vai ekvivalents</t>
  </si>
  <si>
    <t>Dzelteni-zaļais kabelis ar vara dzīslām šķērsgr. 1x6mm² 
H07Z1-K tips vai ekvivalents</t>
  </si>
  <si>
    <t>Dzelteni-zaļais kabelis ar vara dzīslām šķērsgr. 1x10mm² 
H07Z1-K tips vai ekvivalents</t>
  </si>
  <si>
    <t>Dzelteni-zaļais kabelis ar vara dzīslām šķērsgr. 1x16mm² 
H07Z1-K tips vai ekvivalents</t>
  </si>
  <si>
    <t>Griestu kasete,Qd=2,2 kW;  230V/50Hz/1F, m=14 kg, CT07 LG vai ekvivalents</t>
  </si>
  <si>
    <t>Vadbas pults  LG vai ekvivalents</t>
  </si>
  <si>
    <t>Pieplūdes difuzors KNT-100 Alnor vai ekvivalents</t>
  </si>
  <si>
    <t>Pieplūdes difuzors KNT-125 Alnor vai ekvivalents</t>
  </si>
  <si>
    <t>Pieplūdes difuzors KNT-160 Alnor vai ekvivalents</t>
  </si>
  <si>
    <t>Vārsts plūsmas regulēšānai DAR 100 Alnor vai ekvivalents</t>
  </si>
  <si>
    <t>Vārsts plūsmas regulēšānai DAR 125 Alnor vai ekvivalents</t>
  </si>
  <si>
    <t>Vārsts plūsmas regulēšānai DAR 160 Alnor vai ekvivalents</t>
  </si>
  <si>
    <t>Tīrīšanas lūka d100 Alnor vai ekvivalents</t>
  </si>
  <si>
    <t>Tīrīšanas lūka d160 Alnor vai ekvivalents</t>
  </si>
  <si>
    <t>Cinkotā skārda gaisa vads apaļš  Ø100 Lindab vai ekvivalents</t>
  </si>
  <si>
    <t>Cinkotā skārda gaisa vads apaļš  Ø125 Lindab vai ekvivalents</t>
  </si>
  <si>
    <t>Cinkotā skārda gaisa vads apaļš  Ø160 Lindab vai ekvivalents</t>
  </si>
  <si>
    <t>Līkums 45°, apaļš  125-125 Lindab vai ekvivalents</t>
  </si>
  <si>
    <t>Līkums 45°, apaļš  160-160 Lindab vai ekvivalents</t>
  </si>
  <si>
    <t>Līkums 90°, apaļš  100-100 Lindab vai ekvivalents</t>
  </si>
  <si>
    <t>Līkums 90°, apaļš  125-125 Lindab vai ekvivalents</t>
  </si>
  <si>
    <t>Līkums 90°, apaļš  160-160 Lindab vai ekvivalents</t>
  </si>
  <si>
    <t>Trejgabals 90°, apaļš  125-125-125 Lindab vai ekvivalents</t>
  </si>
  <si>
    <t>Trejgabals 90°, apaļš  160-160-100 Lindab vai ekvivalents</t>
  </si>
  <si>
    <t>Trejgabals 90°, apaļš  160-160-160 Lindab vai ekvivalents</t>
  </si>
  <si>
    <t>Nosūces difuzors KWO-100 Alnor vai ekvivalents</t>
  </si>
  <si>
    <t>Nosūces difuzors KWO-125 Alnor vai ekvivalents</t>
  </si>
  <si>
    <t>Nosūces difuzors KWO-160 Alnor vai ekvivalents</t>
  </si>
  <si>
    <t xml:space="preserve">Būvgružu utilizācija  </t>
  </si>
  <si>
    <t>Esošo biļešu kiosku demontāžas un montāžas darbi jaunā vietā Timesaving kiosks</t>
  </si>
  <si>
    <t>Ugunsdrošības aizdare EI 45</t>
  </si>
  <si>
    <t>Pārbaudīja: Nataļja Rimaševska</t>
  </si>
  <si>
    <t>Rindu vadības sistēmas programēšanas un konfigurēšanas darbi (5 displēji, 1 centrālais displējs, 1 biļešu kiosks)</t>
  </si>
  <si>
    <t>Dubultās datoru rozetes mehānisms 2xRJ45 kat.6 Sedna Pro Vai ekvivalents un kārba</t>
  </si>
  <si>
    <t xml:space="preserve">Sastādīja: </t>
  </si>
  <si>
    <t>Sertifikāta Nr.:</t>
  </si>
  <si>
    <t>Pārbaudīja:</t>
  </si>
  <si>
    <t>?%</t>
  </si>
  <si>
    <t>?</t>
  </si>
  <si>
    <t>IZSLĒGTA POZĪCIJA (04.08.2026)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</si>
</sst>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0_-;\-* #,##0_-;_-* &quot;-&quot;_-;_-@_-"/>
    <numFmt numFmtId="43" formatCode="_-* #,##0.00_-;\-* #,##0.00_-;_-* &quot;-&quot;??_-;_-@_-"/>
    <numFmt numFmtId="164" formatCode="_-* #,##0_-;\-* #,##0_-;_-* &quot;-&quot;??_-;_-@_-"/>
    <numFmt numFmtId="165" formatCode="_-* #,##0.00\ _€_-;\-* #,##0.00\ _€_-;_-* &quot;-&quot;??\ _€_-;_-@_-"/>
    <numFmt numFmtId="166" formatCode="_-* #,##0.00\ _L_s_-;\-* #,##0.00\ _L_s_-;_-* \-??\ _L_s_-;_-@_-"/>
    <numFmt numFmtId="167" formatCode="_-* #,##0\$_-;\-* #,##0\$_-;_-* &quot;-$&quot;_-;_-@_-"/>
    <numFmt numFmtId="168" formatCode="_-* #,##0.00\$_-;\-* #,##0.00\$_-;_-* \-??\$_-;_-@_-"/>
    <numFmt numFmtId="169" formatCode="_-* #,##0.00_-;\-* #,##0.00_-;_-* \-??_-;_-@_-"/>
    <numFmt numFmtId="170" formatCode="_(* #,##0.00_);_(* \(#,##0.00\);_(* \-??_);_(@_)"/>
    <numFmt numFmtId="171" formatCode="m&quot;ont&quot;h\ d&quot;, &quot;yyyy"/>
    <numFmt numFmtId="172" formatCode="_(* #,##0_);_(* \(#,##0\);_(* \-_);_(@_)"/>
    <numFmt numFmtId="173" formatCode="#.00"/>
    <numFmt numFmtId="174" formatCode="#."/>
    <numFmt numFmtId="175" formatCode="#,##0.00[$Ls-426];[Red]\-#,##0.00[$Ls-426]"/>
    <numFmt numFmtId="176" formatCode="&quot;See Note  &quot;#"/>
    <numFmt numFmtId="177" formatCode="_(\$* #,##0_);_(\$* \(#,##0\);_(\$* \-_);_(@_)"/>
    <numFmt numFmtId="178" formatCode="_-* #,##0_-;\-* #,##0_-;_-* \-_-;_-@_-"/>
    <numFmt numFmtId="179" formatCode="_-* #,##0.00\ _L_s_-;\-* #,##0.00\ _L_s_-;_-* &quot;-&quot;??\ _L_s_-;_-@_-"/>
    <numFmt numFmtId="180" formatCode="_(&quot;$&quot;* #,##0.00_);_(&quot;$&quot;* \(#,##0.00\);_(&quot;$&quot;* &quot;-&quot;??_);_(@_)"/>
    <numFmt numFmtId="181" formatCode="[$€]\ #,##0;[Red]\-[$€]\ #,##0"/>
  </numFmts>
  <fonts count="116">
    <font>
      <sz val="11"/>
      <color theme="1"/>
      <name val="Calibri"/>
      <family val="2"/>
      <charset val="186"/>
      <scheme val="minor"/>
    </font>
    <font>
      <sz val="10"/>
      <name val="Arial"/>
      <family val="2"/>
      <charset val="186"/>
    </font>
    <font>
      <b/>
      <sz val="12"/>
      <name val="Times New Roman"/>
      <family val="1"/>
      <charset val="186"/>
    </font>
    <font>
      <sz val="12"/>
      <color theme="1"/>
      <name val="Times New Roman"/>
      <family val="1"/>
      <charset val="186"/>
    </font>
    <font>
      <sz val="12"/>
      <name val="Times New Roman"/>
      <family val="1"/>
      <charset val="186"/>
    </font>
    <font>
      <b/>
      <sz val="12"/>
      <color theme="1"/>
      <name val="Times New Roman"/>
      <family val="1"/>
      <charset val="186"/>
    </font>
    <font>
      <sz val="11"/>
      <color theme="1"/>
      <name val="Calibri"/>
      <family val="2"/>
      <charset val="186"/>
      <scheme val="minor"/>
    </font>
    <font>
      <b/>
      <sz val="12"/>
      <color theme="1"/>
      <name val="Times New Roman"/>
      <family val="1"/>
      <charset val="204"/>
    </font>
    <font>
      <sz val="12"/>
      <color theme="1"/>
      <name val="Times New Roman"/>
      <family val="1"/>
      <charset val="204"/>
    </font>
    <font>
      <b/>
      <sz val="16"/>
      <color theme="1"/>
      <name val="Times New Roman"/>
      <family val="1"/>
      <charset val="204"/>
    </font>
    <font>
      <sz val="11"/>
      <name val="Times"/>
      <family val="1"/>
    </font>
    <font>
      <sz val="10"/>
      <color theme="1"/>
      <name val="Times New Roman"/>
      <family val="1"/>
      <charset val="204"/>
    </font>
    <font>
      <sz val="9"/>
      <color theme="1"/>
      <name val="Calibri"/>
      <family val="2"/>
      <charset val="186"/>
      <scheme val="minor"/>
    </font>
    <font>
      <sz val="10"/>
      <color theme="1"/>
      <name val="Times New Roman"/>
      <family val="1"/>
      <charset val="186"/>
    </font>
    <font>
      <sz val="12"/>
      <name val="Times New Roman"/>
      <family val="1"/>
    </font>
    <font>
      <sz val="12"/>
      <color theme="1"/>
      <name val="Times New Roman"/>
      <family val="1"/>
    </font>
    <font>
      <sz val="10"/>
      <name val="Arial"/>
      <family val="2"/>
    </font>
    <font>
      <sz val="10"/>
      <name val="Helv"/>
    </font>
    <font>
      <sz val="10"/>
      <name val="Times"/>
      <family val="1"/>
    </font>
    <font>
      <sz val="11"/>
      <color rgb="FF006100"/>
      <name val="Calibri"/>
      <family val="2"/>
      <charset val="186"/>
      <scheme val="minor"/>
    </font>
    <font>
      <sz val="11"/>
      <color rgb="FF9C0006"/>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F0000"/>
      <name val="Calibri"/>
      <family val="2"/>
      <charset val="186"/>
      <scheme val="minor"/>
    </font>
    <font>
      <b/>
      <sz val="11"/>
      <color theme="1"/>
      <name val="Calibri"/>
      <family val="2"/>
      <charset val="186"/>
      <scheme val="minor"/>
    </font>
    <font>
      <sz val="11"/>
      <color theme="0"/>
      <name val="Calibri"/>
      <family val="2"/>
      <charset val="186"/>
      <scheme val="minor"/>
    </font>
    <font>
      <b/>
      <sz val="12"/>
      <color theme="1"/>
      <name val="Times New Roman"/>
      <family val="1"/>
    </font>
    <font>
      <b/>
      <sz val="12"/>
      <name val="Times New Roman"/>
      <family val="1"/>
    </font>
    <font>
      <sz val="11"/>
      <color indexed="8"/>
      <name val="Calibri"/>
      <family val="2"/>
      <charset val="186"/>
    </font>
    <font>
      <b/>
      <sz val="18"/>
      <color theme="3"/>
      <name val="Cambria"/>
      <family val="2"/>
      <charset val="186"/>
      <scheme val="major"/>
    </font>
    <font>
      <sz val="11"/>
      <color rgb="FF9C6500"/>
      <name val="Calibri"/>
      <family val="2"/>
      <charset val="186"/>
      <scheme val="minor"/>
    </font>
    <font>
      <sz val="10"/>
      <name val="Arial"/>
      <family val="2"/>
      <charset val="204"/>
    </font>
    <font>
      <sz val="10"/>
      <color theme="1"/>
      <name val="Arial"/>
      <family val="2"/>
      <charset val="186"/>
    </font>
    <font>
      <sz val="8"/>
      <name val="Arial"/>
      <family val="2"/>
      <charset val="186"/>
    </font>
    <font>
      <b/>
      <sz val="10"/>
      <name val="Arial"/>
      <family val="2"/>
      <charset val="186"/>
    </font>
    <font>
      <sz val="10"/>
      <color indexed="64"/>
      <name val="Arial"/>
      <family val="2"/>
      <charset val="186"/>
    </font>
    <font>
      <sz val="11"/>
      <color indexed="9"/>
      <name val="Calibri"/>
      <family val="2"/>
      <charset val="186"/>
    </font>
    <font>
      <b/>
      <sz val="11"/>
      <color indexed="52"/>
      <name val="Calibri"/>
      <family val="2"/>
      <charset val="186"/>
    </font>
    <font>
      <sz val="11"/>
      <color indexed="10"/>
      <name val="Calibri"/>
      <family val="2"/>
      <charset val="186"/>
    </font>
    <font>
      <sz val="11"/>
      <color indexed="62"/>
      <name val="Calibri"/>
      <family val="2"/>
      <charset val="186"/>
    </font>
    <font>
      <b/>
      <sz val="11"/>
      <color indexed="63"/>
      <name val="Calibri"/>
      <family val="2"/>
      <charset val="186"/>
    </font>
    <font>
      <b/>
      <sz val="11"/>
      <color indexed="8"/>
      <name val="Calibri"/>
      <family val="2"/>
      <charset val="186"/>
    </font>
    <font>
      <sz val="11"/>
      <color indexed="17"/>
      <name val="Calibri"/>
      <family val="2"/>
      <charset val="186"/>
    </font>
    <font>
      <sz val="11"/>
      <color indexed="60"/>
      <name val="Calibri"/>
      <family val="2"/>
      <charset val="186"/>
    </font>
    <font>
      <b/>
      <sz val="18"/>
      <color indexed="56"/>
      <name val="Cambria"/>
      <family val="2"/>
      <charset val="186"/>
    </font>
    <font>
      <sz val="10"/>
      <color theme="1"/>
      <name val="Times New Roman"/>
      <family val="2"/>
      <charset val="186"/>
    </font>
    <font>
      <i/>
      <sz val="11"/>
      <color indexed="23"/>
      <name val="Calibri"/>
      <family val="2"/>
      <charset val="186"/>
    </font>
    <font>
      <b/>
      <sz val="11"/>
      <color indexed="9"/>
      <name val="Calibri"/>
      <family val="2"/>
      <charset val="186"/>
    </font>
    <font>
      <sz val="11"/>
      <color indexed="52"/>
      <name val="Calibri"/>
      <family val="2"/>
      <charset val="186"/>
    </font>
    <font>
      <sz val="11"/>
      <color indexed="20"/>
      <name val="Calibri"/>
      <family val="2"/>
      <charset val="186"/>
    </font>
    <font>
      <b/>
      <sz val="15"/>
      <color indexed="56"/>
      <name val="Calibri"/>
      <family val="2"/>
      <charset val="186"/>
    </font>
    <font>
      <b/>
      <sz val="13"/>
      <color indexed="56"/>
      <name val="Calibri"/>
      <family val="2"/>
      <charset val="186"/>
    </font>
    <font>
      <b/>
      <sz val="11"/>
      <color indexed="56"/>
      <name val="Calibri"/>
      <family val="2"/>
      <charset val="186"/>
    </font>
    <font>
      <sz val="10"/>
      <name val="BaltOptima"/>
      <charset val="204"/>
    </font>
    <font>
      <sz val="11"/>
      <color indexed="8"/>
      <name val="Calibri"/>
      <family val="2"/>
    </font>
    <font>
      <sz val="1"/>
      <color indexed="8"/>
      <name val="Courier New"/>
      <family val="1"/>
      <charset val="186"/>
    </font>
    <font>
      <sz val="10"/>
      <name val="Baltica"/>
      <charset val="186"/>
    </font>
    <font>
      <b/>
      <i/>
      <sz val="16"/>
      <color indexed="8"/>
      <name val="Arial"/>
      <family val="2"/>
      <charset val="204"/>
    </font>
    <font>
      <b/>
      <sz val="1"/>
      <color indexed="8"/>
      <name val="Courier New"/>
      <family val="1"/>
      <charset val="186"/>
    </font>
    <font>
      <b/>
      <sz val="18"/>
      <name val="ITCCenturyBookT"/>
      <charset val="186"/>
    </font>
    <font>
      <b/>
      <sz val="14"/>
      <name val="ITCCenturyBookT"/>
      <charset val="186"/>
    </font>
    <font>
      <sz val="14"/>
      <name val="ITCCenturyBookT"/>
      <charset val="186"/>
    </font>
    <font>
      <sz val="10"/>
      <name val="Arial Cyr"/>
      <family val="2"/>
      <charset val="204"/>
    </font>
    <font>
      <sz val="10"/>
      <name val="Courier New"/>
      <family val="3"/>
      <charset val="186"/>
    </font>
    <font>
      <sz val="11"/>
      <color indexed="8"/>
      <name val="Arial"/>
      <family val="2"/>
      <charset val="204"/>
    </font>
    <font>
      <sz val="10"/>
      <name val="MS Sans Serif"/>
      <family val="2"/>
    </font>
    <font>
      <sz val="9"/>
      <name val="TextBook"/>
      <charset val="186"/>
    </font>
    <font>
      <b/>
      <i/>
      <u/>
      <sz val="11"/>
      <color indexed="8"/>
      <name val="Arial"/>
      <family val="2"/>
      <charset val="204"/>
    </font>
    <font>
      <sz val="11"/>
      <color indexed="8"/>
      <name val="Arial"/>
      <family val="2"/>
      <charset val="186"/>
    </font>
    <font>
      <b/>
      <sz val="13"/>
      <color indexed="62"/>
      <name val="Calibri"/>
      <family val="2"/>
      <charset val="186"/>
    </font>
    <font>
      <b/>
      <sz val="11"/>
      <color indexed="62"/>
      <name val="Calibri"/>
      <family val="2"/>
      <charset val="186"/>
    </font>
    <font>
      <sz val="11"/>
      <color indexed="8"/>
      <name val="Verdana"/>
      <family val="2"/>
      <charset val="186"/>
    </font>
    <font>
      <sz val="11"/>
      <color theme="1"/>
      <name val="Calibri"/>
      <family val="2"/>
      <scheme val="minor"/>
    </font>
    <font>
      <sz val="11"/>
      <color indexed="9"/>
      <name val="Verdana"/>
      <family val="2"/>
      <charset val="186"/>
    </font>
    <font>
      <sz val="11"/>
      <color theme="0"/>
      <name val="Calibri"/>
      <family val="2"/>
      <scheme val="minor"/>
    </font>
    <font>
      <sz val="11"/>
      <color indexed="20"/>
      <name val="Verdana"/>
      <family val="2"/>
      <charset val="186"/>
    </font>
    <font>
      <b/>
      <sz val="11"/>
      <color indexed="10"/>
      <name val="Calibri"/>
      <family val="2"/>
      <charset val="186"/>
    </font>
    <font>
      <b/>
      <sz val="11"/>
      <color indexed="52"/>
      <name val="Verdana"/>
      <family val="2"/>
      <charset val="186"/>
    </font>
    <font>
      <b/>
      <sz val="11"/>
      <color indexed="9"/>
      <name val="Verdana"/>
      <family val="2"/>
      <charset val="186"/>
    </font>
    <font>
      <sz val="10"/>
      <name val="MS Sans Serif"/>
      <family val="2"/>
      <charset val="186"/>
    </font>
    <font>
      <sz val="10"/>
      <name val="Courier"/>
      <family val="3"/>
      <charset val="186"/>
    </font>
    <font>
      <i/>
      <sz val="11"/>
      <color indexed="23"/>
      <name val="Verdana"/>
      <family val="2"/>
      <charset val="186"/>
    </font>
    <font>
      <sz val="11"/>
      <color indexed="17"/>
      <name val="Verdana"/>
      <family val="2"/>
      <charset val="186"/>
    </font>
    <font>
      <sz val="11"/>
      <color rgb="FF006100"/>
      <name val="Calibri"/>
      <family val="2"/>
      <scheme val="minor"/>
    </font>
    <font>
      <b/>
      <sz val="15"/>
      <color indexed="56"/>
      <name val="Verdana"/>
      <family val="2"/>
      <charset val="186"/>
    </font>
    <font>
      <b/>
      <sz val="13"/>
      <color indexed="56"/>
      <name val="Verdana"/>
      <family val="2"/>
      <charset val="186"/>
    </font>
    <font>
      <b/>
      <sz val="11"/>
      <color indexed="56"/>
      <name val="Verdana"/>
      <family val="2"/>
      <charset val="186"/>
    </font>
    <font>
      <sz val="11"/>
      <color indexed="62"/>
      <name val="Verdana"/>
      <family val="2"/>
      <charset val="186"/>
    </font>
    <font>
      <sz val="11"/>
      <color indexed="52"/>
      <name val="Verdana"/>
      <family val="2"/>
      <charset val="186"/>
    </font>
    <font>
      <sz val="11"/>
      <color indexed="19"/>
      <name val="Calibri"/>
      <family val="2"/>
      <charset val="186"/>
    </font>
    <font>
      <sz val="11"/>
      <color indexed="60"/>
      <name val="Verdana"/>
      <family val="2"/>
      <charset val="186"/>
    </font>
    <font>
      <sz val="10"/>
      <name val="MS Sans Serif"/>
      <family val="2"/>
      <charset val="204"/>
    </font>
    <font>
      <sz val="11"/>
      <color theme="1"/>
      <name val="Calibri"/>
      <family val="2"/>
      <charset val="204"/>
      <scheme val="minor"/>
    </font>
    <font>
      <sz val="10"/>
      <color indexed="8"/>
      <name val="Arial"/>
      <family val="2"/>
      <charset val="186"/>
    </font>
    <font>
      <sz val="10"/>
      <color indexed="8"/>
      <name val="MS Sans Serif"/>
      <family val="2"/>
      <charset val="204"/>
    </font>
    <font>
      <sz val="10"/>
      <name val="Arial Cyr"/>
      <charset val="204"/>
    </font>
    <font>
      <sz val="10"/>
      <name val="Arial"/>
      <family val="2"/>
      <charset val="238"/>
    </font>
    <font>
      <sz val="9.75"/>
      <name val="Arial"/>
      <family val="2"/>
      <charset val="186"/>
    </font>
    <font>
      <b/>
      <sz val="11"/>
      <color indexed="63"/>
      <name val="Verdana"/>
      <family val="2"/>
      <charset val="186"/>
    </font>
    <font>
      <sz val="10"/>
      <color indexed="64"/>
      <name val="Arial"/>
      <family val="2"/>
    </font>
    <font>
      <sz val="10"/>
      <name val="Helv"/>
      <charset val="204"/>
    </font>
    <font>
      <b/>
      <sz val="18"/>
      <color indexed="62"/>
      <name val="Cambria"/>
      <family val="2"/>
      <charset val="186"/>
    </font>
    <font>
      <b/>
      <sz val="11"/>
      <color indexed="8"/>
      <name val="Verdana"/>
      <family val="2"/>
      <charset val="186"/>
    </font>
    <font>
      <sz val="11"/>
      <color indexed="10"/>
      <name val="Verdana"/>
      <family val="2"/>
      <charset val="186"/>
    </font>
    <font>
      <b/>
      <sz val="10"/>
      <name val="Arial"/>
      <family val="2"/>
    </font>
    <font>
      <sz val="10"/>
      <name val="Helv"/>
      <family val="2"/>
    </font>
    <font>
      <sz val="10"/>
      <name val="Baltica"/>
    </font>
    <font>
      <b/>
      <sz val="18"/>
      <name val="ITCCenturyBookT"/>
    </font>
    <font>
      <b/>
      <sz val="14"/>
      <name val="ITCCenturyBookT"/>
    </font>
    <font>
      <sz val="14"/>
      <name val="ITCCenturyBookT"/>
    </font>
    <font>
      <u/>
      <sz val="10"/>
      <color indexed="12"/>
      <name val="Arial"/>
      <family val="2"/>
      <charset val="204"/>
    </font>
    <font>
      <sz val="9"/>
      <name val="Verdana"/>
      <family val="2"/>
      <charset val="204"/>
    </font>
    <font>
      <sz val="9"/>
      <name val="TextBook"/>
    </font>
    <font>
      <sz val="8"/>
      <name val="Helv"/>
    </font>
    <font>
      <sz val="10"/>
      <color indexed="8"/>
      <name val="Arial Cyr"/>
      <family val="2"/>
      <charset val="204"/>
    </font>
  </fonts>
  <fills count="93">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26"/>
      </patternFill>
    </fill>
    <fill>
      <patternFill patternType="solid">
        <fgColor indexed="22"/>
        <bgColor indexed="31"/>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55"/>
        <bgColor indexed="23"/>
      </patternFill>
    </fill>
    <fill>
      <patternFill patternType="solid">
        <fgColor indexed="26"/>
        <bgColor indexed="9"/>
      </patternFill>
    </fill>
    <fill>
      <patternFill patternType="solid">
        <fgColor indexed="10"/>
        <bgColor indexed="25"/>
      </patternFill>
    </fill>
    <fill>
      <patternFill patternType="solid">
        <fgColor indexed="31"/>
        <bgColor indexed="41"/>
      </patternFill>
    </fill>
    <fill>
      <patternFill patternType="solid">
        <fgColor indexed="46"/>
        <bgColor indexed="45"/>
      </patternFill>
    </fill>
    <fill>
      <patternFill patternType="solid">
        <fgColor indexed="27"/>
        <bgColor indexed="42"/>
      </patternFill>
    </fill>
    <fill>
      <patternFill patternType="solid">
        <fgColor indexed="47"/>
        <bgColor indexed="41"/>
      </patternFill>
    </fill>
    <fill>
      <patternFill patternType="solid">
        <fgColor indexed="22"/>
        <bgColor indexed="24"/>
      </patternFill>
    </fill>
    <fill>
      <patternFill patternType="solid">
        <fgColor indexed="53"/>
        <bgColor indexed="25"/>
      </patternFill>
    </fill>
    <fill>
      <patternFill patternType="solid">
        <fgColor indexed="24"/>
        <bgColor indexed="22"/>
      </patternFill>
    </fill>
    <fill>
      <patternFill patternType="solid">
        <fgColor indexed="41"/>
        <bgColor indexed="31"/>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26"/>
      </patternFill>
    </fill>
    <fill>
      <patternFill patternType="solid">
        <fgColor indexed="11"/>
      </patternFill>
    </fill>
    <fill>
      <patternFill patternType="solid">
        <fgColor indexed="51"/>
      </patternFill>
    </fill>
    <fill>
      <patternFill patternType="solid">
        <fgColor indexed="43"/>
      </patternFill>
    </fill>
    <fill>
      <patternFill patternType="solid">
        <fgColor indexed="44"/>
        <bgColor indexed="24"/>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3"/>
      </patternFill>
    </fill>
    <fill>
      <patternFill patternType="solid">
        <fgColor indexed="56"/>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22"/>
      </patternFill>
    </fill>
    <fill>
      <patternFill patternType="solid">
        <fgColor indexed="9"/>
      </patternFill>
    </fill>
    <fill>
      <patternFill patternType="solid">
        <fgColor indexed="55"/>
      </patternFill>
    </fill>
    <fill>
      <patternFill patternType="solid">
        <fgColor rgb="FFFFEB9C"/>
        <bgColor indexed="64"/>
      </patternFill>
    </fill>
    <fill>
      <patternFill patternType="solid">
        <fgColor indexed="65"/>
        <bgColor indexed="64"/>
      </patternFill>
    </fill>
    <fill>
      <patternFill patternType="solid">
        <fgColor rgb="FFDC3939"/>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8"/>
      </top>
      <bottom style="thin">
        <color indexed="22"/>
      </bottom>
      <diagonal/>
    </border>
    <border>
      <left/>
      <right/>
      <top style="thin">
        <color indexed="22"/>
      </top>
      <bottom/>
      <diagonal/>
    </border>
    <border>
      <left/>
      <right/>
      <top/>
      <bottom style="thick">
        <color indexed="27"/>
      </bottom>
      <diagonal/>
    </border>
    <border>
      <left/>
      <right/>
      <top/>
      <bottom style="medium">
        <color indexed="27"/>
      </bottom>
      <diagonal/>
    </border>
    <border>
      <left/>
      <right/>
      <top/>
      <bottom style="double">
        <color indexed="10"/>
      </bottom>
      <diagonal/>
    </border>
    <border>
      <left style="thin">
        <color indexed="64"/>
      </left>
      <right style="thin">
        <color indexed="64"/>
      </right>
      <top/>
      <bottom/>
      <diagonal/>
    </border>
    <border>
      <left/>
      <right/>
      <top style="thin">
        <color indexed="56"/>
      </top>
      <bottom style="double">
        <color indexed="56"/>
      </bottom>
      <diagonal/>
    </border>
  </borders>
  <cellStyleXfs count="2136">
    <xf numFmtId="0" fontId="0" fillId="0" borderId="0"/>
    <xf numFmtId="0" fontId="1"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0" fontId="12" fillId="0" borderId="0"/>
    <xf numFmtId="0" fontId="16" fillId="0" borderId="0"/>
    <xf numFmtId="0" fontId="17" fillId="0" borderId="0"/>
    <xf numFmtId="0" fontId="17" fillId="0" borderId="0"/>
    <xf numFmtId="0" fontId="21" fillId="6" borderId="13" applyNumberFormat="0" applyAlignment="0" applyProtection="0"/>
    <xf numFmtId="0" fontId="22" fillId="7" borderId="14" applyNumberFormat="0" applyAlignment="0" applyProtection="0"/>
    <xf numFmtId="0" fontId="23" fillId="7" borderId="13" applyNumberFormat="0" applyAlignment="0" applyProtection="0"/>
    <xf numFmtId="0" fontId="24" fillId="0" borderId="0" applyNumberFormat="0" applyFill="0" applyBorder="0" applyAlignment="0" applyProtection="0"/>
    <xf numFmtId="0" fontId="25" fillId="0" borderId="15" applyNumberFormat="0" applyFill="0" applyAlignment="0" applyProtection="0"/>
    <xf numFmtId="0" fontId="2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26" fillId="12"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2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26"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26"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26"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0" fontId="29" fillId="0" borderId="0"/>
    <xf numFmtId="0" fontId="16" fillId="0" borderId="0"/>
    <xf numFmtId="0" fontId="16" fillId="0" borderId="0"/>
    <xf numFmtId="0" fontId="26" fillId="11" borderId="0" applyNumberFormat="0" applyBorder="0" applyAlignment="0" applyProtection="0"/>
    <xf numFmtId="0" fontId="26" fillId="15" borderId="0" applyNumberFormat="0" applyBorder="0" applyAlignment="0" applyProtection="0"/>
    <xf numFmtId="0" fontId="26" fillId="19" borderId="0" applyNumberFormat="0" applyBorder="0" applyAlignment="0" applyProtection="0"/>
    <xf numFmtId="0" fontId="26" fillId="23" borderId="0" applyNumberFormat="0" applyBorder="0" applyAlignment="0" applyProtection="0"/>
    <xf numFmtId="0" fontId="26" fillId="27" borderId="0" applyNumberFormat="0" applyBorder="0" applyAlignment="0" applyProtection="0"/>
    <xf numFmtId="0" fontId="26" fillId="31" borderId="0" applyNumberFormat="0" applyBorder="0" applyAlignment="0" applyProtection="0"/>
    <xf numFmtId="0" fontId="30" fillId="0" borderId="0" applyNumberFormat="0" applyFill="0" applyBorder="0" applyAlignment="0" applyProtection="0"/>
    <xf numFmtId="0" fontId="31" fillId="5" borderId="0" applyNumberFormat="0" applyBorder="0" applyAlignment="0" applyProtection="0"/>
    <xf numFmtId="0" fontId="29" fillId="0" borderId="0"/>
    <xf numFmtId="0" fontId="32" fillId="0" borderId="0"/>
    <xf numFmtId="0" fontId="17" fillId="0" borderId="0"/>
    <xf numFmtId="0" fontId="1" fillId="0" borderId="0"/>
    <xf numFmtId="43" fontId="6" fillId="0" borderId="0" applyFont="0" applyFill="0" applyBorder="0" applyAlignment="0" applyProtection="0"/>
    <xf numFmtId="0" fontId="36" fillId="0" borderId="0"/>
    <xf numFmtId="0" fontId="36" fillId="0" borderId="0"/>
    <xf numFmtId="0" fontId="36" fillId="0" borderId="0"/>
    <xf numFmtId="0" fontId="36" fillId="0" borderId="0"/>
    <xf numFmtId="0" fontId="36" fillId="0" borderId="0"/>
    <xf numFmtId="0" fontId="1" fillId="0" borderId="0"/>
    <xf numFmtId="43" fontId="1" fillId="0" borderId="0" applyFont="0" applyFill="0" applyBorder="0" applyAlignment="0" applyProtection="0"/>
    <xf numFmtId="0" fontId="29" fillId="34" borderId="0" applyNumberFormat="0" applyBorder="0" applyAlignment="0" applyProtection="0"/>
    <xf numFmtId="0" fontId="29" fillId="35" borderId="0" applyNumberFormat="0" applyBorder="0" applyAlignment="0" applyProtection="0"/>
    <xf numFmtId="0" fontId="29" fillId="36"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37"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37" fillId="44" borderId="0" applyNumberFormat="0" applyBorder="0" applyAlignment="0" applyProtection="0"/>
    <xf numFmtId="0" fontId="37" fillId="41" borderId="0" applyNumberFormat="0" applyBorder="0" applyAlignment="0" applyProtection="0"/>
    <xf numFmtId="0" fontId="37" fillId="42" borderId="0" applyNumberFormat="0" applyBorder="0" applyAlignment="0" applyProtection="0"/>
    <xf numFmtId="0" fontId="37" fillId="45" borderId="0" applyNumberFormat="0" applyBorder="0" applyAlignment="0" applyProtection="0"/>
    <xf numFmtId="0" fontId="37" fillId="46" borderId="0" applyNumberFormat="0" applyBorder="0" applyAlignment="0" applyProtection="0"/>
    <xf numFmtId="0" fontId="37" fillId="47" borderId="0" applyNumberFormat="0" applyBorder="0" applyAlignment="0" applyProtection="0"/>
    <xf numFmtId="166" fontId="1" fillId="0" borderId="0" applyFill="0" applyBorder="0" applyAlignment="0" applyProtection="0"/>
    <xf numFmtId="0" fontId="37" fillId="48" borderId="0" applyNumberFormat="0" applyBorder="0" applyAlignment="0" applyProtection="0"/>
    <xf numFmtId="0" fontId="37" fillId="49" borderId="0" applyNumberFormat="0" applyBorder="0" applyAlignment="0" applyProtection="0"/>
    <xf numFmtId="0" fontId="37" fillId="50" borderId="0" applyNumberFormat="0" applyBorder="0" applyAlignment="0" applyProtection="0"/>
    <xf numFmtId="0" fontId="37" fillId="45" borderId="0" applyNumberFormat="0" applyBorder="0" applyAlignment="0" applyProtection="0"/>
    <xf numFmtId="0" fontId="37" fillId="46" borderId="0" applyNumberFormat="0" applyBorder="0" applyAlignment="0" applyProtection="0"/>
    <xf numFmtId="0" fontId="37" fillId="51" borderId="0" applyNumberFormat="0" applyBorder="0" applyAlignment="0" applyProtection="0"/>
    <xf numFmtId="166" fontId="32" fillId="0" borderId="0" applyFill="0" applyBorder="0" applyAlignment="0" applyProtection="0"/>
    <xf numFmtId="0" fontId="43" fillId="36" borderId="0" applyNumberFormat="0" applyBorder="0" applyAlignment="0" applyProtection="0"/>
    <xf numFmtId="0" fontId="44" fillId="52" borderId="0" applyNumberFormat="0" applyBorder="0" applyAlignment="0" applyProtection="0"/>
    <xf numFmtId="0" fontId="32" fillId="0" borderId="0"/>
    <xf numFmtId="0" fontId="45" fillId="0" borderId="0" applyNumberFormat="0" applyFill="0" applyBorder="0" applyAlignment="0" applyProtection="0"/>
    <xf numFmtId="0" fontId="1" fillId="0" borderId="0"/>
    <xf numFmtId="0" fontId="46" fillId="0" borderId="0"/>
    <xf numFmtId="0" fontId="32" fillId="0" borderId="0"/>
    <xf numFmtId="0" fontId="47" fillId="0" borderId="0" applyNumberFormat="0" applyFill="0" applyBorder="0" applyAlignment="0" applyProtection="0"/>
    <xf numFmtId="0" fontId="48" fillId="53" borderId="19" applyNumberFormat="0" applyAlignment="0" applyProtection="0"/>
    <xf numFmtId="0" fontId="1" fillId="54" borderId="20" applyNumberFormat="0" applyAlignment="0" applyProtection="0"/>
    <xf numFmtId="0" fontId="49" fillId="0" borderId="21" applyNumberFormat="0" applyFill="0" applyAlignment="0" applyProtection="0"/>
    <xf numFmtId="0" fontId="50" fillId="35" borderId="0" applyNumberFormat="0" applyBorder="0" applyAlignment="0" applyProtection="0"/>
    <xf numFmtId="0" fontId="51" fillId="0" borderId="22" applyNumberFormat="0" applyFill="0" applyAlignment="0" applyProtection="0"/>
    <xf numFmtId="0" fontId="52" fillId="0" borderId="23" applyNumberFormat="0" applyFill="0" applyAlignment="0" applyProtection="0"/>
    <xf numFmtId="0" fontId="53" fillId="0" borderId="24" applyNumberFormat="0" applyFill="0" applyAlignment="0" applyProtection="0"/>
    <xf numFmtId="0" fontId="53" fillId="0" borderId="0" applyNumberFormat="0" applyFill="0" applyBorder="0" applyAlignment="0" applyProtection="0"/>
    <xf numFmtId="0" fontId="37" fillId="48" borderId="0" applyNumberFormat="0" applyBorder="0" applyProtection="0">
      <alignment vertical="center" wrapText="1"/>
    </xf>
    <xf numFmtId="0" fontId="37" fillId="48" borderId="0" applyNumberFormat="0" applyBorder="0" applyAlignment="0" applyProtection="0"/>
    <xf numFmtId="0" fontId="37" fillId="55" borderId="0" applyNumberFormat="0" applyBorder="0" applyProtection="0">
      <alignment vertical="center" wrapText="1"/>
    </xf>
    <xf numFmtId="0" fontId="37" fillId="55" borderId="0" applyNumberFormat="0" applyBorder="0" applyAlignment="0" applyProtection="0"/>
    <xf numFmtId="0" fontId="37" fillId="49" borderId="0" applyNumberFormat="0" applyBorder="0" applyProtection="0">
      <alignment vertical="center" wrapText="1"/>
    </xf>
    <xf numFmtId="0" fontId="29" fillId="56" borderId="0" applyNumberFormat="0" applyBorder="0" applyProtection="0">
      <alignment vertical="center" wrapText="1"/>
    </xf>
    <xf numFmtId="0" fontId="29" fillId="35" borderId="0" applyNumberFormat="0" applyBorder="0" applyProtection="0">
      <alignment vertical="center" wrapText="1"/>
    </xf>
    <xf numFmtId="0" fontId="29" fillId="36" borderId="0" applyNumberFormat="0" applyBorder="0" applyProtection="0">
      <alignment vertical="center" wrapText="1"/>
    </xf>
    <xf numFmtId="0" fontId="29" fillId="57" borderId="0" applyNumberFormat="0" applyBorder="0" applyProtection="0">
      <alignment vertical="center" wrapText="1"/>
    </xf>
    <xf numFmtId="0" fontId="29" fillId="58" borderId="0" applyNumberFormat="0" applyBorder="0" applyProtection="0">
      <alignment vertical="center" wrapText="1"/>
    </xf>
    <xf numFmtId="0" fontId="29" fillId="59" borderId="0" applyNumberFormat="0" applyBorder="0" applyProtection="0">
      <alignment vertical="center" wrapText="1"/>
    </xf>
    <xf numFmtId="0" fontId="29" fillId="32" borderId="0" applyNumberFormat="0" applyBorder="0" applyAlignment="0" applyProtection="0"/>
    <xf numFmtId="0" fontId="29" fillId="56" borderId="0" applyNumberFormat="0" applyBorder="0" applyAlignment="0" applyProtection="0"/>
    <xf numFmtId="0" fontId="29" fillId="59" borderId="0" applyNumberFormat="0" applyBorder="0" applyAlignment="0" applyProtection="0"/>
    <xf numFmtId="0" fontId="29" fillId="35" borderId="0" applyNumberFormat="0" applyBorder="0" applyAlignment="0" applyProtection="0"/>
    <xf numFmtId="0" fontId="29" fillId="54" borderId="0" applyNumberFormat="0" applyBorder="0" applyAlignment="0" applyProtection="0"/>
    <xf numFmtId="0" fontId="29" fillId="36" borderId="0" applyNumberFormat="0" applyBorder="0" applyAlignment="0" applyProtection="0"/>
    <xf numFmtId="0" fontId="29" fillId="32" borderId="0" applyNumberFormat="0" applyBorder="0" applyAlignment="0" applyProtection="0"/>
    <xf numFmtId="0" fontId="29" fillId="57" borderId="0" applyNumberFormat="0" applyBorder="0" applyAlignment="0" applyProtection="0"/>
    <xf numFmtId="0" fontId="29" fillId="58" borderId="0" applyNumberFormat="0" applyBorder="0" applyAlignment="0" applyProtection="0"/>
    <xf numFmtId="0" fontId="29" fillId="59" borderId="0" applyNumberFormat="0" applyBorder="0" applyAlignment="0" applyProtection="0"/>
    <xf numFmtId="0" fontId="37" fillId="50" borderId="0" applyNumberFormat="0" applyBorder="0" applyProtection="0">
      <alignment vertical="center" wrapText="1"/>
    </xf>
    <xf numFmtId="0" fontId="37" fillId="50" borderId="0" applyNumberFormat="0" applyBorder="0" applyAlignment="0" applyProtection="0"/>
    <xf numFmtId="0" fontId="37" fillId="45" borderId="0" applyNumberFormat="0" applyBorder="0" applyProtection="0">
      <alignment vertical="center" wrapText="1"/>
    </xf>
    <xf numFmtId="0" fontId="37" fillId="45" borderId="0" applyNumberFormat="0" applyBorder="0" applyAlignment="0" applyProtection="0"/>
    <xf numFmtId="0" fontId="29" fillId="40" borderId="0" applyNumberFormat="0" applyBorder="0" applyProtection="0">
      <alignment vertical="center" wrapText="1"/>
    </xf>
    <xf numFmtId="0" fontId="29" fillId="41" borderId="0" applyNumberFormat="0" applyBorder="0" applyProtection="0">
      <alignment vertical="center" wrapText="1"/>
    </xf>
    <xf numFmtId="0" fontId="29" fillId="42" borderId="0" applyNumberFormat="0" applyBorder="0" applyProtection="0">
      <alignment vertical="center" wrapText="1"/>
    </xf>
    <xf numFmtId="0" fontId="29" fillId="57" borderId="0" applyNumberFormat="0" applyBorder="0" applyProtection="0">
      <alignment vertical="center" wrapText="1"/>
    </xf>
    <xf numFmtId="0" fontId="29" fillId="40" borderId="0" applyNumberFormat="0" applyBorder="0" applyProtection="0">
      <alignment vertical="center" wrapText="1"/>
    </xf>
    <xf numFmtId="0" fontId="29" fillId="43" borderId="0" applyNumberFormat="0" applyBorder="0" applyProtection="0">
      <alignment vertical="center" wrapText="1"/>
    </xf>
    <xf numFmtId="0" fontId="29" fillId="60"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52" borderId="0" applyNumberFormat="0" applyBorder="0" applyAlignment="0" applyProtection="0"/>
    <xf numFmtId="0" fontId="29" fillId="42" borderId="0" applyNumberFormat="0" applyBorder="0" applyAlignment="0" applyProtection="0"/>
    <xf numFmtId="0" fontId="29" fillId="60" borderId="0" applyNumberFormat="0" applyBorder="0" applyAlignment="0" applyProtection="0"/>
    <xf numFmtId="0" fontId="29" fillId="57" borderId="0" applyNumberFormat="0" applyBorder="0" applyAlignment="0" applyProtection="0"/>
    <xf numFmtId="0" fontId="29" fillId="40" borderId="0" applyNumberFormat="0" applyBorder="0" applyAlignment="0" applyProtection="0"/>
    <xf numFmtId="0" fontId="29" fillId="59" borderId="0" applyNumberFormat="0" applyBorder="0" applyAlignment="0" applyProtection="0"/>
    <xf numFmtId="0" fontId="29" fillId="43" borderId="0" applyNumberFormat="0" applyBorder="0" applyAlignment="0" applyProtection="0"/>
    <xf numFmtId="0" fontId="37" fillId="46" borderId="0" applyNumberFormat="0" applyBorder="0" applyProtection="0">
      <alignment vertical="center" wrapText="1"/>
    </xf>
    <xf numFmtId="0" fontId="37" fillId="46" borderId="0" applyNumberFormat="0" applyBorder="0" applyAlignment="0" applyProtection="0"/>
    <xf numFmtId="0" fontId="37" fillId="61" borderId="0" applyNumberFormat="0" applyBorder="0" applyProtection="0">
      <alignment vertical="center" wrapText="1"/>
    </xf>
    <xf numFmtId="0" fontId="37" fillId="61" borderId="0" applyNumberFormat="0" applyBorder="0" applyAlignment="0" applyProtection="0"/>
    <xf numFmtId="0" fontId="37" fillId="51" borderId="0" applyNumberFormat="0" applyBorder="0" applyProtection="0">
      <alignment vertical="center" wrapText="1"/>
    </xf>
    <xf numFmtId="0" fontId="37" fillId="44" borderId="0" applyNumberFormat="0" applyBorder="0" applyProtection="0">
      <alignment vertical="center" wrapText="1"/>
    </xf>
    <xf numFmtId="0" fontId="37" fillId="41" borderId="0" applyNumberFormat="0" applyBorder="0" applyProtection="0">
      <alignment vertical="center" wrapText="1"/>
    </xf>
    <xf numFmtId="0" fontId="37" fillId="42" borderId="0" applyNumberFormat="0" applyBorder="0" applyProtection="0">
      <alignment vertical="center" wrapText="1"/>
    </xf>
    <xf numFmtId="0" fontId="37" fillId="45" borderId="0" applyNumberFormat="0" applyBorder="0" applyProtection="0">
      <alignment vertical="center" wrapText="1"/>
    </xf>
    <xf numFmtId="0" fontId="37" fillId="46" borderId="0" applyNumberFormat="0" applyBorder="0" applyProtection="0">
      <alignment vertical="center" wrapText="1"/>
    </xf>
    <xf numFmtId="0" fontId="37" fillId="47" borderId="0" applyNumberFormat="0" applyBorder="0" applyProtection="0">
      <alignment vertical="center" wrapText="1"/>
    </xf>
    <xf numFmtId="0" fontId="37" fillId="46" borderId="0" applyNumberFormat="0" applyBorder="0" applyAlignment="0" applyProtection="0"/>
    <xf numFmtId="0" fontId="37" fillId="44" borderId="0" applyNumberFormat="0" applyBorder="0" applyAlignment="0" applyProtection="0"/>
    <xf numFmtId="0" fontId="37" fillId="41" borderId="0" applyNumberFormat="0" applyBorder="0" applyAlignment="0" applyProtection="0"/>
    <xf numFmtId="0" fontId="37" fillId="52" borderId="0" applyNumberFormat="0" applyBorder="0" applyAlignment="0" applyProtection="0"/>
    <xf numFmtId="0" fontId="37" fillId="42" borderId="0" applyNumberFormat="0" applyBorder="0" applyAlignment="0" applyProtection="0"/>
    <xf numFmtId="0" fontId="37" fillId="60" borderId="0" applyNumberFormat="0" applyBorder="0" applyAlignment="0" applyProtection="0"/>
    <xf numFmtId="0" fontId="37" fillId="45" borderId="0" applyNumberFormat="0" applyBorder="0" applyAlignment="0" applyProtection="0"/>
    <xf numFmtId="0" fontId="37" fillId="46" borderId="0" applyNumberFormat="0" applyBorder="0" applyAlignment="0" applyProtection="0"/>
    <xf numFmtId="0" fontId="37" fillId="59" borderId="0" applyNumberFormat="0" applyBorder="0" applyAlignment="0" applyProtection="0"/>
    <xf numFmtId="0" fontId="37" fillId="47" borderId="0" applyNumberFormat="0" applyBorder="0" applyAlignment="0" applyProtection="0"/>
    <xf numFmtId="167" fontId="1" fillId="0" borderId="0" applyFill="0" applyBorder="0" applyAlignment="0" applyProtection="0"/>
    <xf numFmtId="168" fontId="1" fillId="0" borderId="0" applyFill="0" applyBorder="0" applyAlignment="0" applyProtection="0"/>
    <xf numFmtId="0" fontId="38" fillId="60" borderId="16" applyNumberFormat="0" applyAlignment="0" applyProtection="0"/>
    <xf numFmtId="0" fontId="38" fillId="60" borderId="16" applyNumberFormat="0" applyProtection="0">
      <alignment vertical="center" wrapText="1"/>
    </xf>
    <xf numFmtId="0" fontId="39" fillId="0" borderId="0" applyNumberFormat="0" applyFill="0" applyBorder="0" applyAlignment="0" applyProtection="0"/>
    <xf numFmtId="0" fontId="39" fillId="0" borderId="0" applyNumberFormat="0" applyFill="0" applyBorder="0" applyProtection="0">
      <alignment vertical="center" wrapText="1"/>
    </xf>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43" fontId="54" fillId="0" borderId="0" applyFont="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43" fontId="1" fillId="0" borderId="0" applyFont="0" applyFill="0" applyBorder="0" applyAlignment="0" applyProtection="0"/>
    <xf numFmtId="169" fontId="1" fillId="0" borderId="0" applyFill="0" applyBorder="0" applyAlignment="0" applyProtection="0"/>
    <xf numFmtId="170"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43" fontId="1" fillId="0" borderId="0" applyFont="0" applyFill="0" applyBorder="0" applyAlignment="0" applyProtection="0"/>
    <xf numFmtId="169" fontId="1" fillId="0" borderId="0" applyFill="0" applyBorder="0" applyAlignment="0" applyProtection="0"/>
    <xf numFmtId="169" fontId="1" fillId="0" borderId="0" applyFill="0" applyBorder="0" applyAlignment="0" applyProtection="0"/>
    <xf numFmtId="43" fontId="55" fillId="0" borderId="0" applyFont="0" applyFill="0" applyBorder="0" applyAlignment="0" applyProtection="0"/>
    <xf numFmtId="171" fontId="56" fillId="0" borderId="0">
      <protection locked="0"/>
    </xf>
    <xf numFmtId="172" fontId="1" fillId="0" borderId="0" applyFill="0" applyBorder="0" applyAlignment="0" applyProtection="0"/>
    <xf numFmtId="4" fontId="1" fillId="0" borderId="0" applyFill="0" applyBorder="0" applyAlignment="0" applyProtection="0"/>
    <xf numFmtId="0" fontId="57" fillId="0" borderId="0" applyNumberFormat="0"/>
    <xf numFmtId="0" fontId="29" fillId="0" borderId="0"/>
    <xf numFmtId="0" fontId="32" fillId="0" borderId="0"/>
    <xf numFmtId="173" fontId="56" fillId="0" borderId="0">
      <protection locked="0"/>
    </xf>
    <xf numFmtId="0" fontId="58" fillId="0" borderId="0">
      <alignment horizontal="center"/>
    </xf>
    <xf numFmtId="0" fontId="58" fillId="0" borderId="0">
      <alignment horizontal="center" textRotation="90"/>
    </xf>
    <xf numFmtId="174" fontId="59" fillId="0" borderId="0">
      <protection locked="0"/>
    </xf>
    <xf numFmtId="0" fontId="60" fillId="62" borderId="0"/>
    <xf numFmtId="0" fontId="61" fillId="63" borderId="0"/>
    <xf numFmtId="0" fontId="62" fillId="0" borderId="0"/>
    <xf numFmtId="0" fontId="40" fillId="59" borderId="16" applyNumberFormat="0" applyAlignment="0" applyProtection="0"/>
    <xf numFmtId="0" fontId="40" fillId="59" borderId="16" applyNumberFormat="0" applyProtection="0">
      <alignment vertical="center" wrapText="1"/>
    </xf>
    <xf numFmtId="0" fontId="41" fillId="60" borderId="17" applyNumberFormat="0" applyAlignment="0" applyProtection="0"/>
    <xf numFmtId="0" fontId="41" fillId="60" borderId="17" applyNumberFormat="0" applyProtection="0">
      <alignment vertical="center" wrapText="1"/>
    </xf>
    <xf numFmtId="0" fontId="63" fillId="0" borderId="0"/>
    <xf numFmtId="0" fontId="42" fillId="0" borderId="18" applyNumberFormat="0" applyFill="0" applyAlignment="0" applyProtection="0"/>
    <xf numFmtId="0" fontId="42" fillId="0" borderId="18" applyNumberFormat="0" applyFill="0" applyProtection="0">
      <alignment vertical="center" wrapText="1"/>
    </xf>
    <xf numFmtId="0" fontId="44" fillId="52" borderId="0" applyNumberFormat="0" applyBorder="0" applyAlignment="0" applyProtection="0"/>
    <xf numFmtId="0" fontId="44" fillId="52" borderId="0" applyNumberFormat="0" applyBorder="0" applyProtection="0">
      <alignment vertical="center" wrapText="1"/>
    </xf>
    <xf numFmtId="0" fontId="1" fillId="0" borderId="0"/>
    <xf numFmtId="0" fontId="1" fillId="0" borderId="0">
      <alignment vertical="center" wrapText="1"/>
    </xf>
    <xf numFmtId="0" fontId="1" fillId="0" borderId="0"/>
    <xf numFmtId="0" fontId="1" fillId="0" borderId="0">
      <alignment vertical="center" wrapText="1"/>
    </xf>
    <xf numFmtId="0" fontId="1" fillId="0" borderId="0">
      <alignment vertical="center" wrapText="1"/>
    </xf>
    <xf numFmtId="0" fontId="1" fillId="0" borderId="0">
      <alignment vertical="center" wrapText="1"/>
    </xf>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64" fillId="0" borderId="0"/>
    <xf numFmtId="0" fontId="65" fillId="0" borderId="0"/>
    <xf numFmtId="0" fontId="1" fillId="0" borderId="0"/>
    <xf numFmtId="0" fontId="32" fillId="0" borderId="0"/>
    <xf numFmtId="0" fontId="29" fillId="0" borderId="0"/>
    <xf numFmtId="0" fontId="29" fillId="0" borderId="0"/>
    <xf numFmtId="0" fontId="1" fillId="0" borderId="0" applyNumberFormat="0" applyFont="0" applyFill="0" applyBorder="0" applyAlignment="0" applyProtection="0">
      <alignment vertical="top"/>
    </xf>
    <xf numFmtId="0" fontId="32" fillId="0" borderId="0"/>
    <xf numFmtId="0" fontId="32" fillId="0" borderId="0"/>
    <xf numFmtId="0" fontId="1" fillId="0" borderId="0"/>
    <xf numFmtId="0" fontId="54" fillId="0" borderId="0"/>
    <xf numFmtId="0" fontId="1" fillId="0" borderId="0"/>
    <xf numFmtId="0" fontId="1" fillId="0" borderId="0">
      <alignment vertical="center" wrapText="1"/>
    </xf>
    <xf numFmtId="0" fontId="45" fillId="0" borderId="0" applyNumberFormat="0" applyFill="0" applyBorder="0" applyAlignment="0" applyProtection="0"/>
    <xf numFmtId="0" fontId="45" fillId="0" borderId="0" applyNumberFormat="0" applyFill="0" applyBorder="0" applyProtection="0">
      <alignment vertical="center" wrapText="1"/>
    </xf>
    <xf numFmtId="0" fontId="1" fillId="54" borderId="20" applyNumberFormat="0" applyAlignment="0" applyProtection="0"/>
    <xf numFmtId="0" fontId="1" fillId="54" borderId="20" applyNumberFormat="0" applyAlignment="0" applyProtection="0"/>
    <xf numFmtId="0" fontId="1" fillId="54" borderId="20" applyNumberFormat="0" applyAlignment="0" applyProtection="0"/>
    <xf numFmtId="0" fontId="1" fillId="0" borderId="25" applyNumberFormat="0" applyAlignment="0"/>
    <xf numFmtId="0" fontId="66" fillId="0" borderId="0"/>
    <xf numFmtId="9" fontId="1" fillId="0" borderId="0" applyFill="0" applyBorder="0" applyAlignment="0" applyProtection="0"/>
    <xf numFmtId="9" fontId="1" fillId="0" borderId="0" applyFont="0" applyFill="0" applyBorder="0" applyAlignment="0" applyProtection="0"/>
    <xf numFmtId="9" fontId="1" fillId="0" borderId="0" applyFill="0" applyBorder="0" applyAlignment="0" applyProtection="0"/>
    <xf numFmtId="9" fontId="1" fillId="0" borderId="0" applyFill="0" applyBorder="0" applyAlignment="0" applyProtection="0"/>
    <xf numFmtId="9" fontId="55" fillId="0" borderId="0" applyFont="0" applyFill="0" applyBorder="0" applyAlignment="0" applyProtection="0"/>
    <xf numFmtId="0" fontId="1" fillId="54" borderId="20" applyNumberFormat="0" applyAlignment="0" applyProtection="0"/>
    <xf numFmtId="0" fontId="67" fillId="0" borderId="0"/>
    <xf numFmtId="0" fontId="68" fillId="0" borderId="0"/>
    <xf numFmtId="175" fontId="68" fillId="0" borderId="0"/>
    <xf numFmtId="0" fontId="49" fillId="0" borderId="21" applyNumberFormat="0" applyFill="0" applyAlignment="0" applyProtection="0"/>
    <xf numFmtId="0" fontId="1" fillId="0" borderId="0"/>
    <xf numFmtId="0" fontId="1" fillId="0" borderId="0"/>
    <xf numFmtId="0" fontId="1" fillId="0" borderId="0"/>
    <xf numFmtId="0" fontId="1" fillId="0" borderId="0"/>
    <xf numFmtId="0" fontId="17" fillId="0" borderId="0"/>
    <xf numFmtId="0" fontId="17" fillId="0" borderId="0"/>
    <xf numFmtId="0" fontId="1" fillId="0" borderId="0"/>
    <xf numFmtId="0" fontId="1" fillId="0" borderId="0"/>
    <xf numFmtId="0" fontId="1" fillId="0" borderId="26" applyNumberFormat="0" applyAlignment="0"/>
    <xf numFmtId="0" fontId="69" fillId="0" borderId="0"/>
    <xf numFmtId="0" fontId="1" fillId="0" borderId="0">
      <alignment horizontal="center"/>
    </xf>
    <xf numFmtId="176" fontId="34" fillId="0" borderId="0">
      <alignment horizontal="left"/>
    </xf>
    <xf numFmtId="0" fontId="51" fillId="0" borderId="22" applyNumberFormat="0" applyFill="0" applyAlignment="0" applyProtection="0"/>
    <xf numFmtId="0" fontId="52" fillId="0" borderId="23" applyNumberFormat="0" applyFill="0" applyAlignment="0" applyProtection="0"/>
    <xf numFmtId="0" fontId="53" fillId="0" borderId="24" applyNumberFormat="0" applyFill="0" applyAlignment="0" applyProtection="0"/>
    <xf numFmtId="0" fontId="53" fillId="0" borderId="0" applyNumberFormat="0" applyFill="0" applyBorder="0" applyAlignment="0" applyProtection="0"/>
    <xf numFmtId="177" fontId="1" fillId="0" borderId="0" applyFill="0" applyBorder="0" applyAlignment="0" applyProtection="0"/>
    <xf numFmtId="178" fontId="1" fillId="0" borderId="0" applyFill="0" applyBorder="0" applyAlignment="0" applyProtection="0"/>
    <xf numFmtId="0" fontId="37" fillId="48" borderId="0" applyNumberFormat="0" applyBorder="0" applyProtection="0">
      <alignment vertical="center" wrapText="1"/>
    </xf>
    <xf numFmtId="0" fontId="37" fillId="55" borderId="0" applyNumberFormat="0" applyBorder="0" applyProtection="0">
      <alignment vertical="center" wrapText="1"/>
    </xf>
    <xf numFmtId="0" fontId="37" fillId="50" borderId="0" applyNumberFormat="0" applyBorder="0" applyProtection="0">
      <alignment vertical="center" wrapText="1"/>
    </xf>
    <xf numFmtId="0" fontId="37" fillId="45" borderId="0" applyNumberFormat="0" applyBorder="0" applyProtection="0">
      <alignment vertical="center" wrapText="1"/>
    </xf>
    <xf numFmtId="0" fontId="37" fillId="46" borderId="0" applyNumberFormat="0" applyBorder="0" applyProtection="0">
      <alignment vertical="center" wrapText="1"/>
    </xf>
    <xf numFmtId="0" fontId="37" fillId="61" borderId="0" applyNumberFormat="0" applyBorder="0" applyProtection="0">
      <alignment vertical="center" wrapText="1"/>
    </xf>
    <xf numFmtId="0" fontId="40" fillId="59" borderId="16" applyNumberFormat="0" applyProtection="0">
      <alignment vertical="center" wrapText="1"/>
    </xf>
    <xf numFmtId="0" fontId="41" fillId="60" borderId="17" applyNumberFormat="0" applyProtection="0">
      <alignment vertical="center" wrapText="1"/>
    </xf>
    <xf numFmtId="0" fontId="38" fillId="60" borderId="16" applyNumberFormat="0" applyProtection="0">
      <alignment vertical="center" wrapText="1"/>
    </xf>
    <xf numFmtId="0" fontId="51" fillId="0" borderId="22" applyNumberFormat="0" applyFill="0" applyProtection="0">
      <alignment vertical="center" wrapText="1"/>
    </xf>
    <xf numFmtId="0" fontId="52" fillId="0" borderId="23" applyNumberFormat="0" applyFill="0" applyProtection="0">
      <alignment vertical="center" wrapText="1"/>
    </xf>
    <xf numFmtId="0" fontId="53" fillId="0" borderId="24" applyNumberFormat="0" applyFill="0" applyProtection="0">
      <alignment vertical="center" wrapText="1"/>
    </xf>
    <xf numFmtId="0" fontId="53" fillId="0" borderId="0" applyNumberFormat="0" applyFill="0" applyBorder="0" applyProtection="0">
      <alignment vertical="center" wrapText="1"/>
    </xf>
    <xf numFmtId="0" fontId="42" fillId="0" borderId="18" applyNumberFormat="0" applyFill="0" applyProtection="0">
      <alignment vertical="center" wrapText="1"/>
    </xf>
    <xf numFmtId="0" fontId="48" fillId="53" borderId="19" applyNumberFormat="0" applyProtection="0">
      <alignment vertical="center" wrapText="1"/>
    </xf>
    <xf numFmtId="0" fontId="45" fillId="0" borderId="0" applyNumberFormat="0" applyFill="0" applyBorder="0" applyProtection="0">
      <alignment vertical="center" wrapText="1"/>
    </xf>
    <xf numFmtId="0" fontId="44" fillId="52" borderId="0" applyNumberFormat="0" applyBorder="0" applyProtection="0">
      <alignment vertical="center" wrapText="1"/>
    </xf>
    <xf numFmtId="0" fontId="32" fillId="0" borderId="0"/>
    <xf numFmtId="0" fontId="1" fillId="0" borderId="0"/>
    <xf numFmtId="0" fontId="1" fillId="0" borderId="0"/>
    <xf numFmtId="0" fontId="50" fillId="35" borderId="0" applyNumberFormat="0" applyBorder="0" applyProtection="0">
      <alignment vertical="center" wrapText="1"/>
    </xf>
    <xf numFmtId="0" fontId="47" fillId="0" borderId="0" applyNumberFormat="0" applyFill="0" applyBorder="0" applyProtection="0">
      <alignment vertical="center" wrapText="1"/>
    </xf>
    <xf numFmtId="0" fontId="1" fillId="54" borderId="20" applyNumberFormat="0" applyProtection="0">
      <alignment vertical="center" wrapText="1"/>
    </xf>
    <xf numFmtId="0" fontId="49" fillId="0" borderId="21" applyNumberFormat="0" applyFill="0" applyProtection="0">
      <alignment vertical="center" wrapText="1"/>
    </xf>
    <xf numFmtId="49" fontId="1" fillId="0" borderId="0">
      <alignment horizontal="left" vertical="center" wrapText="1" indent="1" shrinkToFit="1"/>
      <protection locked="0"/>
    </xf>
    <xf numFmtId="0" fontId="39" fillId="0" borderId="0" applyNumberFormat="0" applyFill="0" applyBorder="0" applyProtection="0">
      <alignment vertical="center" wrapText="1"/>
    </xf>
    <xf numFmtId="0" fontId="43" fillId="36" borderId="0" applyNumberFormat="0" applyBorder="0" applyProtection="0">
      <alignment vertical="center" wrapText="1"/>
    </xf>
    <xf numFmtId="49" fontId="35" fillId="60" borderId="0">
      <alignment horizontal="center" vertical="center" wrapText="1"/>
      <protection locked="0"/>
    </xf>
    <xf numFmtId="0" fontId="1" fillId="0" borderId="0"/>
    <xf numFmtId="0" fontId="29" fillId="64" borderId="0" applyNumberFormat="0" applyBorder="0" applyAlignment="0" applyProtection="0"/>
    <xf numFmtId="0" fontId="29" fillId="65" borderId="0" applyNumberFormat="0" applyBorder="0" applyAlignment="0" applyProtection="0"/>
    <xf numFmtId="0" fontId="29" fillId="66" borderId="0" applyNumberFormat="0" applyBorder="0" applyAlignment="0" applyProtection="0"/>
    <xf numFmtId="0" fontId="29" fillId="67" borderId="0" applyNumberFormat="0" applyBorder="0" applyAlignment="0" applyProtection="0"/>
    <xf numFmtId="0" fontId="29" fillId="68" borderId="0" applyNumberFormat="0" applyBorder="0" applyAlignment="0" applyProtection="0"/>
    <xf numFmtId="0" fontId="29" fillId="69" borderId="0" applyNumberFormat="0" applyBorder="0" applyAlignment="0" applyProtection="0"/>
    <xf numFmtId="0" fontId="29" fillId="64" borderId="0" applyNumberFormat="0" applyBorder="0" applyAlignment="0" applyProtection="0"/>
    <xf numFmtId="0" fontId="29" fillId="65" borderId="0" applyNumberFormat="0" applyBorder="0" applyAlignment="0" applyProtection="0"/>
    <xf numFmtId="0" fontId="29" fillId="66" borderId="0" applyNumberFormat="0" applyBorder="0" applyAlignment="0" applyProtection="0"/>
    <xf numFmtId="0" fontId="29" fillId="67" borderId="0" applyNumberFormat="0" applyBorder="0" applyAlignment="0" applyProtection="0"/>
    <xf numFmtId="0" fontId="29" fillId="68" borderId="0" applyNumberFormat="0" applyBorder="0" applyAlignment="0" applyProtection="0"/>
    <xf numFmtId="0" fontId="29" fillId="69" borderId="0" applyNumberFormat="0" applyBorder="0" applyAlignment="0" applyProtection="0"/>
    <xf numFmtId="0" fontId="29" fillId="70" borderId="0" applyNumberFormat="0" applyBorder="0" applyAlignment="0" applyProtection="0"/>
    <xf numFmtId="0" fontId="72" fillId="64" borderId="0" applyNumberFormat="0" applyBorder="0" applyAlignment="0" applyProtection="0"/>
    <xf numFmtId="0" fontId="29" fillId="64" borderId="0" applyNumberFormat="0" applyBorder="0" applyAlignment="0" applyProtection="0"/>
    <xf numFmtId="0" fontId="29" fillId="64" borderId="0" applyNumberFormat="0" applyBorder="0" applyAlignment="0" applyProtection="0"/>
    <xf numFmtId="0" fontId="29" fillId="64" borderId="0" applyNumberFormat="0" applyBorder="0" applyAlignment="0" applyProtection="0"/>
    <xf numFmtId="0" fontId="29" fillId="71" borderId="0" applyNumberFormat="0" applyBorder="0" applyAlignment="0" applyProtection="0"/>
    <xf numFmtId="0" fontId="72" fillId="65" borderId="0" applyNumberFormat="0" applyBorder="0" applyAlignment="0" applyProtection="0"/>
    <xf numFmtId="0" fontId="29" fillId="65" borderId="0" applyNumberFormat="0" applyBorder="0" applyAlignment="0" applyProtection="0"/>
    <xf numFmtId="0" fontId="29" fillId="65" borderId="0" applyNumberFormat="0" applyBorder="0" applyAlignment="0" applyProtection="0"/>
    <xf numFmtId="0" fontId="29" fillId="65" borderId="0" applyNumberFormat="0" applyBorder="0" applyAlignment="0" applyProtection="0"/>
    <xf numFmtId="0" fontId="73" fillId="17" borderId="0" applyNumberFormat="0" applyBorder="0" applyAlignment="0" applyProtection="0"/>
    <xf numFmtId="0" fontId="29" fillId="72" borderId="0" applyNumberFormat="0" applyBorder="0" applyAlignment="0" applyProtection="0"/>
    <xf numFmtId="0" fontId="72" fillId="66" borderId="0" applyNumberFormat="0" applyBorder="0" applyAlignment="0" applyProtection="0"/>
    <xf numFmtId="0" fontId="29" fillId="66" borderId="0" applyNumberFormat="0" applyBorder="0" applyAlignment="0" applyProtection="0"/>
    <xf numFmtId="0" fontId="6" fillId="66" borderId="0" applyNumberFormat="0" applyBorder="0" applyAlignment="0" applyProtection="0"/>
    <xf numFmtId="0" fontId="29" fillId="66" borderId="0" applyNumberFormat="0" applyBorder="0" applyAlignment="0" applyProtection="0"/>
    <xf numFmtId="0" fontId="29" fillId="66"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66" borderId="0" applyNumberFormat="0" applyBorder="0" applyAlignment="0" applyProtection="0"/>
    <xf numFmtId="0" fontId="29" fillId="69" borderId="0" applyNumberFormat="0" applyBorder="0" applyAlignment="0" applyProtection="0"/>
    <xf numFmtId="0" fontId="72"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8" borderId="0" applyNumberFormat="0" applyBorder="0" applyAlignment="0" applyProtection="0"/>
    <xf numFmtId="0" fontId="72" fillId="68" borderId="0" applyNumberFormat="0" applyBorder="0" applyAlignment="0" applyProtection="0"/>
    <xf numFmtId="0" fontId="29" fillId="68" borderId="0" applyNumberFormat="0" applyBorder="0" applyAlignment="0" applyProtection="0"/>
    <xf numFmtId="0" fontId="29" fillId="72" borderId="0" applyNumberFormat="0" applyBorder="0" applyAlignment="0" applyProtection="0"/>
    <xf numFmtId="0" fontId="72"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69" borderId="0" applyNumberFormat="0" applyBorder="0" applyAlignment="0" applyProtection="0"/>
    <xf numFmtId="0" fontId="29" fillId="34" borderId="0" applyNumberFormat="0" applyBorder="0" applyAlignment="0" applyProtection="0"/>
    <xf numFmtId="0" fontId="29" fillId="64" borderId="0" applyNumberFormat="0" applyBorder="0" applyAlignment="0" applyProtection="0"/>
    <xf numFmtId="0" fontId="29" fillId="35" borderId="0" applyNumberFormat="0" applyBorder="0" applyAlignment="0" applyProtection="0"/>
    <xf numFmtId="0" fontId="29" fillId="65" borderId="0" applyNumberFormat="0" applyBorder="0" applyAlignment="0" applyProtection="0"/>
    <xf numFmtId="0" fontId="29" fillId="36" borderId="0" applyNumberFormat="0" applyBorder="0" applyAlignment="0" applyProtection="0"/>
    <xf numFmtId="0" fontId="29" fillId="66" borderId="0" applyNumberFormat="0" applyBorder="0" applyAlignment="0" applyProtection="0"/>
    <xf numFmtId="0" fontId="29" fillId="37" borderId="0" applyNumberFormat="0" applyBorder="0" applyAlignment="0" applyProtection="0"/>
    <xf numFmtId="0" fontId="29" fillId="67" borderId="0" applyNumberFormat="0" applyBorder="0" applyAlignment="0" applyProtection="0"/>
    <xf numFmtId="0" fontId="29" fillId="38" borderId="0" applyNumberFormat="0" applyBorder="0" applyAlignment="0" applyProtection="0"/>
    <xf numFmtId="0" fontId="29" fillId="68" borderId="0" applyNumberFormat="0" applyBorder="0" applyAlignment="0" applyProtection="0"/>
    <xf numFmtId="0" fontId="29" fillId="39" borderId="0" applyNumberFormat="0" applyBorder="0" applyAlignment="0" applyProtection="0"/>
    <xf numFmtId="0" fontId="29" fillId="69" borderId="0" applyNumberFormat="0" applyBorder="0" applyAlignment="0" applyProtection="0"/>
    <xf numFmtId="0" fontId="29" fillId="70" borderId="0" applyNumberFormat="0" applyBorder="0" applyAlignment="0" applyProtection="0"/>
    <xf numFmtId="0" fontId="29" fillId="71" borderId="0" applyNumberFormat="0" applyBorder="0" applyAlignment="0" applyProtection="0"/>
    <xf numFmtId="0" fontId="29" fillId="73" borderId="0" applyNumberFormat="0" applyBorder="0" applyAlignment="0" applyProtection="0"/>
    <xf numFmtId="0" fontId="29" fillId="67" borderId="0" applyNumberFormat="0" applyBorder="0" applyAlignment="0" applyProtection="0"/>
    <xf numFmtId="0" fontId="29" fillId="70" borderId="0" applyNumberFormat="0" applyBorder="0" applyAlignment="0" applyProtection="0"/>
    <xf numFmtId="0" fontId="29" fillId="74" borderId="0" applyNumberFormat="0" applyBorder="0" applyAlignment="0" applyProtection="0"/>
    <xf numFmtId="0" fontId="29" fillId="70" borderId="0" applyNumberFormat="0" applyBorder="0" applyAlignment="0" applyProtection="0"/>
    <xf numFmtId="0" fontId="29" fillId="71" borderId="0" applyNumberFormat="0" applyBorder="0" applyAlignment="0" applyProtection="0"/>
    <xf numFmtId="0" fontId="29" fillId="73" borderId="0" applyNumberFormat="0" applyBorder="0" applyAlignment="0" applyProtection="0"/>
    <xf numFmtId="0" fontId="29" fillId="67" borderId="0" applyNumberFormat="0" applyBorder="0" applyAlignment="0" applyProtection="0"/>
    <xf numFmtId="0" fontId="29" fillId="70" borderId="0" applyNumberFormat="0" applyBorder="0" applyAlignment="0" applyProtection="0"/>
    <xf numFmtId="0" fontId="29" fillId="74" borderId="0" applyNumberFormat="0" applyBorder="0" applyAlignment="0" applyProtection="0"/>
    <xf numFmtId="0" fontId="29" fillId="68" borderId="0" applyNumberFormat="0" applyBorder="0" applyAlignment="0" applyProtection="0"/>
    <xf numFmtId="0" fontId="72" fillId="70" borderId="0" applyNumberFormat="0" applyBorder="0" applyAlignment="0" applyProtection="0"/>
    <xf numFmtId="0" fontId="29" fillId="70" borderId="0" applyNumberFormat="0" applyBorder="0" applyAlignment="0" applyProtection="0"/>
    <xf numFmtId="0" fontId="29" fillId="70" borderId="0" applyNumberFormat="0" applyBorder="0" applyAlignment="0" applyProtection="0"/>
    <xf numFmtId="0" fontId="29" fillId="70" borderId="0" applyNumberFormat="0" applyBorder="0" applyAlignment="0" applyProtection="0"/>
    <xf numFmtId="0" fontId="29" fillId="71" borderId="0" applyNumberFormat="0" applyBorder="0" applyAlignment="0" applyProtection="0"/>
    <xf numFmtId="0" fontId="72" fillId="71" borderId="0" applyNumberFormat="0" applyBorder="0" applyAlignment="0" applyProtection="0"/>
    <xf numFmtId="0" fontId="29" fillId="71" borderId="0" applyNumberFormat="0" applyBorder="0" applyAlignment="0" applyProtection="0"/>
    <xf numFmtId="0" fontId="29" fillId="75" borderId="0" applyNumberFormat="0" applyBorder="0" applyAlignment="0" applyProtection="0"/>
    <xf numFmtId="0" fontId="72" fillId="73" borderId="0" applyNumberFormat="0" applyBorder="0" applyAlignment="0" applyProtection="0"/>
    <xf numFmtId="0" fontId="29" fillId="73" borderId="0" applyNumberFormat="0" applyBorder="0" applyAlignment="0" applyProtection="0"/>
    <xf numFmtId="0" fontId="29" fillId="73" borderId="0" applyNumberFormat="0" applyBorder="0" applyAlignment="0" applyProtection="0"/>
    <xf numFmtId="0" fontId="29" fillId="73" borderId="0" applyNumberFormat="0" applyBorder="0" applyAlignment="0" applyProtection="0"/>
    <xf numFmtId="0" fontId="29" fillId="65" borderId="0" applyNumberFormat="0" applyBorder="0" applyAlignment="0" applyProtection="0"/>
    <xf numFmtId="0" fontId="72"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7" borderId="0" applyNumberFormat="0" applyBorder="0" applyAlignment="0" applyProtection="0"/>
    <xf numFmtId="0" fontId="29" fillId="68" borderId="0" applyNumberFormat="0" applyBorder="0" applyAlignment="0" applyProtection="0"/>
    <xf numFmtId="0" fontId="72" fillId="70" borderId="0" applyNumberFormat="0" applyBorder="0" applyAlignment="0" applyProtection="0"/>
    <xf numFmtId="0" fontId="29" fillId="70" borderId="0" applyNumberFormat="0" applyBorder="0" applyAlignment="0" applyProtection="0"/>
    <xf numFmtId="0" fontId="29" fillId="70" borderId="0" applyNumberFormat="0" applyBorder="0" applyAlignment="0" applyProtection="0"/>
    <xf numFmtId="0" fontId="29" fillId="70" borderId="0" applyNumberFormat="0" applyBorder="0" applyAlignment="0" applyProtection="0"/>
    <xf numFmtId="0" fontId="29" fillId="72" borderId="0" applyNumberFormat="0" applyBorder="0" applyAlignment="0" applyProtection="0"/>
    <xf numFmtId="0" fontId="72"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4" borderId="0" applyNumberFormat="0" applyBorder="0" applyAlignment="0" applyProtection="0"/>
    <xf numFmtId="0" fontId="29" fillId="76" borderId="0" applyNumberFormat="0" applyBorder="0" applyAlignment="0" applyProtection="0"/>
    <xf numFmtId="0" fontId="29" fillId="70" borderId="0" applyNumberFormat="0" applyBorder="0" applyAlignment="0" applyProtection="0"/>
    <xf numFmtId="0" fontId="29" fillId="41" borderId="0" applyNumberFormat="0" applyBorder="0" applyAlignment="0" applyProtection="0"/>
    <xf numFmtId="0" fontId="29" fillId="71" borderId="0" applyNumberFormat="0" applyBorder="0" applyAlignment="0" applyProtection="0"/>
    <xf numFmtId="0" fontId="29" fillId="42" borderId="0" applyNumberFormat="0" applyBorder="0" applyAlignment="0" applyProtection="0"/>
    <xf numFmtId="0" fontId="29" fillId="73" borderId="0" applyNumberFormat="0" applyBorder="0" applyAlignment="0" applyProtection="0"/>
    <xf numFmtId="0" fontId="29" fillId="37" borderId="0" applyNumberFormat="0" applyBorder="0" applyAlignment="0" applyProtection="0"/>
    <xf numFmtId="0" fontId="29" fillId="67" borderId="0" applyNumberFormat="0" applyBorder="0" applyAlignment="0" applyProtection="0"/>
    <xf numFmtId="0" fontId="29" fillId="76" borderId="0" applyNumberFormat="0" applyBorder="0" applyAlignment="0" applyProtection="0"/>
    <xf numFmtId="0" fontId="29" fillId="70" borderId="0" applyNumberFormat="0" applyBorder="0" applyAlignment="0" applyProtection="0"/>
    <xf numFmtId="0" fontId="29" fillId="43" borderId="0" applyNumberFormat="0" applyBorder="0" applyAlignment="0" applyProtection="0"/>
    <xf numFmtId="0" fontId="29" fillId="74" borderId="0" applyNumberFormat="0" applyBorder="0" applyAlignment="0" applyProtection="0"/>
    <xf numFmtId="0" fontId="37" fillId="77" borderId="0" applyNumberFormat="0" applyBorder="0" applyAlignment="0" applyProtection="0"/>
    <xf numFmtId="0" fontId="37" fillId="71" borderId="0" applyNumberFormat="0" applyBorder="0" applyAlignment="0" applyProtection="0"/>
    <xf numFmtId="0" fontId="37" fillId="73" borderId="0" applyNumberFormat="0" applyBorder="0" applyAlignment="0" applyProtection="0"/>
    <xf numFmtId="0" fontId="37" fillId="78" borderId="0" applyNumberFormat="0" applyBorder="0" applyAlignment="0" applyProtection="0"/>
    <xf numFmtId="0" fontId="37" fillId="79" borderId="0" applyNumberFormat="0" applyBorder="0" applyAlignment="0" applyProtection="0"/>
    <xf numFmtId="0" fontId="37" fillId="80" borderId="0" applyNumberFormat="0" applyBorder="0" applyAlignment="0" applyProtection="0"/>
    <xf numFmtId="0" fontId="37" fillId="77" borderId="0" applyNumberFormat="0" applyBorder="0" applyAlignment="0" applyProtection="0"/>
    <xf numFmtId="0" fontId="37" fillId="71" borderId="0" applyNumberFormat="0" applyBorder="0" applyAlignment="0" applyProtection="0"/>
    <xf numFmtId="0" fontId="37" fillId="73" borderId="0" applyNumberFormat="0" applyBorder="0" applyAlignment="0" applyProtection="0"/>
    <xf numFmtId="0" fontId="37" fillId="78" borderId="0" applyNumberFormat="0" applyBorder="0" applyAlignment="0" applyProtection="0"/>
    <xf numFmtId="0" fontId="37" fillId="79" borderId="0" applyNumberFormat="0" applyBorder="0" applyAlignment="0" applyProtection="0"/>
    <xf numFmtId="0" fontId="37" fillId="80" borderId="0" applyNumberFormat="0" applyBorder="0" applyAlignment="0" applyProtection="0"/>
    <xf numFmtId="0" fontId="37" fillId="68" borderId="0" applyNumberFormat="0" applyBorder="0" applyAlignment="0" applyProtection="0"/>
    <xf numFmtId="0" fontId="74" fillId="77" borderId="0" applyNumberFormat="0" applyBorder="0" applyAlignment="0" applyProtection="0"/>
    <xf numFmtId="0" fontId="37" fillId="77" borderId="0" applyNumberFormat="0" applyBorder="0" applyAlignment="0" applyProtection="0"/>
    <xf numFmtId="0" fontId="37" fillId="77" borderId="0" applyNumberFormat="0" applyBorder="0" applyAlignment="0" applyProtection="0"/>
    <xf numFmtId="0" fontId="37" fillId="77" borderId="0" applyNumberFormat="0" applyBorder="0" applyAlignment="0" applyProtection="0"/>
    <xf numFmtId="0" fontId="26" fillId="11" borderId="0" applyNumberFormat="0" applyBorder="0" applyAlignment="0" applyProtection="0"/>
    <xf numFmtId="0" fontId="37" fillId="81" borderId="0" applyNumberFormat="0" applyBorder="0" applyAlignment="0" applyProtection="0"/>
    <xf numFmtId="0" fontId="74" fillId="71" borderId="0" applyNumberFormat="0" applyBorder="0" applyAlignment="0" applyProtection="0"/>
    <xf numFmtId="0" fontId="37" fillId="71" borderId="0" applyNumberFormat="0" applyBorder="0" applyAlignment="0" applyProtection="0"/>
    <xf numFmtId="0" fontId="37" fillId="71" borderId="0" applyNumberFormat="0" applyBorder="0" applyAlignment="0" applyProtection="0"/>
    <xf numFmtId="0" fontId="37" fillId="71" borderId="0" applyNumberFormat="0" applyBorder="0" applyAlignment="0" applyProtection="0"/>
    <xf numFmtId="0" fontId="37" fillId="74" borderId="0" applyNumberFormat="0" applyBorder="0" applyAlignment="0" applyProtection="0"/>
    <xf numFmtId="0" fontId="74" fillId="73" borderId="0" applyNumberFormat="0" applyBorder="0" applyAlignment="0" applyProtection="0"/>
    <xf numFmtId="0" fontId="37" fillId="73" borderId="0" applyNumberFormat="0" applyBorder="0" applyAlignment="0" applyProtection="0"/>
    <xf numFmtId="0" fontId="37" fillId="73" borderId="0" applyNumberFormat="0" applyBorder="0" applyAlignment="0" applyProtection="0"/>
    <xf numFmtId="0" fontId="37" fillId="73" borderId="0" applyNumberFormat="0" applyBorder="0" applyAlignment="0" applyProtection="0"/>
    <xf numFmtId="0" fontId="37" fillId="65" borderId="0" applyNumberFormat="0" applyBorder="0" applyAlignment="0" applyProtection="0"/>
    <xf numFmtId="0" fontId="74" fillId="78" borderId="0" applyNumberFormat="0" applyBorder="0" applyAlignment="0" applyProtection="0"/>
    <xf numFmtId="0" fontId="37" fillId="78" borderId="0" applyNumberFormat="0" applyBorder="0" applyAlignment="0" applyProtection="0"/>
    <xf numFmtId="0" fontId="37" fillId="78" borderId="0" applyNumberFormat="0" applyBorder="0" applyAlignment="0" applyProtection="0"/>
    <xf numFmtId="0" fontId="37" fillId="78" borderId="0" applyNumberFormat="0" applyBorder="0" applyAlignment="0" applyProtection="0"/>
    <xf numFmtId="0" fontId="37" fillId="68" borderId="0" applyNumberFormat="0" applyBorder="0" applyAlignment="0" applyProtection="0"/>
    <xf numFmtId="0" fontId="74" fillId="79" borderId="0" applyNumberFormat="0" applyBorder="0" applyAlignment="0" applyProtection="0"/>
    <xf numFmtId="0" fontId="37" fillId="79" borderId="0" applyNumberFormat="0" applyBorder="0" applyAlignment="0" applyProtection="0"/>
    <xf numFmtId="0" fontId="37" fillId="79" borderId="0" applyNumberFormat="0" applyBorder="0" applyAlignment="0" applyProtection="0"/>
    <xf numFmtId="0" fontId="37" fillId="79" borderId="0" applyNumberFormat="0" applyBorder="0" applyAlignment="0" applyProtection="0"/>
    <xf numFmtId="0" fontId="37" fillId="71" borderId="0" applyNumberFormat="0" applyBorder="0" applyAlignment="0" applyProtection="0"/>
    <xf numFmtId="0" fontId="74" fillId="80" borderId="0" applyNumberFormat="0" applyBorder="0" applyAlignment="0" applyProtection="0"/>
    <xf numFmtId="0" fontId="37" fillId="80" borderId="0" applyNumberFormat="0" applyBorder="0" applyAlignment="0" applyProtection="0"/>
    <xf numFmtId="0" fontId="37" fillId="80" borderId="0" applyNumberFormat="0" applyBorder="0" applyAlignment="0" applyProtection="0"/>
    <xf numFmtId="0" fontId="37" fillId="80" borderId="0" applyNumberFormat="0" applyBorder="0" applyAlignment="0" applyProtection="0"/>
    <xf numFmtId="0" fontId="37" fillId="44" borderId="0" applyNumberFormat="0" applyBorder="0" applyAlignment="0" applyProtection="0"/>
    <xf numFmtId="0" fontId="37" fillId="77" borderId="0" applyNumberFormat="0" applyBorder="0" applyAlignment="0" applyProtection="0"/>
    <xf numFmtId="0" fontId="37" fillId="41" borderId="0" applyNumberFormat="0" applyBorder="0" applyAlignment="0" applyProtection="0"/>
    <xf numFmtId="0" fontId="37" fillId="71" borderId="0" applyNumberFormat="0" applyBorder="0" applyAlignment="0" applyProtection="0"/>
    <xf numFmtId="0" fontId="37" fillId="42" borderId="0" applyNumberFormat="0" applyBorder="0" applyAlignment="0" applyProtection="0"/>
    <xf numFmtId="0" fontId="37" fillId="73" borderId="0" applyNumberFormat="0" applyBorder="0" applyAlignment="0" applyProtection="0"/>
    <xf numFmtId="0" fontId="37" fillId="45" borderId="0" applyNumberFormat="0" applyBorder="0" applyAlignment="0" applyProtection="0"/>
    <xf numFmtId="0" fontId="37" fillId="78" borderId="0" applyNumberFormat="0" applyBorder="0" applyAlignment="0" applyProtection="0"/>
    <xf numFmtId="0" fontId="37" fillId="46" borderId="0" applyNumberFormat="0" applyBorder="0" applyAlignment="0" applyProtection="0"/>
    <xf numFmtId="0" fontId="37" fillId="79" borderId="0" applyNumberFormat="0" applyBorder="0" applyAlignment="0" applyProtection="0"/>
    <xf numFmtId="0" fontId="37" fillId="47" borderId="0" applyNumberFormat="0" applyBorder="0" applyAlignment="0" applyProtection="0"/>
    <xf numFmtId="0" fontId="37" fillId="80" borderId="0" applyNumberFormat="0" applyBorder="0" applyAlignment="0" applyProtection="0"/>
    <xf numFmtId="0" fontId="75" fillId="8" borderId="0" applyNumberFormat="0" applyBorder="0" applyAlignment="0" applyProtection="0"/>
    <xf numFmtId="0" fontId="37" fillId="82" borderId="0" applyNumberFormat="0" applyBorder="0" applyAlignment="0" applyProtection="0"/>
    <xf numFmtId="0" fontId="74" fillId="83" borderId="0" applyNumberFormat="0" applyBorder="0" applyAlignment="0" applyProtection="0"/>
    <xf numFmtId="0" fontId="37" fillId="83" borderId="0" applyNumberFormat="0" applyBorder="0" applyAlignment="0" applyProtection="0"/>
    <xf numFmtId="0" fontId="37" fillId="83" borderId="0" applyNumberFormat="0" applyBorder="0" applyAlignment="0" applyProtection="0"/>
    <xf numFmtId="0" fontId="37" fillId="83" borderId="0" applyNumberFormat="0" applyBorder="0" applyAlignment="0" applyProtection="0"/>
    <xf numFmtId="0" fontId="75" fillId="12" borderId="0" applyNumberFormat="0" applyBorder="0" applyAlignment="0" applyProtection="0"/>
    <xf numFmtId="0" fontId="37" fillId="81" borderId="0" applyNumberFormat="0" applyBorder="0" applyAlignment="0" applyProtection="0"/>
    <xf numFmtId="0" fontId="74" fillId="84" borderId="0" applyNumberFormat="0" applyBorder="0" applyAlignment="0" applyProtection="0"/>
    <xf numFmtId="0" fontId="37" fillId="84" borderId="0" applyNumberFormat="0" applyBorder="0" applyAlignment="0" applyProtection="0"/>
    <xf numFmtId="0" fontId="37" fillId="84" borderId="0" applyNumberFormat="0" applyBorder="0" applyAlignment="0" applyProtection="0"/>
    <xf numFmtId="0" fontId="37" fillId="84" borderId="0" applyNumberFormat="0" applyBorder="0" applyAlignment="0" applyProtection="0"/>
    <xf numFmtId="0" fontId="75" fillId="16" borderId="0" applyNumberFormat="0" applyBorder="0" applyAlignment="0" applyProtection="0"/>
    <xf numFmtId="0" fontId="37" fillId="74" borderId="0" applyNumberFormat="0" applyBorder="0" applyAlignment="0" applyProtection="0"/>
    <xf numFmtId="0" fontId="74" fillId="85" borderId="0" applyNumberFormat="0" applyBorder="0" applyAlignment="0" applyProtection="0"/>
    <xf numFmtId="0" fontId="37" fillId="85" borderId="0" applyNumberFormat="0" applyBorder="0" applyAlignment="0" applyProtection="0"/>
    <xf numFmtId="0" fontId="37" fillId="85" borderId="0" applyNumberFormat="0" applyBorder="0" applyAlignment="0" applyProtection="0"/>
    <xf numFmtId="0" fontId="37" fillId="85" borderId="0" applyNumberFormat="0" applyBorder="0" applyAlignment="0" applyProtection="0"/>
    <xf numFmtId="0" fontId="37" fillId="86" borderId="0" applyNumberFormat="0" applyBorder="0" applyAlignment="0" applyProtection="0"/>
    <xf numFmtId="0" fontId="74" fillId="78" borderId="0" applyNumberFormat="0" applyBorder="0" applyAlignment="0" applyProtection="0"/>
    <xf numFmtId="0" fontId="37" fillId="78" borderId="0" applyNumberFormat="0" applyBorder="0" applyAlignment="0" applyProtection="0"/>
    <xf numFmtId="0" fontId="37" fillId="78" borderId="0" applyNumberFormat="0" applyBorder="0" applyAlignment="0" applyProtection="0"/>
    <xf numFmtId="0" fontId="37" fillId="78" borderId="0" applyNumberFormat="0" applyBorder="0" applyAlignment="0" applyProtection="0"/>
    <xf numFmtId="0" fontId="37" fillId="79" borderId="0" applyNumberFormat="0" applyBorder="0" applyAlignment="0" applyProtection="0"/>
    <xf numFmtId="0" fontId="74" fillId="79" borderId="0" applyNumberFormat="0" applyBorder="0" applyAlignment="0" applyProtection="0"/>
    <xf numFmtId="0" fontId="37" fillId="79" borderId="0" applyNumberFormat="0" applyBorder="0" applyAlignment="0" applyProtection="0"/>
    <xf numFmtId="0" fontId="37" fillId="84" borderId="0" applyNumberFormat="0" applyBorder="0" applyAlignment="0" applyProtection="0"/>
    <xf numFmtId="0" fontId="74" fillId="81" borderId="0" applyNumberFormat="0" applyBorder="0" applyAlignment="0" applyProtection="0"/>
    <xf numFmtId="0" fontId="37" fillId="81" borderId="0" applyNumberFormat="0" applyBorder="0" applyAlignment="0" applyProtection="0"/>
    <xf numFmtId="0" fontId="37" fillId="81" borderId="0" applyNumberFormat="0" applyBorder="0" applyAlignment="0" applyProtection="0"/>
    <xf numFmtId="0" fontId="37" fillId="81" borderId="0" applyNumberFormat="0" applyBorder="0" applyAlignment="0" applyProtection="0"/>
    <xf numFmtId="0" fontId="38" fillId="33" borderId="16" applyNumberFormat="0" applyAlignment="0" applyProtection="0"/>
    <xf numFmtId="0" fontId="38" fillId="87" borderId="16" applyNumberFormat="0" applyAlignment="0" applyProtection="0"/>
    <xf numFmtId="43" fontId="29" fillId="0" borderId="0" applyFont="0" applyFill="0" applyBorder="0" applyAlignment="0" applyProtection="0"/>
    <xf numFmtId="0" fontId="50" fillId="67" borderId="0" applyNumberFormat="0" applyBorder="0" applyAlignment="0" applyProtection="0"/>
    <xf numFmtId="0" fontId="76" fillId="65" borderId="0" applyNumberFormat="0" applyBorder="0" applyAlignment="0" applyProtection="0"/>
    <xf numFmtId="0" fontId="50" fillId="65" borderId="0" applyNumberFormat="0" applyBorder="0" applyAlignment="0" applyProtection="0"/>
    <xf numFmtId="0" fontId="20" fillId="4" borderId="0" applyNumberFormat="0" applyBorder="0" applyAlignment="0" applyProtection="0"/>
    <xf numFmtId="0" fontId="50" fillId="65" borderId="0" applyNumberFormat="0" applyBorder="0" applyAlignment="0" applyProtection="0"/>
    <xf numFmtId="0" fontId="50" fillId="65" borderId="0" applyNumberFormat="0" applyBorder="0" applyAlignment="0" applyProtection="0"/>
    <xf numFmtId="0" fontId="40" fillId="69" borderId="16" applyNumberFormat="0" applyAlignment="0" applyProtection="0"/>
    <xf numFmtId="0" fontId="77" fillId="88" borderId="16" applyNumberFormat="0" applyAlignment="0" applyProtection="0"/>
    <xf numFmtId="0" fontId="78" fillId="87" borderId="16" applyNumberFormat="0" applyAlignment="0" applyProtection="0"/>
    <xf numFmtId="0" fontId="38" fillId="87" borderId="16" applyNumberFormat="0" applyAlignment="0" applyProtection="0"/>
    <xf numFmtId="0" fontId="38" fillId="87" borderId="16" applyNumberFormat="0" applyAlignment="0" applyProtection="0"/>
    <xf numFmtId="0" fontId="38" fillId="87" borderId="16" applyNumberFormat="0" applyAlignment="0" applyProtection="0"/>
    <xf numFmtId="0" fontId="42" fillId="0" borderId="18" applyNumberFormat="0" applyFill="0" applyAlignment="0" applyProtection="0"/>
    <xf numFmtId="0" fontId="48" fillId="89" borderId="19" applyNumberFormat="0" applyAlignment="0" applyProtection="0"/>
    <xf numFmtId="0" fontId="79" fillId="89" borderId="19" applyNumberFormat="0" applyAlignment="0" applyProtection="0"/>
    <xf numFmtId="0" fontId="48" fillId="89" borderId="19" applyNumberFormat="0" applyAlignment="0" applyProtection="0"/>
    <xf numFmtId="0" fontId="50" fillId="65" borderId="0" applyNumberFormat="0" applyBorder="0" applyAlignment="0" applyProtection="0"/>
    <xf numFmtId="0" fontId="45" fillId="0" borderId="0" applyNumberFormat="0" applyFill="0" applyBorder="0" applyAlignment="0" applyProtection="0"/>
    <xf numFmtId="0" fontId="51" fillId="0" borderId="22" applyNumberFormat="0" applyFill="0" applyAlignment="0" applyProtection="0"/>
    <xf numFmtId="0" fontId="52" fillId="0" borderId="23" applyNumberFormat="0" applyFill="0" applyAlignment="0" applyProtection="0"/>
    <xf numFmtId="0" fontId="53" fillId="0" borderId="24" applyNumberFormat="0" applyFill="0" applyAlignment="0" applyProtection="0"/>
    <xf numFmtId="0" fontId="53" fillId="0" borderId="0" applyNumberForma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0" fontId="80"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179"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180" fontId="32" fillId="0" borderId="0" applyFont="0" applyFill="0" applyBorder="0" applyAlignment="0" applyProtection="0"/>
    <xf numFmtId="180" fontId="32" fillId="0" borderId="0" applyFont="0" applyFill="0" applyBorder="0" applyAlignment="0" applyProtection="0"/>
    <xf numFmtId="180" fontId="32" fillId="0" borderId="0" applyFont="0" applyFill="0" applyBorder="0" applyAlignment="0" applyProtection="0"/>
    <xf numFmtId="180" fontId="32" fillId="0" borderId="0" applyFont="0" applyFill="0" applyBorder="0" applyAlignment="0" applyProtection="0"/>
    <xf numFmtId="180" fontId="32" fillId="0" borderId="0" applyFont="0" applyFill="0" applyBorder="0" applyAlignment="0" applyProtection="0"/>
    <xf numFmtId="180" fontId="32" fillId="0" borderId="0" applyFont="0" applyFill="0" applyBorder="0" applyAlignment="0" applyProtection="0"/>
    <xf numFmtId="180" fontId="32" fillId="0" borderId="0" applyFont="0" applyFill="0" applyBorder="0" applyAlignment="0" applyProtection="0"/>
    <xf numFmtId="180" fontId="32" fillId="0" borderId="0" applyFont="0" applyFill="0" applyBorder="0" applyAlignment="0" applyProtection="0"/>
    <xf numFmtId="180" fontId="32" fillId="0" borderId="0" applyFont="0" applyFill="0" applyBorder="0" applyAlignment="0" applyProtection="0"/>
    <xf numFmtId="180" fontId="1" fillId="0" borderId="0" applyFont="0" applyFill="0" applyBorder="0" applyAlignment="0" applyProtection="0"/>
    <xf numFmtId="180" fontId="32" fillId="0" borderId="0" applyFont="0" applyFill="0" applyBorder="0" applyAlignment="0" applyProtection="0"/>
    <xf numFmtId="0" fontId="48" fillId="89" borderId="19" applyNumberFormat="0" applyAlignment="0" applyProtection="0"/>
    <xf numFmtId="181" fontId="81" fillId="0" borderId="0" applyFont="0" applyFill="0" applyBorder="0" applyAlignment="0" applyProtection="0"/>
    <xf numFmtId="0" fontId="47" fillId="0" borderId="0" applyNumberFormat="0" applyFill="0" applyBorder="0" applyAlignment="0" applyProtection="0"/>
    <xf numFmtId="0" fontId="82" fillId="0" borderId="0" applyNumberFormat="0" applyFill="0" applyBorder="0" applyAlignment="0" applyProtection="0"/>
    <xf numFmtId="0" fontId="47" fillId="0" borderId="0" applyNumberFormat="0" applyFill="0" applyBorder="0" applyAlignment="0" applyProtection="0"/>
    <xf numFmtId="0" fontId="39" fillId="0" borderId="0" applyNumberFormat="0" applyFill="0" applyBorder="0" applyAlignment="0" applyProtection="0"/>
    <xf numFmtId="0" fontId="43" fillId="68" borderId="0" applyNumberFormat="0" applyBorder="0" applyAlignment="0" applyProtection="0"/>
    <xf numFmtId="0" fontId="83" fillId="66" borderId="0" applyNumberFormat="0" applyBorder="0" applyAlignment="0" applyProtection="0"/>
    <xf numFmtId="0" fontId="43" fillId="66" borderId="0" applyNumberFormat="0" applyBorder="0" applyAlignment="0" applyProtection="0"/>
    <xf numFmtId="0" fontId="43" fillId="66" borderId="0" applyNumberFormat="0" applyBorder="0" applyAlignment="0" applyProtection="0"/>
    <xf numFmtId="0" fontId="43" fillId="66" borderId="0" applyNumberFormat="0" applyFont="0" applyBorder="0" applyAlignment="0" applyProtection="0"/>
    <xf numFmtId="0" fontId="43" fillId="66" borderId="0" applyNumberFormat="0" applyBorder="0" applyAlignment="0" applyProtection="0"/>
    <xf numFmtId="0" fontId="19" fillId="3" borderId="0" applyNumberFormat="0" applyBorder="0" applyAlignment="0" applyProtection="0"/>
    <xf numFmtId="0" fontId="19" fillId="3" borderId="0" applyNumberFormat="0" applyBorder="0" applyAlignment="0" applyProtection="0"/>
    <xf numFmtId="0" fontId="84" fillId="3" borderId="0" applyNumberFormat="0" applyBorder="0" applyAlignment="0" applyProtection="0"/>
    <xf numFmtId="0" fontId="85" fillId="0" borderId="22" applyNumberFormat="0" applyFill="0" applyAlignment="0" applyProtection="0"/>
    <xf numFmtId="0" fontId="51" fillId="0" borderId="22" applyNumberFormat="0" applyFill="0" applyAlignment="0" applyProtection="0"/>
    <xf numFmtId="0" fontId="51" fillId="0" borderId="22" applyNumberFormat="0" applyFill="0" applyAlignment="0" applyProtection="0"/>
    <xf numFmtId="0" fontId="51" fillId="0" borderId="22" applyNumberFormat="0" applyFill="0" applyAlignment="0" applyProtection="0"/>
    <xf numFmtId="0" fontId="70" fillId="0" borderId="27" applyNumberFormat="0" applyFill="0" applyAlignment="0" applyProtection="0"/>
    <xf numFmtId="0" fontId="86" fillId="0" borderId="23" applyNumberFormat="0" applyFill="0" applyAlignment="0" applyProtection="0"/>
    <xf numFmtId="0" fontId="52" fillId="0" borderId="23" applyNumberFormat="0" applyFill="0" applyAlignment="0" applyProtection="0"/>
    <xf numFmtId="0" fontId="52" fillId="0" borderId="23" applyNumberFormat="0" applyFill="0" applyAlignment="0" applyProtection="0"/>
    <xf numFmtId="0" fontId="52" fillId="0" borderId="23" applyNumberFormat="0" applyFill="0" applyAlignment="0" applyProtection="0"/>
    <xf numFmtId="0" fontId="71" fillId="0" borderId="28" applyNumberFormat="0" applyFill="0" applyAlignment="0" applyProtection="0"/>
    <xf numFmtId="0" fontId="87" fillId="0" borderId="24" applyNumberFormat="0" applyFill="0" applyAlignment="0" applyProtection="0"/>
    <xf numFmtId="0" fontId="53" fillId="0" borderId="24" applyNumberFormat="0" applyFill="0" applyAlignment="0" applyProtection="0"/>
    <xf numFmtId="0" fontId="53" fillId="0" borderId="24" applyNumberFormat="0" applyFill="0" applyAlignment="0" applyProtection="0"/>
    <xf numFmtId="0" fontId="53" fillId="0" borderId="24" applyNumberFormat="0" applyFill="0" applyAlignment="0" applyProtection="0"/>
    <xf numFmtId="0" fontId="71" fillId="0" borderId="0" applyNumberFormat="0" applyFill="0" applyBorder="0" applyAlignment="0" applyProtection="0"/>
    <xf numFmtId="0" fontId="87"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49" fillId="0" borderId="21" applyNumberFormat="0" applyFill="0" applyAlignment="0" applyProtection="0"/>
    <xf numFmtId="0" fontId="40" fillId="39" borderId="16" applyNumberFormat="0" applyAlignment="0" applyProtection="0"/>
    <xf numFmtId="0" fontId="40" fillId="69" borderId="16" applyNumberFormat="0" applyAlignment="0" applyProtection="0"/>
    <xf numFmtId="0" fontId="40" fillId="75" borderId="16" applyNumberFormat="0" applyAlignment="0" applyProtection="0"/>
    <xf numFmtId="0" fontId="88" fillId="69" borderId="16" applyNumberFormat="0" applyAlignment="0" applyProtection="0"/>
    <xf numFmtId="0" fontId="40" fillId="69" borderId="16" applyNumberFormat="0" applyAlignment="0" applyProtection="0"/>
    <xf numFmtId="0" fontId="40" fillId="69" borderId="16" applyNumberFormat="0" applyAlignment="0" applyProtection="0"/>
    <xf numFmtId="0" fontId="40" fillId="69" borderId="16" applyNumberFormat="0" applyAlignment="0" applyProtection="0"/>
    <xf numFmtId="0" fontId="37" fillId="48" borderId="0" applyNumberFormat="0" applyBorder="0" applyAlignment="0" applyProtection="0"/>
    <xf numFmtId="0" fontId="37" fillId="83" borderId="0" applyNumberFormat="0" applyBorder="0" applyAlignment="0" applyProtection="0"/>
    <xf numFmtId="0" fontId="37" fillId="49" borderId="0" applyNumberFormat="0" applyBorder="0" applyAlignment="0" applyProtection="0"/>
    <xf numFmtId="0" fontId="37" fillId="84" borderId="0" applyNumberFormat="0" applyBorder="0" applyAlignment="0" applyProtection="0"/>
    <xf numFmtId="0" fontId="37" fillId="50" borderId="0" applyNumberFormat="0" applyBorder="0" applyAlignment="0" applyProtection="0"/>
    <xf numFmtId="0" fontId="37" fillId="85" borderId="0" applyNumberFormat="0" applyBorder="0" applyAlignment="0" applyProtection="0"/>
    <xf numFmtId="0" fontId="37" fillId="45" borderId="0" applyNumberFormat="0" applyBorder="0" applyAlignment="0" applyProtection="0"/>
    <xf numFmtId="0" fontId="37" fillId="78" borderId="0" applyNumberFormat="0" applyBorder="0" applyAlignment="0" applyProtection="0"/>
    <xf numFmtId="0" fontId="37" fillId="46" borderId="0" applyNumberFormat="0" applyBorder="0" applyAlignment="0" applyProtection="0"/>
    <xf numFmtId="0" fontId="37" fillId="79" borderId="0" applyNumberFormat="0" applyBorder="0" applyAlignment="0" applyProtection="0"/>
    <xf numFmtId="0" fontId="37" fillId="51" borderId="0" applyNumberFormat="0" applyBorder="0" applyAlignment="0" applyProtection="0"/>
    <xf numFmtId="0" fontId="37" fillId="81" borderId="0" applyNumberFormat="0" applyBorder="0" applyAlignment="0" applyProtection="0"/>
    <xf numFmtId="0" fontId="41" fillId="33" borderId="17" applyNumberFormat="0" applyAlignment="0" applyProtection="0"/>
    <xf numFmtId="0" fontId="41" fillId="87" borderId="17" applyNumberFormat="0" applyAlignment="0" applyProtection="0"/>
    <xf numFmtId="0" fontId="1" fillId="72" borderId="20" applyNumberFormat="0" applyFont="0" applyAlignment="0" applyProtection="0"/>
    <xf numFmtId="0" fontId="37" fillId="83" borderId="0" applyNumberFormat="0" applyBorder="0" applyAlignment="0" applyProtection="0"/>
    <xf numFmtId="0" fontId="37" fillId="84" borderId="0" applyNumberFormat="0" applyBorder="0" applyAlignment="0" applyProtection="0"/>
    <xf numFmtId="0" fontId="37" fillId="85" borderId="0" applyNumberFormat="0" applyBorder="0" applyAlignment="0" applyProtection="0"/>
    <xf numFmtId="0" fontId="37" fillId="78" borderId="0" applyNumberFormat="0" applyBorder="0" applyAlignment="0" applyProtection="0"/>
    <xf numFmtId="0" fontId="37" fillId="79" borderId="0" applyNumberFormat="0" applyBorder="0" applyAlignment="0" applyProtection="0"/>
    <xf numFmtId="0" fontId="37" fillId="81" borderId="0" applyNumberFormat="0" applyBorder="0" applyAlignment="0" applyProtection="0"/>
    <xf numFmtId="0" fontId="43" fillId="66" borderId="0" applyNumberFormat="0" applyBorder="0" applyAlignment="0" applyProtection="0"/>
    <xf numFmtId="0" fontId="41" fillId="87" borderId="17" applyNumberFormat="0" applyAlignment="0" applyProtection="0"/>
    <xf numFmtId="0" fontId="48" fillId="89" borderId="19" applyNumberFormat="0" applyAlignment="0" applyProtection="0"/>
    <xf numFmtId="0" fontId="83" fillId="66" borderId="0" applyNumberFormat="0" applyBorder="0" applyAlignment="0" applyProtection="0"/>
    <xf numFmtId="0" fontId="43" fillId="36" borderId="0" applyNumberFormat="0" applyBorder="0" applyAlignment="0" applyProtection="0"/>
    <xf numFmtId="0" fontId="43" fillId="66" borderId="0" applyNumberFormat="0" applyBorder="0" applyAlignment="0" applyProtection="0"/>
    <xf numFmtId="0" fontId="39" fillId="0" borderId="29" applyNumberFormat="0" applyFill="0" applyAlignment="0" applyProtection="0"/>
    <xf numFmtId="0" fontId="89" fillId="0" borderId="21" applyNumberFormat="0" applyFill="0" applyAlignment="0" applyProtection="0"/>
    <xf numFmtId="0" fontId="49" fillId="0" borderId="21" applyNumberFormat="0" applyFill="0" applyAlignment="0" applyProtection="0"/>
    <xf numFmtId="0" fontId="49" fillId="0" borderId="21" applyNumberFormat="0" applyFill="0" applyAlignment="0" applyProtection="0"/>
    <xf numFmtId="0" fontId="49" fillId="0" borderId="21" applyNumberFormat="0" applyFill="0" applyAlignment="0" applyProtection="0"/>
    <xf numFmtId="0" fontId="47" fillId="0" borderId="0" applyNumberFormat="0" applyFill="0" applyBorder="0" applyAlignment="0" applyProtection="0"/>
    <xf numFmtId="0" fontId="51" fillId="0" borderId="22" applyNumberFormat="0" applyFill="0" applyAlignment="0" applyProtection="0"/>
    <xf numFmtId="0" fontId="52" fillId="0" borderId="23" applyNumberFormat="0" applyFill="0" applyAlignment="0" applyProtection="0"/>
    <xf numFmtId="0" fontId="53" fillId="0" borderId="24" applyNumberFormat="0" applyFill="0" applyAlignment="0" applyProtection="0"/>
    <xf numFmtId="0" fontId="53" fillId="0" borderId="0" applyNumberFormat="0" applyFill="0" applyBorder="0" applyAlignment="0" applyProtection="0"/>
    <xf numFmtId="0" fontId="45" fillId="0" borderId="0" applyNumberFormat="0" applyFill="0" applyBorder="0" applyAlignment="0" applyProtection="0"/>
    <xf numFmtId="0" fontId="16" fillId="90" borderId="30" applyNumberFormat="0" applyAlignment="0" applyProtection="0"/>
    <xf numFmtId="0" fontId="44" fillId="52" borderId="0" applyNumberFormat="0" applyBorder="0" applyAlignment="0" applyProtection="0"/>
    <xf numFmtId="0" fontId="90" fillId="75" borderId="0" applyNumberFormat="0" applyBorder="0" applyAlignment="0" applyProtection="0"/>
    <xf numFmtId="0" fontId="91" fillId="75" borderId="0" applyNumberFormat="0" applyBorder="0" applyAlignment="0" applyProtection="0"/>
    <xf numFmtId="0" fontId="44" fillId="75" borderId="0" applyNumberFormat="0" applyBorder="0" applyAlignment="0" applyProtection="0"/>
    <xf numFmtId="0" fontId="44" fillId="75" borderId="0" applyNumberFormat="0" applyBorder="0" applyAlignment="0" applyProtection="0"/>
    <xf numFmtId="0" fontId="44" fillId="75" borderId="0" applyNumberFormat="0" applyBorder="0" applyAlignment="0" applyProtection="0"/>
    <xf numFmtId="0" fontId="44" fillId="75" borderId="0" applyNumberFormat="0" applyBorder="0" applyAlignment="0" applyProtection="0"/>
    <xf numFmtId="0" fontId="92" fillId="0" borderId="0"/>
    <xf numFmtId="0" fontId="93" fillId="0" borderId="0"/>
    <xf numFmtId="0" fontId="93" fillId="0" borderId="0"/>
    <xf numFmtId="0" fontId="80"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93" fillId="0" borderId="0"/>
    <xf numFmtId="0" fontId="32" fillId="0" borderId="0"/>
    <xf numFmtId="0" fontId="32" fillId="0" borderId="0"/>
    <xf numFmtId="0" fontId="32" fillId="0" borderId="0"/>
    <xf numFmtId="0" fontId="32" fillId="0" borderId="0"/>
    <xf numFmtId="0" fontId="32" fillId="0" borderId="0"/>
    <xf numFmtId="0" fontId="32" fillId="0" borderId="0"/>
    <xf numFmtId="0" fontId="6" fillId="0" borderId="0"/>
    <xf numFmtId="0" fontId="33" fillId="0" borderId="0"/>
    <xf numFmtId="0" fontId="3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3" fillId="0" borderId="0"/>
    <xf numFmtId="0" fontId="6" fillId="0" borderId="0"/>
    <xf numFmtId="0" fontId="32" fillId="0" borderId="0"/>
    <xf numFmtId="0" fontId="33" fillId="0" borderId="0"/>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3" fillId="0" borderId="0"/>
    <xf numFmtId="0" fontId="32" fillId="0" borderId="0"/>
    <xf numFmtId="0" fontId="1" fillId="0" borderId="0"/>
    <xf numFmtId="0" fontId="32" fillId="0" borderId="0"/>
    <xf numFmtId="0" fontId="32" fillId="0" borderId="0"/>
    <xf numFmtId="0" fontId="32" fillId="0" borderId="0"/>
    <xf numFmtId="0" fontId="1" fillId="0" borderId="0"/>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94" fillId="0" borderId="0"/>
    <xf numFmtId="0" fontId="1" fillId="0" borderId="0"/>
    <xf numFmtId="0" fontId="1" fillId="0" borderId="0"/>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xf numFmtId="0" fontId="32" fillId="0" borderId="0"/>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xf numFmtId="0" fontId="1" fillId="0" borderId="0"/>
    <xf numFmtId="0" fontId="32" fillId="0" borderId="0"/>
    <xf numFmtId="0" fontId="32" fillId="0" borderId="0"/>
    <xf numFmtId="0" fontId="32" fillId="0" borderId="0"/>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xf numFmtId="0" fontId="32" fillId="0" borderId="0"/>
    <xf numFmtId="0" fontId="32" fillId="0" borderId="0"/>
    <xf numFmtId="0" fontId="32" fillId="0" borderId="0"/>
    <xf numFmtId="0" fontId="32" fillId="0" borderId="0"/>
    <xf numFmtId="0" fontId="73" fillId="0" borderId="0"/>
    <xf numFmtId="0" fontId="95" fillId="0" borderId="0"/>
    <xf numFmtId="0" fontId="32" fillId="0" borderId="0"/>
    <xf numFmtId="0" fontId="32" fillId="0" borderId="0"/>
    <xf numFmtId="0" fontId="32" fillId="0" borderId="0"/>
    <xf numFmtId="0" fontId="32" fillId="0" borderId="0"/>
    <xf numFmtId="0" fontId="32" fillId="0" borderId="0"/>
    <xf numFmtId="0" fontId="32" fillId="0" borderId="0"/>
    <xf numFmtId="0" fontId="95" fillId="0" borderId="0"/>
    <xf numFmtId="0" fontId="32" fillId="0" borderId="0"/>
    <xf numFmtId="0" fontId="32" fillId="0" borderId="0"/>
    <xf numFmtId="0" fontId="32" fillId="0" borderId="0"/>
    <xf numFmtId="0" fontId="32" fillId="0" borderId="0"/>
    <xf numFmtId="0" fontId="1" fillId="0" borderId="0"/>
    <xf numFmtId="0" fontId="32" fillId="0" borderId="0"/>
    <xf numFmtId="0" fontId="32" fillId="0" borderId="0"/>
    <xf numFmtId="0" fontId="32" fillId="0" borderId="0"/>
    <xf numFmtId="0" fontId="1" fillId="0" borderId="0"/>
    <xf numFmtId="0" fontId="32" fillId="0" borderId="0"/>
    <xf numFmtId="0" fontId="1" fillId="0" borderId="0"/>
    <xf numFmtId="0" fontId="32" fillId="0" borderId="0"/>
    <xf numFmtId="0" fontId="29"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9" fillId="0" borderId="0"/>
    <xf numFmtId="0" fontId="32" fillId="0" borderId="0"/>
    <xf numFmtId="0" fontId="32" fillId="0" borderId="0"/>
    <xf numFmtId="0" fontId="32" fillId="0" borderId="0"/>
    <xf numFmtId="0" fontId="32" fillId="0" borderId="0"/>
    <xf numFmtId="0" fontId="32" fillId="0" borderId="0"/>
    <xf numFmtId="0" fontId="32" fillId="0" borderId="0"/>
    <xf numFmtId="0" fontId="6" fillId="0" borderId="0"/>
    <xf numFmtId="0" fontId="80" fillId="0" borderId="0"/>
    <xf numFmtId="0" fontId="1" fillId="0" borderId="0"/>
    <xf numFmtId="0" fontId="29" fillId="0" borderId="0"/>
    <xf numFmtId="0" fontId="29" fillId="0" borderId="0"/>
    <xf numFmtId="0" fontId="32" fillId="0" borderId="0"/>
    <xf numFmtId="0" fontId="32" fillId="0" borderId="0"/>
    <xf numFmtId="0" fontId="32" fillId="0" borderId="0"/>
    <xf numFmtId="0" fontId="32" fillId="0" borderId="0"/>
    <xf numFmtId="0" fontId="32" fillId="0" borderId="0"/>
    <xf numFmtId="0" fontId="32" fillId="0" borderId="0"/>
    <xf numFmtId="0" fontId="96" fillId="0" borderId="0"/>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applyNumberFormat="0" applyFont="0" applyFill="0" applyBorder="0" applyAlignment="0" applyProtection="0">
      <alignment vertical="top"/>
    </xf>
    <xf numFmtId="0" fontId="32" fillId="0" borderId="0"/>
    <xf numFmtId="0" fontId="32" fillId="0" borderId="0"/>
    <xf numFmtId="0" fontId="32" fillId="0" borderId="0"/>
    <xf numFmtId="0" fontId="32" fillId="0" borderId="0"/>
    <xf numFmtId="0" fontId="32" fillId="0" borderId="0"/>
    <xf numFmtId="0" fontId="32" fillId="0" borderId="0"/>
    <xf numFmtId="0" fontId="1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 fillId="0" borderId="0"/>
    <xf numFmtId="0" fontId="1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2" fillId="0" borderId="0"/>
    <xf numFmtId="0" fontId="32" fillId="0" borderId="0"/>
    <xf numFmtId="0" fontId="32" fillId="0" borderId="0"/>
    <xf numFmtId="0" fontId="32" fillId="0" borderId="0"/>
    <xf numFmtId="0" fontId="16" fillId="0" borderId="0"/>
    <xf numFmtId="0" fontId="1" fillId="0" borderId="0"/>
    <xf numFmtId="0" fontId="32" fillId="0" borderId="0"/>
    <xf numFmtId="0" fontId="32" fillId="0" borderId="0"/>
    <xf numFmtId="0" fontId="32" fillId="0" borderId="0"/>
    <xf numFmtId="0" fontId="32" fillId="0" borderId="0"/>
    <xf numFmtId="0" fontId="8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2" fillId="0" borderId="0"/>
    <xf numFmtId="0" fontId="17" fillId="0" borderId="0"/>
    <xf numFmtId="0" fontId="97" fillId="0" borderId="0"/>
    <xf numFmtId="3" fontId="98" fillId="0" borderId="0" applyNumberFormat="0">
      <alignment horizontal="center"/>
    </xf>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3" fontId="98" fillId="0" borderId="0" applyNumberFormat="0">
      <alignment horizontal="center"/>
    </xf>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3" fontId="98" fillId="0" borderId="0" applyNumberFormat="0">
      <alignment horizontal="center"/>
    </xf>
    <xf numFmtId="0" fontId="16" fillId="72" borderId="20" applyNumberFormat="0" applyFont="0" applyAlignment="0" applyProtection="0"/>
    <xf numFmtId="0" fontId="42" fillId="0" borderId="18" applyNumberFormat="0" applyFill="0" applyAlignment="0" applyProtection="0"/>
    <xf numFmtId="0" fontId="41" fillId="88" borderId="17" applyNumberFormat="0" applyAlignment="0" applyProtection="0"/>
    <xf numFmtId="0" fontId="99" fillId="87" borderId="17" applyNumberFormat="0" applyAlignment="0" applyProtection="0"/>
    <xf numFmtId="0" fontId="41" fillId="87" borderId="17" applyNumberFormat="0" applyAlignment="0" applyProtection="0"/>
    <xf numFmtId="0" fontId="41" fillId="87" borderId="17" applyNumberFormat="0" applyAlignment="0" applyProtection="0"/>
    <xf numFmtId="0" fontId="41" fillId="87" borderId="17" applyNumberFormat="0" applyAlignment="0" applyProtection="0"/>
    <xf numFmtId="0" fontId="69" fillId="0" borderId="0"/>
    <xf numFmtId="0" fontId="1" fillId="0" borderId="0"/>
    <xf numFmtId="0" fontId="1" fillId="0" borderId="0"/>
    <xf numFmtId="0" fontId="1" fillId="0" borderId="0"/>
    <xf numFmtId="0" fontId="1" fillId="0" borderId="0"/>
    <xf numFmtId="0" fontId="16" fillId="0" borderId="0"/>
    <xf numFmtId="0" fontId="1" fillId="0" borderId="0"/>
    <xf numFmtId="0" fontId="66" fillId="0" borderId="0"/>
    <xf numFmtId="0" fontId="63" fillId="0" borderId="0"/>
    <xf numFmtId="0" fontId="46" fillId="0" borderId="0"/>
    <xf numFmtId="0" fontId="16" fillId="0" borderId="0"/>
    <xf numFmtId="0" fontId="16" fillId="0" borderId="0"/>
    <xf numFmtId="0" fontId="80" fillId="0" borderId="0"/>
    <xf numFmtId="0" fontId="1" fillId="0" borderId="0"/>
    <xf numFmtId="0" fontId="1" fillId="0" borderId="0"/>
    <xf numFmtId="0" fontId="16" fillId="0" borderId="0"/>
    <xf numFmtId="0" fontId="32" fillId="0" borderId="0"/>
    <xf numFmtId="0" fontId="32" fillId="0" borderId="0"/>
    <xf numFmtId="0" fontId="32" fillId="0" borderId="0"/>
    <xf numFmtId="0" fontId="82" fillId="0" borderId="0" applyNumberFormat="0" applyFill="0" applyBorder="0" applyAlignment="0" applyProtection="0"/>
    <xf numFmtId="0" fontId="79" fillId="89" borderId="19" applyNumberFormat="0" applyAlignment="0" applyProtection="0"/>
    <xf numFmtId="0" fontId="48" fillId="53" borderId="19" applyNumberFormat="0" applyAlignment="0" applyProtection="0"/>
    <xf numFmtId="0" fontId="48" fillId="89" borderId="19" applyNumberFormat="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0" fontId="1" fillId="54" borderId="20" applyNumberForma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32" fillId="72" borderId="20" applyNumberFormat="0" applyFont="0" applyAlignment="0" applyProtection="0"/>
    <xf numFmtId="0" fontId="1" fillId="72" borderId="20" applyNumberFormat="0" applyFont="0" applyAlignment="0" applyProtection="0"/>
    <xf numFmtId="0" fontId="49" fillId="0" borderId="21" applyNumberFormat="0" applyFill="0" applyAlignment="0" applyProtection="0"/>
    <xf numFmtId="0" fontId="50" fillId="65" borderId="0" applyNumberFormat="0" applyBorder="0" applyAlignment="0" applyProtection="0"/>
    <xf numFmtId="0" fontId="44" fillId="75" borderId="0" applyNumberFormat="0" applyBorder="0" applyAlignment="0" applyProtection="0"/>
    <xf numFmtId="0" fontId="76" fillId="65" borderId="0" applyNumberFormat="0" applyBorder="0" applyAlignment="0" applyProtection="0"/>
    <xf numFmtId="0" fontId="50" fillId="35" borderId="0" applyNumberFormat="0" applyBorder="0" applyAlignment="0" applyProtection="0"/>
    <xf numFmtId="0" fontId="50" fillId="65" borderId="0" applyNumberFormat="0" applyBorder="0" applyAlignment="0" applyProtection="0"/>
    <xf numFmtId="0" fontId="43" fillId="66" borderId="0" applyNumberFormat="0" applyBorder="0" applyAlignment="0" applyProtection="0"/>
    <xf numFmtId="0" fontId="100" fillId="0" borderId="0"/>
    <xf numFmtId="0" fontId="101" fillId="0" borderId="0"/>
    <xf numFmtId="0" fontId="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17" fillId="0" borderId="0"/>
    <xf numFmtId="0" fontId="32" fillId="0" borderId="0"/>
    <xf numFmtId="0" fontId="32" fillId="0" borderId="0"/>
    <xf numFmtId="0" fontId="38" fillId="87" borderId="16" applyNumberFormat="0" applyAlignment="0" applyProtection="0"/>
    <xf numFmtId="0" fontId="39" fillId="0" borderId="0" applyNumberFormat="0" applyFill="0" applyBorder="0" applyAlignment="0" applyProtection="0"/>
    <xf numFmtId="0" fontId="102"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2" fillId="0" borderId="31" applyNumberFormat="0" applyFill="0" applyAlignment="0" applyProtection="0"/>
    <xf numFmtId="0" fontId="103"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2" fillId="0" borderId="18" applyNumberFormat="0" applyFill="0" applyAlignment="0" applyProtection="0"/>
    <xf numFmtId="0" fontId="40" fillId="69" borderId="16" applyNumberFormat="0" applyAlignment="0" applyProtection="0"/>
    <xf numFmtId="0" fontId="38" fillId="87" borderId="16" applyNumberFormat="0" applyAlignment="0" applyProtection="0"/>
    <xf numFmtId="0" fontId="41" fillId="87" borderId="17" applyNumberFormat="0" applyAlignment="0" applyProtection="0"/>
    <xf numFmtId="0" fontId="47" fillId="0" borderId="0" applyNumberFormat="0" applyFill="0" applyBorder="0" applyAlignment="0" applyProtection="0"/>
    <xf numFmtId="0" fontId="39" fillId="0" borderId="0" applyNumberFormat="0" applyFill="0" applyBorder="0" applyAlignment="0" applyProtection="0"/>
    <xf numFmtId="0" fontId="104" fillId="0" borderId="0" applyNumberFormat="0" applyFill="0" applyBorder="0" applyAlignment="0" applyProtection="0"/>
    <xf numFmtId="0" fontId="39" fillId="0" borderId="0" applyNumberFormat="0" applyFill="0" applyBorder="0" applyAlignment="0" applyProtection="0"/>
    <xf numFmtId="0" fontId="37" fillId="83" borderId="0" applyNumberFormat="0" applyBorder="0" applyAlignment="0" applyProtection="0"/>
    <xf numFmtId="0" fontId="37" fillId="84" borderId="0" applyNumberFormat="0" applyBorder="0" applyAlignment="0" applyProtection="0"/>
    <xf numFmtId="0" fontId="37" fillId="85" borderId="0" applyNumberFormat="0" applyBorder="0" applyAlignment="0" applyProtection="0"/>
    <xf numFmtId="0" fontId="37" fillId="78" borderId="0" applyNumberFormat="0" applyBorder="0" applyAlignment="0" applyProtection="0"/>
    <xf numFmtId="0" fontId="37" fillId="79" borderId="0" applyNumberFormat="0" applyBorder="0" applyAlignment="0" applyProtection="0"/>
    <xf numFmtId="0" fontId="37" fillId="81" borderId="0" applyNumberFormat="0" applyBorder="0" applyAlignment="0" applyProtection="0"/>
    <xf numFmtId="180" fontId="32" fillId="0" borderId="0" applyFont="0" applyFill="0" applyBorder="0" applyAlignment="0" applyProtection="0"/>
    <xf numFmtId="180" fontId="32" fillId="0" borderId="0" applyFont="0" applyFill="0" applyBorder="0" applyAlignment="0" applyProtection="0"/>
    <xf numFmtId="180" fontId="32" fillId="0" borderId="0" applyFont="0" applyFill="0" applyBorder="0" applyAlignment="0" applyProtection="0"/>
    <xf numFmtId="180" fontId="32" fillId="0" borderId="0" applyFont="0" applyFill="0" applyBorder="0" applyAlignment="0" applyProtection="0"/>
    <xf numFmtId="180" fontId="32" fillId="0" borderId="0" applyFont="0" applyFill="0" applyBorder="0" applyAlignment="0" applyProtection="0"/>
    <xf numFmtId="180" fontId="32" fillId="0" borderId="0" applyFont="0" applyFill="0" applyBorder="0" applyAlignment="0" applyProtection="0"/>
    <xf numFmtId="180" fontId="32" fillId="0" borderId="0" applyFont="0" applyFill="0" applyBorder="0" applyAlignment="0" applyProtection="0"/>
    <xf numFmtId="180" fontId="32" fillId="0" borderId="0" applyFont="0" applyFill="0" applyBorder="0" applyAlignment="0" applyProtection="0"/>
    <xf numFmtId="0" fontId="32" fillId="0" borderId="0"/>
    <xf numFmtId="0" fontId="32" fillId="0" borderId="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169" fontId="1" fillId="0" borderId="0" applyFill="0" applyBorder="0" applyAlignment="0" applyProtection="0"/>
    <xf numFmtId="0" fontId="73" fillId="0" borderId="0"/>
    <xf numFmtId="0" fontId="73" fillId="0" borderId="0"/>
    <xf numFmtId="0" fontId="1" fillId="91" borderId="0">
      <alignment vertical="center" wrapText="1"/>
    </xf>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6" fillId="0" borderId="0"/>
    <xf numFmtId="0" fontId="26" fillId="11" borderId="0" applyNumberFormat="0" applyBorder="0" applyAlignment="0" applyProtection="0"/>
    <xf numFmtId="0" fontId="26" fillId="15" borderId="0" applyNumberFormat="0" applyBorder="0" applyAlignment="0" applyProtection="0"/>
    <xf numFmtId="0" fontId="26" fillId="19" borderId="0" applyNumberFormat="0" applyBorder="0" applyAlignment="0" applyProtection="0"/>
    <xf numFmtId="0" fontId="26" fillId="23" borderId="0" applyNumberFormat="0" applyBorder="0" applyAlignment="0" applyProtection="0"/>
    <xf numFmtId="0" fontId="26" fillId="27" borderId="0" applyNumberFormat="0" applyBorder="0" applyAlignment="0" applyProtection="0"/>
    <xf numFmtId="0" fontId="26" fillId="31" borderId="0" applyNumberFormat="0" applyBorder="0" applyAlignment="0" applyProtection="0"/>
    <xf numFmtId="0" fontId="30" fillId="0" borderId="0" applyNumberFormat="0" applyFill="0" applyBorder="0" applyAlignment="0" applyProtection="0"/>
    <xf numFmtId="0" fontId="31" fillId="5" borderId="0" applyNumberFormat="0" applyBorder="0" applyAlignment="0" applyProtection="0"/>
    <xf numFmtId="0" fontId="29"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6" fillId="0" borderId="0"/>
    <xf numFmtId="43" fontId="6" fillId="0" borderId="0" applyFont="0" applyFill="0" applyBorder="0" applyAlignment="0" applyProtection="0"/>
    <xf numFmtId="0" fontId="29" fillId="0" borderId="0"/>
    <xf numFmtId="43" fontId="6" fillId="0" borderId="0" applyFont="0" applyFill="0" applyBorder="0" applyAlignment="0" applyProtection="0"/>
    <xf numFmtId="0" fontId="1" fillId="0" borderId="0"/>
    <xf numFmtId="0" fontId="1" fillId="0" borderId="0"/>
    <xf numFmtId="43" fontId="6" fillId="0" borderId="0" applyFont="0" applyFill="0" applyBorder="0" applyAlignment="0" applyProtection="0"/>
    <xf numFmtId="0" fontId="16" fillId="0" borderId="0"/>
    <xf numFmtId="0" fontId="16" fillId="0" borderId="0"/>
    <xf numFmtId="0" fontId="16" fillId="0" borderId="0"/>
    <xf numFmtId="43" fontId="6" fillId="0" borderId="0" applyFont="0" applyFill="0" applyBorder="0" applyAlignment="0" applyProtection="0"/>
    <xf numFmtId="0" fontId="16"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96" fillId="0" borderId="0"/>
    <xf numFmtId="0" fontId="32" fillId="0" borderId="0"/>
    <xf numFmtId="0" fontId="32" fillId="0" borderId="0"/>
    <xf numFmtId="0" fontId="32" fillId="0" borderId="0"/>
    <xf numFmtId="0" fontId="17" fillId="0" borderId="0"/>
    <xf numFmtId="0" fontId="106" fillId="0" borderId="0"/>
    <xf numFmtId="0" fontId="29" fillId="34" borderId="0" applyNumberFormat="0" applyBorder="0" applyAlignment="0" applyProtection="0"/>
    <xf numFmtId="0" fontId="29" fillId="35" borderId="0" applyNumberFormat="0" applyBorder="0" applyAlignment="0" applyProtection="0"/>
    <xf numFmtId="0" fontId="29" fillId="36"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39" borderId="0" applyNumberFormat="0" applyBorder="0" applyAlignment="0" applyProtection="0"/>
    <xf numFmtId="0" fontId="29"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37"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37" fillId="44" borderId="0" applyNumberFormat="0" applyBorder="0" applyAlignment="0" applyProtection="0"/>
    <xf numFmtId="0" fontId="37" fillId="41" borderId="0" applyNumberFormat="0" applyBorder="0" applyAlignment="0" applyProtection="0"/>
    <xf numFmtId="0" fontId="37" fillId="42" borderId="0" applyNumberFormat="0" applyBorder="0" applyAlignment="0" applyProtection="0"/>
    <xf numFmtId="0" fontId="37" fillId="45" borderId="0" applyNumberFormat="0" applyBorder="0" applyAlignment="0" applyProtection="0"/>
    <xf numFmtId="0" fontId="37" fillId="46" borderId="0" applyNumberFormat="0" applyBorder="0" applyAlignment="0" applyProtection="0"/>
    <xf numFmtId="0" fontId="37" fillId="47" borderId="0" applyNumberFormat="0" applyBorder="0" applyAlignment="0" applyProtection="0"/>
    <xf numFmtId="0" fontId="37" fillId="48" borderId="0" applyNumberFormat="0" applyBorder="0" applyAlignment="0" applyProtection="0"/>
    <xf numFmtId="0" fontId="37" fillId="49" borderId="0" applyNumberFormat="0" applyBorder="0" applyAlignment="0" applyProtection="0"/>
    <xf numFmtId="0" fontId="37" fillId="50" borderId="0" applyNumberFormat="0" applyBorder="0" applyAlignment="0" applyProtection="0"/>
    <xf numFmtId="0" fontId="37" fillId="45" borderId="0" applyNumberFormat="0" applyBorder="0" applyAlignment="0" applyProtection="0"/>
    <xf numFmtId="0" fontId="37" fillId="46" borderId="0" applyNumberFormat="0" applyBorder="0" applyAlignment="0" applyProtection="0"/>
    <xf numFmtId="0" fontId="37" fillId="51" borderId="0" applyNumberFormat="0" applyBorder="0" applyAlignment="0" applyProtection="0"/>
    <xf numFmtId="0" fontId="50" fillId="35" borderId="0" applyNumberFormat="0" applyBorder="0" applyAlignment="0" applyProtection="0"/>
    <xf numFmtId="0" fontId="38" fillId="33" borderId="16" applyNumberFormat="0" applyAlignment="0" applyProtection="0"/>
    <xf numFmtId="0" fontId="48" fillId="53" borderId="19" applyNumberFormat="0" applyAlignment="0" applyProtection="0"/>
    <xf numFmtId="41" fontId="32" fillId="0" borderId="0" applyFont="0" applyFill="0" applyBorder="0" applyAlignment="0" applyProtection="0"/>
    <xf numFmtId="41" fontId="32" fillId="0" borderId="0" applyFont="0" applyFill="0" applyBorder="0" applyAlignment="0" applyProtection="0"/>
    <xf numFmtId="0" fontId="107" fillId="0" borderId="0" applyNumberFormat="0"/>
    <xf numFmtId="0" fontId="43" fillId="36" borderId="0" applyNumberFormat="0" applyBorder="0" applyAlignment="0" applyProtection="0"/>
    <xf numFmtId="0" fontId="108" fillId="62" borderId="0"/>
    <xf numFmtId="0" fontId="109" fillId="63" borderId="0"/>
    <xf numFmtId="0" fontId="110" fillId="0" borderId="0"/>
    <xf numFmtId="0" fontId="111" fillId="0" borderId="0" applyNumberFormat="0" applyFill="0" applyBorder="0" applyAlignment="0" applyProtection="0">
      <alignment vertical="top"/>
      <protection locked="0"/>
    </xf>
    <xf numFmtId="0" fontId="111" fillId="0" borderId="0" applyNumberFormat="0" applyFill="0" applyBorder="0" applyAlignment="0" applyProtection="0">
      <alignment vertical="top"/>
      <protection locked="0"/>
    </xf>
    <xf numFmtId="0" fontId="40" fillId="39" borderId="16" applyNumberFormat="0" applyAlignment="0" applyProtection="0"/>
    <xf numFmtId="0" fontId="44" fillId="52" borderId="0" applyNumberFormat="0" applyBorder="0" applyAlignment="0" applyProtection="0"/>
    <xf numFmtId="0" fontId="6" fillId="0" borderId="0"/>
    <xf numFmtId="0" fontId="115" fillId="0" borderId="0"/>
    <xf numFmtId="0" fontId="6" fillId="0" borderId="0"/>
    <xf numFmtId="0" fontId="32" fillId="0" borderId="0"/>
    <xf numFmtId="0" fontId="112" fillId="0" borderId="0"/>
    <xf numFmtId="0" fontId="112" fillId="0" borderId="0"/>
    <xf numFmtId="0" fontId="112" fillId="0" borderId="0"/>
    <xf numFmtId="0" fontId="112" fillId="0" borderId="0"/>
    <xf numFmtId="0" fontId="112" fillId="0" borderId="0"/>
    <xf numFmtId="0" fontId="32" fillId="0" borderId="0"/>
    <xf numFmtId="0" fontId="32" fillId="0" borderId="0"/>
    <xf numFmtId="0" fontId="32" fillId="0" borderId="0"/>
    <xf numFmtId="0" fontId="63" fillId="54" borderId="20" applyNumberFormat="0" applyAlignment="0" applyProtection="0"/>
    <xf numFmtId="0" fontId="41" fillId="33" borderId="17" applyNumberFormat="0" applyAlignment="0" applyProtection="0"/>
    <xf numFmtId="0" fontId="113" fillId="0" borderId="0"/>
    <xf numFmtId="0" fontId="16" fillId="0" borderId="0">
      <alignment horizontal="center"/>
    </xf>
    <xf numFmtId="176" fontId="114" fillId="0" borderId="0">
      <alignment horizontal="left"/>
    </xf>
    <xf numFmtId="0" fontId="63" fillId="0" borderId="0"/>
    <xf numFmtId="0" fontId="32" fillId="0" borderId="0"/>
    <xf numFmtId="9" fontId="63"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9" fontId="105" fillId="60" borderId="0">
      <alignment horizontal="center" vertical="center" wrapText="1"/>
      <protection locked="0"/>
    </xf>
    <xf numFmtId="169" fontId="1" fillId="0" borderId="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169" fontId="1" fillId="0" borderId="0" applyFill="0" applyBorder="0" applyAlignment="0" applyProtection="0"/>
    <xf numFmtId="166" fontId="1" fillId="0" borderId="0" applyFill="0" applyBorder="0" applyAlignment="0" applyProtection="0"/>
    <xf numFmtId="0" fontId="66" fillId="0" borderId="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169" fontId="1" fillId="0" borderId="0" applyFill="0" applyBorder="0" applyAlignment="0" applyProtection="0"/>
    <xf numFmtId="0" fontId="1" fillId="0" borderId="0"/>
    <xf numFmtId="170" fontId="1" fillId="0" borderId="0" applyFill="0" applyBorder="0" applyAlignment="0" applyProtection="0"/>
    <xf numFmtId="169" fontId="1" fillId="0" borderId="0" applyFill="0" applyBorder="0" applyAlignment="0" applyProtection="0"/>
    <xf numFmtId="0" fontId="32" fillId="0" borderId="0"/>
    <xf numFmtId="169" fontId="1" fillId="0" borderId="0" applyFill="0" applyBorder="0" applyAlignment="0" applyProtection="0"/>
    <xf numFmtId="169" fontId="1" fillId="0" borderId="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1" fontId="32" fillId="0" borderId="0" applyFont="0" applyFill="0" applyBorder="0" applyAlignment="0" applyProtection="0"/>
    <xf numFmtId="41" fontId="32" fillId="0" borderId="0" applyFont="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1" fontId="32" fillId="0" borderId="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6"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5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5" fillId="0" borderId="0" applyFont="0" applyFill="0" applyBorder="0" applyAlignment="0" applyProtection="0"/>
    <xf numFmtId="43" fontId="29"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43"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cellStyleXfs>
  <cellXfs count="105">
    <xf numFmtId="0" fontId="0" fillId="0" borderId="0" xfId="0"/>
    <xf numFmtId="0" fontId="8" fillId="0" borderId="1" xfId="0" applyFont="1" applyBorder="1" applyAlignment="1">
      <alignment horizontal="center" vertical="center" wrapText="1"/>
    </xf>
    <xf numFmtId="0" fontId="7" fillId="0" borderId="1" xfId="0" applyFont="1" applyBorder="1" applyAlignment="1">
      <alignment horizontal="right"/>
    </xf>
    <xf numFmtId="0" fontId="3" fillId="0" borderId="0" xfId="0" applyFont="1"/>
    <xf numFmtId="0" fontId="3" fillId="0" borderId="2" xfId="0" applyFont="1" applyBorder="1"/>
    <xf numFmtId="0" fontId="3" fillId="0" borderId="3" xfId="0" applyFont="1" applyBorder="1"/>
    <xf numFmtId="2" fontId="3" fillId="0" borderId="0" xfId="0" applyNumberFormat="1" applyFont="1"/>
    <xf numFmtId="43" fontId="4" fillId="0" borderId="1" xfId="2" applyFont="1" applyBorder="1" applyAlignment="1">
      <alignment vertical="center" wrapText="1"/>
    </xf>
    <xf numFmtId="43" fontId="5" fillId="0" borderId="1" xfId="2" applyFont="1" applyBorder="1" applyAlignment="1">
      <alignment vertical="center"/>
    </xf>
    <xf numFmtId="0" fontId="5" fillId="0" borderId="0" xfId="0" applyFont="1" applyAlignment="1">
      <alignment horizontal="right"/>
    </xf>
    <xf numFmtId="9" fontId="5" fillId="0" borderId="0" xfId="3" applyFont="1" applyBorder="1" applyAlignment="1">
      <alignment horizontal="center" vertical="center"/>
    </xf>
    <xf numFmtId="0" fontId="5" fillId="0" borderId="0" xfId="0" applyFont="1"/>
    <xf numFmtId="43" fontId="5" fillId="0" borderId="0" xfId="0" applyNumberFormat="1" applyFont="1"/>
    <xf numFmtId="9" fontId="5" fillId="0" borderId="1" xfId="3" applyFont="1" applyBorder="1" applyAlignment="1">
      <alignment horizontal="center" vertical="center" wrapText="1"/>
    </xf>
    <xf numFmtId="0" fontId="8" fillId="0" borderId="0" xfId="0" applyFont="1"/>
    <xf numFmtId="0" fontId="7" fillId="0" borderId="0" xfId="0" applyFont="1"/>
    <xf numFmtId="0" fontId="8" fillId="0" borderId="0" xfId="0" applyFont="1" applyAlignment="1">
      <alignment horizontal="center"/>
    </xf>
    <xf numFmtId="0" fontId="8" fillId="0" borderId="3" xfId="0" applyFont="1" applyBorder="1"/>
    <xf numFmtId="0" fontId="8" fillId="0" borderId="2" xfId="0" applyFont="1" applyBorder="1"/>
    <xf numFmtId="0" fontId="8" fillId="0" borderId="1" xfId="0" applyFont="1" applyBorder="1"/>
    <xf numFmtId="0" fontId="8" fillId="0" borderId="0" xfId="0" applyFont="1" applyAlignment="1">
      <alignment horizontal="right"/>
    </xf>
    <xf numFmtId="43" fontId="8" fillId="0" borderId="1" xfId="2" applyFont="1" applyBorder="1"/>
    <xf numFmtId="43" fontId="7" fillId="0" borderId="1" xfId="2" applyFont="1" applyBorder="1"/>
    <xf numFmtId="43" fontId="8" fillId="0" borderId="1" xfId="0" applyNumberFormat="1" applyFont="1" applyBorder="1"/>
    <xf numFmtId="43" fontId="7" fillId="0" borderId="1" xfId="0" applyNumberFormat="1" applyFont="1" applyBorder="1"/>
    <xf numFmtId="0" fontId="10" fillId="0" borderId="0" xfId="4" applyFont="1" applyAlignment="1">
      <alignment horizontal="left" vertical="center"/>
    </xf>
    <xf numFmtId="0" fontId="11" fillId="0" borderId="0" xfId="0" applyFont="1"/>
    <xf numFmtId="0" fontId="10" fillId="0" borderId="0" xfId="4" applyFont="1" applyAlignment="1">
      <alignment horizontal="center" vertical="center"/>
    </xf>
    <xf numFmtId="0" fontId="10" fillId="0" borderId="0" xfId="5" applyFont="1" applyAlignment="1">
      <alignment horizontal="center" vertical="center"/>
    </xf>
    <xf numFmtId="0" fontId="10" fillId="0" borderId="0" xfId="4" applyFont="1" applyAlignment="1">
      <alignment vertical="center"/>
    </xf>
    <xf numFmtId="0" fontId="13" fillId="0" borderId="0" xfId="0" applyFont="1"/>
    <xf numFmtId="0" fontId="3" fillId="0" borderId="0" xfId="0" applyFont="1" applyAlignment="1">
      <alignment horizontal="right"/>
    </xf>
    <xf numFmtId="0" fontId="8" fillId="0" borderId="1" xfId="0" applyFont="1" applyBorder="1" applyAlignment="1">
      <alignment horizontal="center" vertical="center"/>
    </xf>
    <xf numFmtId="43" fontId="8" fillId="0" borderId="0" xfId="0" applyNumberFormat="1" applyFont="1"/>
    <xf numFmtId="9" fontId="8" fillId="0" borderId="0" xfId="3" applyFont="1"/>
    <xf numFmtId="0" fontId="7" fillId="0" borderId="8" xfId="0" applyFont="1" applyBorder="1" applyAlignment="1">
      <alignment horizontal="right"/>
    </xf>
    <xf numFmtId="0" fontId="8" fillId="0" borderId="1" xfId="0" applyFont="1" applyBorder="1" applyAlignment="1">
      <alignment wrapText="1"/>
    </xf>
    <xf numFmtId="0" fontId="8" fillId="0" borderId="1" xfId="0" applyFont="1" applyBorder="1" applyAlignment="1">
      <alignment horizontal="center"/>
    </xf>
    <xf numFmtId="0" fontId="3" fillId="0" borderId="0" xfId="0" applyFont="1" applyAlignment="1">
      <alignment horizontal="center"/>
    </xf>
    <xf numFmtId="0" fontId="2" fillId="0" borderId="1" xfId="0" applyFont="1" applyBorder="1" applyAlignment="1">
      <alignment horizontal="center" vertical="center" textRotation="90" wrapText="1"/>
    </xf>
    <xf numFmtId="0" fontId="14" fillId="2" borderId="1" xfId="0" applyFont="1" applyFill="1" applyBorder="1" applyAlignment="1">
      <alignment horizontal="center" vertical="center"/>
    </xf>
    <xf numFmtId="0" fontId="14" fillId="2" borderId="1" xfId="0" applyFont="1" applyFill="1" applyBorder="1" applyAlignment="1">
      <alignment horizontal="center" vertical="center" wrapText="1"/>
    </xf>
    <xf numFmtId="0" fontId="7" fillId="0" borderId="11" xfId="0" applyFont="1" applyBorder="1" applyAlignment="1">
      <alignment horizontal="right"/>
    </xf>
    <xf numFmtId="43" fontId="7" fillId="0" borderId="12" xfId="2" applyFont="1" applyBorder="1"/>
    <xf numFmtId="0" fontId="15" fillId="2" borderId="1" xfId="0" applyFont="1" applyFill="1" applyBorder="1" applyAlignment="1">
      <alignment horizontal="center" vertical="center"/>
    </xf>
    <xf numFmtId="43" fontId="14" fillId="2" borderId="1" xfId="2" applyFont="1" applyFill="1" applyBorder="1" applyAlignment="1">
      <alignment horizontal="center" vertical="center"/>
    </xf>
    <xf numFmtId="0" fontId="14" fillId="2" borderId="1" xfId="0" applyFont="1" applyFill="1" applyBorder="1" applyAlignment="1">
      <alignment horizontal="left" vertical="center" wrapText="1"/>
    </xf>
    <xf numFmtId="0" fontId="14" fillId="2" borderId="1" xfId="7" applyFont="1" applyFill="1" applyBorder="1" applyAlignment="1">
      <alignment horizontal="left" vertical="center" wrapText="1"/>
    </xf>
    <xf numFmtId="0" fontId="8" fillId="0" borderId="5" xfId="0" applyFont="1" applyBorder="1" applyAlignment="1">
      <alignment vertical="center"/>
    </xf>
    <xf numFmtId="0" fontId="8" fillId="0" borderId="8" xfId="0" applyFont="1" applyBorder="1" applyAlignment="1">
      <alignment vertical="center"/>
    </xf>
    <xf numFmtId="43" fontId="8" fillId="0" borderId="1" xfId="2" applyFont="1" applyBorder="1" applyAlignment="1">
      <alignment vertical="center"/>
    </xf>
    <xf numFmtId="164" fontId="8" fillId="0" borderId="1" xfId="2" applyNumberFormat="1" applyFont="1" applyBorder="1" applyAlignment="1">
      <alignment vertical="center"/>
    </xf>
    <xf numFmtId="9" fontId="15" fillId="0" borderId="8" xfId="3" applyFont="1" applyBorder="1" applyAlignment="1">
      <alignment horizontal="right"/>
    </xf>
    <xf numFmtId="43" fontId="15" fillId="0" borderId="1" xfId="2" applyFont="1" applyBorder="1"/>
    <xf numFmtId="164" fontId="8" fillId="0" borderId="0" xfId="0" applyNumberFormat="1" applyFont="1"/>
    <xf numFmtId="0" fontId="18" fillId="0" borderId="0" xfId="4" applyFont="1" applyAlignment="1">
      <alignment vertical="center"/>
    </xf>
    <xf numFmtId="0" fontId="8" fillId="0" borderId="0" xfId="0" applyFont="1" applyAlignment="1">
      <alignment vertical="top"/>
    </xf>
    <xf numFmtId="0" fontId="27" fillId="0" borderId="5" xfId="0" applyFont="1" applyBorder="1" applyAlignment="1">
      <alignment horizontal="center" vertical="center"/>
    </xf>
    <xf numFmtId="0" fontId="27" fillId="0" borderId="5" xfId="0" applyFont="1" applyBorder="1" applyAlignment="1">
      <alignment horizontal="center" vertical="center" wrapText="1"/>
    </xf>
    <xf numFmtId="0" fontId="28" fillId="2" borderId="1" xfId="0" applyFont="1" applyFill="1" applyBorder="1" applyAlignment="1">
      <alignment horizontal="left" vertical="center" wrapText="1"/>
    </xf>
    <xf numFmtId="0" fontId="28" fillId="2" borderId="1" xfId="7" applyFont="1" applyFill="1" applyBorder="1" applyAlignment="1">
      <alignment horizontal="left" vertical="center" wrapText="1"/>
    </xf>
    <xf numFmtId="0" fontId="28" fillId="2" borderId="1" xfId="0" applyFont="1" applyFill="1" applyBorder="1" applyAlignment="1">
      <alignment horizontal="center" vertical="center" wrapText="1"/>
    </xf>
    <xf numFmtId="0" fontId="14" fillId="2" borderId="1" xfId="7" applyFont="1" applyFill="1" applyBorder="1" applyAlignment="1">
      <alignment horizontal="center" vertical="center" wrapText="1"/>
    </xf>
    <xf numFmtId="0" fontId="28" fillId="2" borderId="1" xfId="7" applyFont="1" applyFill="1" applyBorder="1" applyAlignment="1">
      <alignment horizontal="center" vertical="center" wrapText="1"/>
    </xf>
    <xf numFmtId="0" fontId="8" fillId="0" borderId="5" xfId="0" applyFont="1" applyBorder="1" applyAlignment="1">
      <alignment vertical="center" wrapText="1"/>
    </xf>
    <xf numFmtId="0" fontId="14" fillId="0" borderId="1" xfId="1" applyFont="1" applyBorder="1" applyAlignment="1">
      <alignment horizontal="center" vertical="center" wrapText="1"/>
    </xf>
    <xf numFmtId="0" fontId="14" fillId="0" borderId="1" xfId="1" applyFont="1" applyBorder="1" applyAlignment="1">
      <alignment horizontal="left" vertical="center" wrapText="1"/>
    </xf>
    <xf numFmtId="165" fontId="3" fillId="0" borderId="0" xfId="0" applyNumberFormat="1" applyFont="1"/>
    <xf numFmtId="165" fontId="8" fillId="0" borderId="0" xfId="0" applyNumberFormat="1" applyFont="1"/>
    <xf numFmtId="0" fontId="9" fillId="0" borderId="0" xfId="0" applyFont="1" applyAlignment="1">
      <alignment horizontal="center"/>
    </xf>
    <xf numFmtId="0" fontId="8" fillId="0" borderId="5" xfId="0" applyFont="1" applyBorder="1" applyAlignment="1">
      <alignment horizontal="left"/>
    </xf>
    <xf numFmtId="0" fontId="8" fillId="0" borderId="8" xfId="0" applyFont="1" applyBorder="1" applyAlignment="1">
      <alignment horizontal="left"/>
    </xf>
    <xf numFmtId="0" fontId="8" fillId="0" borderId="3" xfId="0" applyFont="1" applyBorder="1" applyAlignment="1">
      <alignment horizontal="left" vertical="center" wrapText="1"/>
    </xf>
    <xf numFmtId="0" fontId="8" fillId="0" borderId="3" xfId="0" applyFont="1" applyBorder="1" applyAlignment="1">
      <alignment horizontal="left" vertical="center"/>
    </xf>
    <xf numFmtId="0" fontId="7" fillId="0" borderId="1" xfId="0" applyFont="1" applyBorder="1" applyAlignment="1">
      <alignment horizontal="right"/>
    </xf>
    <xf numFmtId="0" fontId="7" fillId="0" borderId="5" xfId="0" applyFont="1" applyBorder="1" applyAlignment="1">
      <alignment horizontal="right"/>
    </xf>
    <xf numFmtId="0" fontId="7" fillId="0" borderId="3" xfId="0" applyFont="1" applyBorder="1" applyAlignment="1">
      <alignment horizontal="center" wrapText="1"/>
    </xf>
    <xf numFmtId="0" fontId="8" fillId="0" borderId="4" xfId="0" applyFont="1" applyBorder="1" applyAlignment="1">
      <alignment horizontal="center"/>
    </xf>
    <xf numFmtId="0" fontId="7" fillId="0" borderId="12" xfId="0" applyFont="1" applyBorder="1" applyAlignment="1">
      <alignment horizontal="right"/>
    </xf>
    <xf numFmtId="0" fontId="7" fillId="0" borderId="10" xfId="0" applyFont="1" applyBorder="1" applyAlignment="1">
      <alignment horizontal="right"/>
    </xf>
    <xf numFmtId="0" fontId="15" fillId="0" borderId="1" xfId="0" applyFont="1" applyBorder="1" applyAlignment="1">
      <alignment horizontal="right"/>
    </xf>
    <xf numFmtId="0" fontId="15" fillId="0" borderId="5" xfId="0" applyFont="1" applyBorder="1" applyAlignment="1">
      <alignment horizontal="right"/>
    </xf>
    <xf numFmtId="0" fontId="8" fillId="0" borderId="1" xfId="0" applyFont="1" applyBorder="1" applyAlignment="1">
      <alignment horizontal="center" vertical="center" wrapText="1"/>
    </xf>
    <xf numFmtId="0" fontId="8" fillId="0" borderId="6"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3" xfId="0" applyFont="1" applyBorder="1" applyAlignment="1">
      <alignment horizontal="left" wrapText="1"/>
    </xf>
    <xf numFmtId="0" fontId="2" fillId="0" borderId="1" xfId="0" applyFont="1" applyBorder="1" applyAlignment="1">
      <alignment horizontal="center" vertical="center" wrapText="1"/>
    </xf>
    <xf numFmtId="0" fontId="5" fillId="0" borderId="3" xfId="0" applyFont="1" applyBorder="1" applyAlignment="1">
      <alignment horizontal="left"/>
    </xf>
    <xf numFmtId="0" fontId="5" fillId="0" borderId="0" xfId="0" applyFont="1" applyAlignment="1">
      <alignment horizontal="left"/>
    </xf>
    <xf numFmtId="0" fontId="5" fillId="0" borderId="7" xfId="0" applyFont="1" applyBorder="1" applyAlignment="1">
      <alignment horizontal="left"/>
    </xf>
    <xf numFmtId="0" fontId="3" fillId="0" borderId="1" xfId="0" applyFont="1" applyBorder="1" applyAlignment="1">
      <alignment horizontal="center"/>
    </xf>
    <xf numFmtId="2" fontId="5" fillId="0" borderId="1" xfId="0" applyNumberFormat="1" applyFont="1" applyBorder="1" applyAlignment="1">
      <alignment horizontal="right" wrapText="1"/>
    </xf>
    <xf numFmtId="0" fontId="3" fillId="0" borderId="0" xfId="0" applyFont="1" applyAlignment="1">
      <alignment horizontal="center"/>
    </xf>
    <xf numFmtId="0" fontId="5" fillId="0" borderId="3" xfId="0" applyFont="1" applyBorder="1" applyAlignment="1">
      <alignment horizontal="center"/>
    </xf>
    <xf numFmtId="0" fontId="3" fillId="0" borderId="0" xfId="0" applyFont="1" applyAlignment="1">
      <alignment horizontal="left" vertical="center"/>
    </xf>
    <xf numFmtId="0" fontId="2" fillId="0" borderId="1" xfId="0" applyFont="1" applyBorder="1" applyAlignment="1">
      <alignment horizontal="center" vertical="center" textRotation="90" wrapText="1"/>
    </xf>
    <xf numFmtId="2" fontId="2" fillId="0" borderId="1" xfId="0" applyNumberFormat="1" applyFont="1" applyBorder="1" applyAlignment="1">
      <alignment horizontal="center" vertical="center" textRotation="90" wrapText="1"/>
    </xf>
    <xf numFmtId="0" fontId="14" fillId="92" borderId="1" xfId="0" applyFont="1" applyFill="1" applyBorder="1" applyAlignment="1">
      <alignment horizontal="center" vertical="center"/>
    </xf>
    <xf numFmtId="0" fontId="15" fillId="92" borderId="1" xfId="0" applyFont="1" applyFill="1" applyBorder="1" applyAlignment="1">
      <alignment horizontal="center" vertical="center"/>
    </xf>
    <xf numFmtId="0" fontId="14" fillId="92" borderId="1" xfId="7" applyFont="1" applyFill="1" applyBorder="1" applyAlignment="1">
      <alignment horizontal="left" vertical="center" wrapText="1"/>
    </xf>
    <xf numFmtId="0" fontId="14" fillId="92" borderId="1" xfId="0" applyFont="1" applyFill="1" applyBorder="1" applyAlignment="1">
      <alignment horizontal="center" vertical="center" wrapText="1"/>
    </xf>
    <xf numFmtId="43" fontId="14" fillId="92" borderId="1" xfId="2" applyFont="1" applyFill="1" applyBorder="1" applyAlignment="1">
      <alignment horizontal="center" vertical="center"/>
    </xf>
    <xf numFmtId="43" fontId="4" fillId="92" borderId="1" xfId="2" applyFont="1" applyFill="1" applyBorder="1" applyAlignment="1">
      <alignment vertical="center" wrapText="1"/>
    </xf>
  </cellXfs>
  <cellStyles count="2136">
    <cellStyle name="_x000d__x000a_JournalTemplate=C:\COMFO\CTALK\JOURSTD.TPL_x000d__x000a_LbStateAddress=3 3 0 251 1 89 2 311_x000d__x000a_LbStateJou" xfId="1437" xr:uid="{59B5A8DA-139F-4B2A-9DFD-AE36E3B8291A}"/>
    <cellStyle name="_x000d__x000a_JournalTemplate=C:\COMFO\CTALK\JOURSTD.TPL_x000d__x000a_LbStateAddress=3 3 0 251 1 89 2 311_x000d__x000a_LbStateJou 2" xfId="1438" xr:uid="{87A193AA-A7ED-4ACC-934A-B58535C0902F}"/>
    <cellStyle name="_x000d__x000a_JournalTemplate=C:\COMFO\CTALK\JOURSTD.TPL_x000d__x000a_LbStateAddress=3 3 0 251 1 89 2 311_x000d__x000a_LbStateJou 3" xfId="1439" xr:uid="{8F3735DA-0CB5-4C59-A139-F3230B75FBE4}"/>
    <cellStyle name="?_x0002_nt?_x0002_ie?_x0002_de?_x0002_ b?_x0002_ch?_x0002_d ?_x0002_re?_x0002_ k?_x0002_we?_x0002_d_x0003_?_x0002_d_x000e_?_x0002_ _x0008_?_x0002__x000e_ ?_x0002_ ‡?_x0002_i`?_x0003_N_x0013_e?_x0003_'|'?_x0002_ve?_x0002_le?_x0002_s ?_x0002_i%?_x0005_größe?_x0002_ a?_x0002_he?_x0002_on?_x0002_rt?_x0002_at?_x0002_e" xfId="1440" xr:uid="{48452DA1-5435-4756-AAD6-3359CF32E8A2}"/>
    <cellStyle name="_25_Specification_v1_DZ" xfId="1441" xr:uid="{81FCD2AA-2397-44B3-9BA8-AC8FD44A88D0}"/>
    <cellStyle name="1. izcēlums" xfId="109" xr:uid="{0438F9F4-28BD-4B1E-B23F-859476A07C03}"/>
    <cellStyle name="1. izcēlums 2" xfId="110" xr:uid="{185A9F29-FC6A-4D0B-9234-F0385BE87642}"/>
    <cellStyle name="2. izcēlums" xfId="111" xr:uid="{6C02C1A8-BD6C-4C10-8AE7-5A1BEFCB5893}"/>
    <cellStyle name="2. izcēlums 2" xfId="112" xr:uid="{E0B2793D-3C12-4FD9-9494-0557F4AF707A}"/>
    <cellStyle name="2. izcēlums_1-6" xfId="113" xr:uid="{222A7E02-0D7A-43A7-8B26-9C3697878B35}"/>
    <cellStyle name="20 % – Zvýraznění1" xfId="323" xr:uid="{C57BB8DF-A167-4254-B197-C35F6FD8843E}"/>
    <cellStyle name="20 % – Zvýraznění2" xfId="324" xr:uid="{14AFB8C5-0071-4F03-97CD-3960BF8BDB44}"/>
    <cellStyle name="20 % – Zvýraznění3" xfId="325" xr:uid="{A1DF8F06-C846-4B5E-9D1F-4D438ECB2056}"/>
    <cellStyle name="20 % – Zvýraznění4" xfId="326" xr:uid="{5624D14E-C20E-4927-80BC-C1AA1E5E774B}"/>
    <cellStyle name="20 % – Zvýraznění5" xfId="327" xr:uid="{A815CDFD-D24C-4751-80F0-08A93D80FDCB}"/>
    <cellStyle name="20 % – Zvýraznění6" xfId="328" xr:uid="{8E492588-087A-4E9C-AB4B-308B68D54B25}"/>
    <cellStyle name="20% - 1. jelölőszín" xfId="329" xr:uid="{D8052966-954B-48AC-BE8D-29348ECA668F}"/>
    <cellStyle name="20% - 2. jelölőszín" xfId="330" xr:uid="{4EEDC483-08C5-4379-9068-F2A690056DD6}"/>
    <cellStyle name="20% - 3. jelölőszín" xfId="331" xr:uid="{80C516D4-13A9-487C-BFB5-D7C00D158CA6}"/>
    <cellStyle name="20% - 4. jelölőszín" xfId="332" xr:uid="{C6DFF2D3-67CE-4633-8E9B-9F4F4B9CA684}"/>
    <cellStyle name="20% - 5. jelölőszín" xfId="333" xr:uid="{725E834B-B020-4E95-9EBE-73B553EBF43A}"/>
    <cellStyle name="20% - 6. jelölőszín" xfId="334" xr:uid="{F028B10A-64B0-4FAF-ACAA-FBAA03DBD650}"/>
    <cellStyle name="20% - Accent1 2" xfId="335" xr:uid="{0A4B9106-4E1B-49BF-B639-47EB9DEBE343}"/>
    <cellStyle name="20% - Accent1 2 2" xfId="336" xr:uid="{800DC6CB-2654-4A8E-9AD2-A68A251F85BD}"/>
    <cellStyle name="20% - Accent1 2 3" xfId="337" xr:uid="{FF7242AB-1117-4241-A042-0033DFAA0741}"/>
    <cellStyle name="20% - Accent1 3" xfId="338" xr:uid="{5E3D8A07-B284-4B5E-A481-8F3DCB91BF4D}"/>
    <cellStyle name="20% - Accent1 4" xfId="339" xr:uid="{A2F2DC42-8880-4954-80EC-9CA44A013608}"/>
    <cellStyle name="20% - Accent1 5" xfId="1442" xr:uid="{85D38D0C-2F79-40B4-8092-145C357DF424}"/>
    <cellStyle name="20% - Accent2 2" xfId="340" xr:uid="{3C4770B5-C948-4585-9909-5654D3FC1AF3}"/>
    <cellStyle name="20% - Accent2 2 2" xfId="341" xr:uid="{986EF84B-19D8-459F-BF7E-332FF072724E}"/>
    <cellStyle name="20% - Accent2 2 3" xfId="342" xr:uid="{65807988-12C3-4F8F-8303-D588B0D63F90}"/>
    <cellStyle name="20% - Accent2 3" xfId="343" xr:uid="{B06FF3EE-B478-4E22-B8DB-15DF1B05F689}"/>
    <cellStyle name="20% - Accent2 4" xfId="344" xr:uid="{5F158A27-88AD-4465-A15C-7EDEBE2C7DF2}"/>
    <cellStyle name="20% - Accent2 5" xfId="1443" xr:uid="{18BF4312-47BF-47E2-BBE9-FCFCF0A5BFC0}"/>
    <cellStyle name="20% - Accent3 2" xfId="345" xr:uid="{EE03412F-EF7F-44A6-A590-8B3C26D7CCF9}"/>
    <cellStyle name="20% - Accent3 2 2" xfId="346" xr:uid="{D8B25EB3-F7BA-4498-91C8-04BD85CF0B3D}"/>
    <cellStyle name="20% - Accent3 2 2 2" xfId="347" xr:uid="{9700EDA1-7F78-4B7F-ACA8-7896D9DD5228}"/>
    <cellStyle name="20% - Accent3 2 3" xfId="348" xr:uid="{9F583563-D9CE-4CFA-9CE6-4F0B75E1F749}"/>
    <cellStyle name="20% - Accent3 2 4" xfId="349" xr:uid="{442D095D-36D2-4041-9E2B-145358D9D031}"/>
    <cellStyle name="20% - Accent3 3" xfId="350" xr:uid="{40918950-0EC6-4202-B32A-215495ED60BD}"/>
    <cellStyle name="20% - Accent3 4" xfId="351" xr:uid="{D99A5E05-ABDD-4E0A-9542-5BF76DF86441}"/>
    <cellStyle name="20% - Accent3 5" xfId="352" xr:uid="{FD660E8E-13E0-463F-872E-54BC503CF48A}"/>
    <cellStyle name="20% - Accent3 6" xfId="353" xr:uid="{354AF62D-4CC5-4899-9DBA-39D2B3F53A38}"/>
    <cellStyle name="20% - Accent3 7" xfId="354" xr:uid="{E12B8528-2B69-4E87-8AE0-E3B0714FD959}"/>
    <cellStyle name="20% - Accent3 8" xfId="1444" xr:uid="{67FA7D39-E438-4B28-B3D9-B2F55623CA05}"/>
    <cellStyle name="20% - Accent4 2" xfId="355" xr:uid="{1DBA85DB-F63A-4614-AD63-4C09375D07D3}"/>
    <cellStyle name="20% - Accent4 2 2" xfId="356" xr:uid="{805703D2-FDB9-4A64-BFA5-C008B508AFC0}"/>
    <cellStyle name="20% - Accent4 2 3" xfId="357" xr:uid="{AEC98784-5CBF-4BA6-8870-73344A035F39}"/>
    <cellStyle name="20% - Accent4 3" xfId="358" xr:uid="{94BA6C61-FDC3-4B65-AC1F-ED5C8056BA38}"/>
    <cellStyle name="20% - Accent4 4" xfId="359" xr:uid="{E819FF3A-A296-4085-96FF-C0030D3FEE83}"/>
    <cellStyle name="20% - Accent4 5" xfId="1445" xr:uid="{EF3DB12A-B1C2-44E7-A553-5DEAEA2F21FE}"/>
    <cellStyle name="20% - Accent5 2" xfId="360" xr:uid="{DA69B3BF-4BCF-4A65-A17F-A7693D047183}"/>
    <cellStyle name="20% - Accent5 2 2" xfId="361" xr:uid="{CD3CF767-BF4A-4946-BA22-5529FD48D070}"/>
    <cellStyle name="20% - Accent5 3" xfId="362" xr:uid="{FF3ACAB2-FB61-4B90-A231-82509176F64B}"/>
    <cellStyle name="20% - Accent5 4" xfId="1446" xr:uid="{AD27172C-DD13-4E76-A295-8A91B476E91B}"/>
    <cellStyle name="20% - Accent6 2" xfId="363" xr:uid="{1EA5165D-FD8B-40B1-A441-8D668C56BD6A}"/>
    <cellStyle name="20% - Accent6 2 2" xfId="364" xr:uid="{0ECE7C97-C3BD-4E9F-B819-ACF93D6D48E3}"/>
    <cellStyle name="20% - Accent6 2 3" xfId="365" xr:uid="{F835F60C-4659-448A-8A7C-EF0D5AACA671}"/>
    <cellStyle name="20% - Accent6 3" xfId="366" xr:uid="{6BDFCEAA-8C78-4DA1-A88D-CC386CE63D70}"/>
    <cellStyle name="20% - Accent6 4" xfId="367" xr:uid="{6DA92411-A0E6-4FF9-86E1-CE13339A0F86}"/>
    <cellStyle name="20% - Accent6 5" xfId="1447" xr:uid="{16E6512A-8CC6-4001-B744-B5B95881F896}"/>
    <cellStyle name="20% - Izcēlums1" xfId="67" xr:uid="{99115C24-EB83-4B81-9DD0-4E953E328CC7}"/>
    <cellStyle name="20% - Izcēlums1 2" xfId="368" xr:uid="{94726113-7673-472B-9348-42F8F815E9B7}"/>
    <cellStyle name="20% - Izcēlums1 3" xfId="369" xr:uid="{572615A5-7246-46C1-ADA0-C4EBAF7E4F92}"/>
    <cellStyle name="20% - Izcēlums2" xfId="68" xr:uid="{004A675F-D8F9-4D46-AE3F-2E650FFDFD2F}"/>
    <cellStyle name="20% - Izcēlums2 2" xfId="370" xr:uid="{6715BCD2-F8CC-49A7-9FBD-21DD3B84A08E}"/>
    <cellStyle name="20% - Izcēlums2 3" xfId="371" xr:uid="{13694660-EC8A-472B-AF16-6D5859CBD564}"/>
    <cellStyle name="20% - Izcēlums3" xfId="69" xr:uid="{5E3D0F4F-C963-4882-87C5-DBB52AF3148C}"/>
    <cellStyle name="20% - Izcēlums3 2" xfId="372" xr:uid="{A706E05A-7662-48FB-B319-5BF308452BE4}"/>
    <cellStyle name="20% - Izcēlums3 3" xfId="373" xr:uid="{D514C93B-87EF-463C-A9DE-AAE13CD76C8A}"/>
    <cellStyle name="20% - Izcēlums4" xfId="70" xr:uid="{762B977C-8E32-4028-B27D-034EB65E1B45}"/>
    <cellStyle name="20% - Izcēlums4 2" xfId="374" xr:uid="{93FBD736-14B1-427A-8E2F-F2A02F7C3C41}"/>
    <cellStyle name="20% - Izcēlums4 3" xfId="375" xr:uid="{CA78268D-92D6-4512-82EA-85262D632745}"/>
    <cellStyle name="20% - Izcēlums5" xfId="71" xr:uid="{B3A623F8-B42D-4529-93C2-D7062F0B3735}"/>
    <cellStyle name="20% - Izcēlums5 2" xfId="376" xr:uid="{D19B50BB-F0FF-482A-9B59-9C0EEC0C8F4D}"/>
    <cellStyle name="20% - Izcēlums5 3" xfId="377" xr:uid="{C9714394-BB2E-4810-971C-5F7C510E8F1C}"/>
    <cellStyle name="20% - Izcēlums6" xfId="72" xr:uid="{215012D9-349C-418D-B49C-67FD21D2589F}"/>
    <cellStyle name="20% - Izcēlums6 2" xfId="378" xr:uid="{2602E3C0-A5A3-4C5E-8B3F-71F23539373C}"/>
    <cellStyle name="20% - Izcēlums6 3" xfId="379" xr:uid="{A38879D0-5C2B-473A-B442-81C10811D9AC}"/>
    <cellStyle name="20% - Акцент1" xfId="114" xr:uid="{5E58E14E-589F-4FA3-8EF0-61E9BA8A11DE}"/>
    <cellStyle name="20% - Акцент2" xfId="115" xr:uid="{59998C38-1406-4B3C-8477-72AB6BA37B30}"/>
    <cellStyle name="20% - Акцент3" xfId="116" xr:uid="{30659C58-26CC-4468-9F56-1E26DB8BA29D}"/>
    <cellStyle name="20% - Акцент4" xfId="117" xr:uid="{8A9852AE-1D69-4DC2-A912-D4902BBC1A89}"/>
    <cellStyle name="20% - Акцент5" xfId="118" xr:uid="{84CA7D81-6EF6-41F9-8D12-9551B3411F35}"/>
    <cellStyle name="20% - Акцент6" xfId="119" xr:uid="{FFEB1123-A447-4248-98EB-23AC34C48B2A}"/>
    <cellStyle name="20% no 1. izcēluma" xfId="15" builtinId="30" customBuiltin="1"/>
    <cellStyle name="20% no 1. izcēluma" xfId="120" xr:uid="{CDA4FCF4-951A-477F-B5A1-39E1FA595508}"/>
    <cellStyle name="20% no 1. izcēluma 2" xfId="121" xr:uid="{AC2CB8D4-DF2F-4A08-8792-41EF8BFB9F96}"/>
    <cellStyle name="20% no 2. izcēluma" xfId="18" builtinId="34" customBuiltin="1"/>
    <cellStyle name="20% no 2. izcēluma" xfId="122" xr:uid="{A1A2FD68-4593-4E5C-9C0C-6B28FD5042FA}"/>
    <cellStyle name="20% no 2. izcēluma 2" xfId="123" xr:uid="{72937B1A-5E25-4A25-9492-34DBC8D2533F}"/>
    <cellStyle name="20% no 3. izcēluma" xfId="21" builtinId="38" customBuiltin="1"/>
    <cellStyle name="20% no 3. izcēluma" xfId="124" xr:uid="{7F01DC0E-664C-4988-9ECA-BA6EB12776E8}"/>
    <cellStyle name="20% no 3. izcēluma 2" xfId="125" xr:uid="{927786CC-6527-468E-AB86-776278DBA886}"/>
    <cellStyle name="20% no 4. izcēluma" xfId="24" builtinId="42" customBuiltin="1"/>
    <cellStyle name="20% no 4. izcēluma" xfId="126" xr:uid="{1615C8D6-10B6-4675-B238-945F1A2ED0D5}"/>
    <cellStyle name="20% no 4. izcēluma 2" xfId="127" xr:uid="{20413193-C001-4DB7-9C8F-76B124B27B23}"/>
    <cellStyle name="20% no 5. izcēluma" xfId="27" builtinId="46" customBuiltin="1"/>
    <cellStyle name="20% no 5. izcēluma" xfId="128" xr:uid="{0F810588-F294-4D01-BB06-1D5F14C2E186}"/>
    <cellStyle name="20% no 6. izcēluma" xfId="30" builtinId="50" customBuiltin="1"/>
    <cellStyle name="20% no 6. izcēluma" xfId="129" xr:uid="{363E5534-8DF9-48C8-8995-954A20C6085F}"/>
    <cellStyle name="3. izcēlums " xfId="130" xr:uid="{39C57C90-3025-42C5-982B-5438677B1FFB}"/>
    <cellStyle name="3. izcēlums  2" xfId="131" xr:uid="{C1FD67E5-E097-4D99-A57D-8BDF83AB9991}"/>
    <cellStyle name="4. izcēlums" xfId="132" xr:uid="{C36BD645-1C7D-41B3-90E5-39789053B8ED}"/>
    <cellStyle name="4. izcēlums 2" xfId="133" xr:uid="{F505D715-52EE-4E76-BAFD-23B569CDDBCE}"/>
    <cellStyle name="40 % – Zvýraznění1" xfId="380" xr:uid="{2EDC08FE-C788-4AF9-A3DF-40C5C3868D7C}"/>
    <cellStyle name="40 % – Zvýraznění2" xfId="381" xr:uid="{FEE65BC1-35D5-483E-A394-7D40696BCA23}"/>
    <cellStyle name="40 % – Zvýraznění3" xfId="382" xr:uid="{70BF1F95-E018-4A1C-A481-5A58EE64DAD5}"/>
    <cellStyle name="40 % – Zvýraznění4" xfId="383" xr:uid="{4392DEE0-4099-4974-9A2F-17B35A96B6FA}"/>
    <cellStyle name="40 % – Zvýraznění5" xfId="384" xr:uid="{DA14F4CF-92D1-41F1-96C3-033AF7CB02E2}"/>
    <cellStyle name="40 % – Zvýraznění6" xfId="385" xr:uid="{DC2C8830-9EA1-440F-A773-70FE2FA7FF72}"/>
    <cellStyle name="40% - 1. jelölőszín" xfId="386" xr:uid="{1EACAE85-645A-416C-8281-3E7C06961048}"/>
    <cellStyle name="40% - 2. jelölőszín" xfId="387" xr:uid="{09DA8FE0-454E-413E-B3CA-A5378A02BE96}"/>
    <cellStyle name="40% - 3. jelölőszín" xfId="388" xr:uid="{E069518B-44FD-40CD-879C-2A781F6EEBF0}"/>
    <cellStyle name="40% - 4. jelölőszín" xfId="389" xr:uid="{E1581C8E-EF2C-491B-9352-B1691F76AB11}"/>
    <cellStyle name="40% - 5. jelölőszín" xfId="390" xr:uid="{79D27797-61C6-487E-AD32-80ECE643A0CC}"/>
    <cellStyle name="40% - 6. jelölőszín" xfId="391" xr:uid="{9C611658-37AD-41B4-84F2-3663F35C7DEA}"/>
    <cellStyle name="40% - Accent1 2" xfId="392" xr:uid="{9185844F-8141-40DE-B7BF-92D5A5A3C1E6}"/>
    <cellStyle name="40% - Accent1 2 2" xfId="393" xr:uid="{23C4C16B-F92E-4767-BEEB-2427C2519D68}"/>
    <cellStyle name="40% - Accent1 2 3" xfId="394" xr:uid="{A6905B9C-7A0B-4EEA-BFE4-3C00F2AD2DD2}"/>
    <cellStyle name="40% - Accent1 3" xfId="395" xr:uid="{F795A4AD-E026-4BA3-A509-6CACB685F1B2}"/>
    <cellStyle name="40% - Accent1 4" xfId="396" xr:uid="{6C73BC04-72CE-41C4-90F7-9F006A9CEA74}"/>
    <cellStyle name="40% - Accent1 5" xfId="1448" xr:uid="{036BA0D3-35A9-4728-9BE5-F7AF78B1384C}"/>
    <cellStyle name="40% - Accent2 2" xfId="397" xr:uid="{1F50451A-2232-4F18-ACAA-BF325131950A}"/>
    <cellStyle name="40% - Accent2 2 2" xfId="398" xr:uid="{6A4F649B-8F04-454A-9303-30872FFFF9A4}"/>
    <cellStyle name="40% - Accent2 3" xfId="399" xr:uid="{5EC3CDA9-B2D1-4266-9FAB-ADEB9F8EB146}"/>
    <cellStyle name="40% - Accent2 4" xfId="1449" xr:uid="{DDC14F4E-8AD8-4D85-9854-A7498475E1F4}"/>
    <cellStyle name="40% - Accent3 2" xfId="400" xr:uid="{179AF05A-3B4F-49A9-AECF-95D529D11971}"/>
    <cellStyle name="40% - Accent3 2 2" xfId="401" xr:uid="{F346863B-0F61-450E-A452-EE9B819B1C61}"/>
    <cellStyle name="40% - Accent3 2 3" xfId="402" xr:uid="{E9E7E44E-4EDF-4BB7-B99E-89CE764AF7D6}"/>
    <cellStyle name="40% - Accent3 3" xfId="403" xr:uid="{C8BDB305-C661-493C-AC8C-07D14DF614E9}"/>
    <cellStyle name="40% - Accent3 4" xfId="404" xr:uid="{C70691E8-8126-44AA-9239-A59F4B00B806}"/>
    <cellStyle name="40% - Accent3 5" xfId="1450" xr:uid="{0726AFF0-1889-4722-A78B-A2BC09A6CD65}"/>
    <cellStyle name="40% - Accent4 2" xfId="405" xr:uid="{93C0DF48-DDB4-4B05-8AC8-AA2ADCD163E1}"/>
    <cellStyle name="40% - Accent4 2 2" xfId="406" xr:uid="{1E5F136D-B85F-4B11-8FF0-5702BE131233}"/>
    <cellStyle name="40% - Accent4 2 3" xfId="407" xr:uid="{0DC35C8B-0334-4DD1-A2F8-1AF39CB875BB}"/>
    <cellStyle name="40% - Accent4 3" xfId="408" xr:uid="{390BF127-1324-416E-A6DC-5B53C4201C49}"/>
    <cellStyle name="40% - Accent4 4" xfId="409" xr:uid="{FF4FBA3F-C1A6-43EB-9C85-88E0298675A2}"/>
    <cellStyle name="40% - Accent4 5" xfId="1451" xr:uid="{E3E68F1D-6187-4F04-99FE-8FEE96D13EC3}"/>
    <cellStyle name="40% - Accent5 2" xfId="410" xr:uid="{18A0A9CE-45D7-47BE-AAAF-930241898745}"/>
    <cellStyle name="40% - Accent5 2 2" xfId="411" xr:uid="{E4A6D197-C6A7-433F-8F29-EA0105256898}"/>
    <cellStyle name="40% - Accent5 2 3" xfId="412" xr:uid="{566BDE3D-6194-4878-AAE1-1B7F44354F98}"/>
    <cellStyle name="40% - Accent5 3" xfId="413" xr:uid="{F38DF632-88E1-42EF-80F1-7E291EFF3306}"/>
    <cellStyle name="40% - Accent5 4" xfId="414" xr:uid="{26B6082F-2144-42E9-8FA9-505355288EFE}"/>
    <cellStyle name="40% - Accent5 5" xfId="1452" xr:uid="{2EFBF825-E8FC-494F-85B9-29FA747E9CDB}"/>
    <cellStyle name="40% - Accent6 2" xfId="415" xr:uid="{A40ACFCD-1F9D-476A-A2ED-A222D932ED9A}"/>
    <cellStyle name="40% - Accent6 2 2" xfId="416" xr:uid="{0D09DBC3-9B8B-4CA7-9136-C75D3A31C30E}"/>
    <cellStyle name="40% - Accent6 2 3" xfId="417" xr:uid="{DDE07677-3B42-4A1E-B0E0-CDA5341BA4AC}"/>
    <cellStyle name="40% - Accent6 3" xfId="418" xr:uid="{316B5102-6517-4A9D-97D3-860B10336DF0}"/>
    <cellStyle name="40% - Accent6 4" xfId="419" xr:uid="{0D6CE87F-D79C-4F0C-984A-E75382CD19EA}"/>
    <cellStyle name="40% - Accent6 5" xfId="1453" xr:uid="{70455853-8A14-4B1A-864B-16E956D414B0}"/>
    <cellStyle name="40% - Izcēlums1" xfId="73" xr:uid="{E68F7A6F-8E1E-41F7-9132-49072D616164}"/>
    <cellStyle name="40% - Izcēlums1 2" xfId="420" xr:uid="{8CF7EBF1-96C2-4589-AC40-5D30E0654268}"/>
    <cellStyle name="40% - Izcēlums1 3" xfId="421" xr:uid="{8CD7784E-754A-4E1F-8826-F50519A86364}"/>
    <cellStyle name="40% - Izcēlums2" xfId="74" xr:uid="{99AA3346-493F-47B1-B07B-2D591C16D3A5}"/>
    <cellStyle name="40% - Izcēlums2 2" xfId="422" xr:uid="{B4775027-F7B1-4BFB-B4E2-786DF7D89D57}"/>
    <cellStyle name="40% - Izcēlums2 3" xfId="423" xr:uid="{65790452-7EAE-4107-A91F-5E1881924B78}"/>
    <cellStyle name="40% - Izcēlums3" xfId="75" xr:uid="{ABB6A2A8-F3EB-4C5E-A252-0B17F6A6B686}"/>
    <cellStyle name="40% - Izcēlums3 2" xfId="424" xr:uid="{85215190-BE9B-48BF-A23F-3E61B2AE0771}"/>
    <cellStyle name="40% - Izcēlums3 3" xfId="425" xr:uid="{D5BBD732-34CA-4C50-AC45-964BCF8DAB82}"/>
    <cellStyle name="40% - Izcēlums4" xfId="76" xr:uid="{A679B49C-AE4B-497E-95DE-F18250103C40}"/>
    <cellStyle name="40% - Izcēlums4 2" xfId="426" xr:uid="{ABAD117E-59EA-40A0-9AFB-BABA09CD2B76}"/>
    <cellStyle name="40% - Izcēlums4 3" xfId="427" xr:uid="{85C7A5EE-7AEB-409F-80AC-6F085E1CEBF5}"/>
    <cellStyle name="40% - Izcēlums5" xfId="77" xr:uid="{5F85E46C-6612-4C70-96AA-DBC2400B485D}"/>
    <cellStyle name="40% - Izcēlums5 2" xfId="428" xr:uid="{0707C3D4-EDED-408C-943D-517129AE349A}"/>
    <cellStyle name="40% - Izcēlums5 3" xfId="429" xr:uid="{A841D4C4-CB8D-487C-87DA-CFBA783991AD}"/>
    <cellStyle name="40% - Izcēlums6" xfId="78" xr:uid="{D0EB8F54-4E81-4A75-819F-4FF32A3558BA}"/>
    <cellStyle name="40% - Izcēlums6 2" xfId="430" xr:uid="{E0D744CE-6A58-470A-9DBC-D7635B7535CA}"/>
    <cellStyle name="40% - Izcēlums6 3" xfId="431" xr:uid="{FBB1C01C-D905-4041-AFB9-AA8572ED8E5B}"/>
    <cellStyle name="40% - Акцент1" xfId="134" xr:uid="{A7A32BE2-C2B6-4456-8867-E1BB56F32DE9}"/>
    <cellStyle name="40% - Акцент2" xfId="135" xr:uid="{768FEBCA-67EE-4091-BF4B-BD3B7528270F}"/>
    <cellStyle name="40% - Акцент3" xfId="136" xr:uid="{7CBC727E-17B9-4132-A41C-DA97236C39C9}"/>
    <cellStyle name="40% - Акцент4" xfId="137" xr:uid="{83B57F40-D16C-41AF-A837-BE01026BABEA}"/>
    <cellStyle name="40% - Акцент5" xfId="138" xr:uid="{57A0E9F7-FDC9-4CB4-9D42-89A0EE876594}"/>
    <cellStyle name="40% - Акцент6" xfId="139" xr:uid="{7BAE40DB-24C4-4262-A289-9E96CDBC707C}"/>
    <cellStyle name="40% no 1. izcēluma" xfId="16" builtinId="31" customBuiltin="1"/>
    <cellStyle name="40% no 1. izcēluma" xfId="140" xr:uid="{B1F21B4A-D737-41CF-8AA0-13DD1CFC7FC9}"/>
    <cellStyle name="40% no 1. izcēluma 2" xfId="141" xr:uid="{4B9D670C-7D66-46BD-9CC2-A70589A537E0}"/>
    <cellStyle name="40% no 2. izcēluma" xfId="19" builtinId="35" customBuiltin="1"/>
    <cellStyle name="40% no 2. izcēluma" xfId="142" xr:uid="{9CCE2D91-FCF0-4F3E-8C71-19A6EE54C5CD}"/>
    <cellStyle name="40% no 3. izcēluma" xfId="22" builtinId="39" customBuiltin="1"/>
    <cellStyle name="40% no 3. izcēluma" xfId="143" xr:uid="{9E808099-C725-43AB-A4BD-F82EFAED6642}"/>
    <cellStyle name="40% no 3. izcēluma 2" xfId="144" xr:uid="{00AD3497-8167-487F-BCDE-79E3BA31E7FB}"/>
    <cellStyle name="40% no 4. izcēluma" xfId="25" builtinId="43" customBuiltin="1"/>
    <cellStyle name="40% no 4. izcēluma" xfId="145" xr:uid="{4247BAC5-E560-42D6-A2E1-3FD7C03161DF}"/>
    <cellStyle name="40% no 4. izcēluma 2" xfId="146" xr:uid="{ADFD4672-5889-4DFC-8D9B-F22CDC2AE717}"/>
    <cellStyle name="40% no 5. izcēluma" xfId="28" builtinId="47" customBuiltin="1"/>
    <cellStyle name="40% no 5. izcēluma" xfId="147" xr:uid="{24FAC5DD-2536-4668-9E46-4F81E58BE533}"/>
    <cellStyle name="40% no 6. izcēluma" xfId="31" builtinId="51" customBuiltin="1"/>
    <cellStyle name="40% no 6. izcēluma" xfId="148" xr:uid="{F80277B0-E22C-4AAF-BAB1-40C2F4A77D56}"/>
    <cellStyle name="40% no 6. izcēluma 2" xfId="149" xr:uid="{ED62797A-3ADF-4829-88E5-39080A7D84B3}"/>
    <cellStyle name="5. izcēlums" xfId="150" xr:uid="{9D189F3F-8936-4E75-B21C-99B81E4E23EE}"/>
    <cellStyle name="5. izcēlums 2" xfId="151" xr:uid="{CE6FA730-1788-4BB0-9A96-E39185C46853}"/>
    <cellStyle name="6. izcēlums" xfId="152" xr:uid="{8EF5F5EF-B568-4E62-9222-7E06FD6F786C}"/>
    <cellStyle name="6. izcēlums 2" xfId="153" xr:uid="{E7E3726C-1728-4619-B029-33A14EE7F7A8}"/>
    <cellStyle name="6. izcēlums_1-6" xfId="154" xr:uid="{201C873F-C9E1-4A98-8C61-B6285A34CCBC}"/>
    <cellStyle name="60 % – Zvýraznění1" xfId="432" xr:uid="{7B04FBDC-4A86-47DD-BAAB-EDBF547320E1}"/>
    <cellStyle name="60 % – Zvýraznění2" xfId="433" xr:uid="{87FEA2E6-07FC-48AC-8B60-6880F9A5BD40}"/>
    <cellStyle name="60 % – Zvýraznění3" xfId="434" xr:uid="{31345630-E000-49F6-B699-E7A79E54B8FD}"/>
    <cellStyle name="60 % – Zvýraznění4" xfId="435" xr:uid="{58C40021-77EA-444B-B2D3-1B203DD3F80C}"/>
    <cellStyle name="60 % – Zvýraznění5" xfId="436" xr:uid="{37D3A68B-B0C2-444A-936E-0D0C762BD0FC}"/>
    <cellStyle name="60 % – Zvýraznění6" xfId="437" xr:uid="{8698F52A-103F-4D27-9B88-AACD058077FF}"/>
    <cellStyle name="60% - 1. jelölőszín" xfId="438" xr:uid="{6209428F-F49A-4B6D-AAF8-0A554321B137}"/>
    <cellStyle name="60% - 2. jelölőszín" xfId="439" xr:uid="{3F5FD1FC-C0B9-4DE9-B93C-B443A83EDEF9}"/>
    <cellStyle name="60% - 3. jelölőszín" xfId="440" xr:uid="{79F859C3-B75D-483D-A1BF-B28D2BC4B3DD}"/>
    <cellStyle name="60% - 4. jelölőszín" xfId="441" xr:uid="{D79B7DA4-9237-443E-8597-3AB2C1235541}"/>
    <cellStyle name="60% - 5. jelölőszín" xfId="442" xr:uid="{FEE274A9-DDF5-4A8E-A520-4DFA8D1072BB}"/>
    <cellStyle name="60% - 6. jelölőszín" xfId="443" xr:uid="{F337BBB8-6C9A-47B5-BB99-9C102E4952D4}"/>
    <cellStyle name="60% - Accent1 2" xfId="47" xr:uid="{04550CB4-D28B-49DE-BC97-64832FDFD3F8}"/>
    <cellStyle name="60% - Accent1 2 2" xfId="445" xr:uid="{4505BFFA-11FE-4AB9-95BE-8401B57E5853}"/>
    <cellStyle name="60% - Accent1 2 3" xfId="446" xr:uid="{9F66EC2C-B344-4E69-8EDD-EBF3E021885A}"/>
    <cellStyle name="60% - Accent1 2 4" xfId="1399" xr:uid="{3EA6806B-E069-4402-B274-56C7FAA67717}"/>
    <cellStyle name="60% - Accent1 2 5" xfId="444" xr:uid="{8AE197D1-1C39-4FAC-BBE7-59EA21DAC8B9}"/>
    <cellStyle name="60% - Accent1 3" xfId="447" xr:uid="{E3B11A5B-BB58-49CF-AB29-A22D0ADCC2F9}"/>
    <cellStyle name="60% - Accent1 4" xfId="448" xr:uid="{EE8B198D-8500-42C0-8A75-E7A1222910B8}"/>
    <cellStyle name="60% - Accent1 5" xfId="449" xr:uid="{DE1B3993-67B1-4B3F-AB59-DA34A5772934}"/>
    <cellStyle name="60% - Accent1 6" xfId="1454" xr:uid="{1A733F0F-3801-4481-8780-D52ECC37B248}"/>
    <cellStyle name="60% - Accent2 2" xfId="48" xr:uid="{045D04A5-B78D-4E7D-9CBE-9613A3A225A0}"/>
    <cellStyle name="60% - Accent2 2 2" xfId="451" xr:uid="{A6DD3813-44D6-4DB1-8182-61C9CF7A834F}"/>
    <cellStyle name="60% - Accent2 2 3" xfId="452" xr:uid="{392B10A5-5DC4-4703-83EB-48EF4CBF6E4A}"/>
    <cellStyle name="60% - Accent2 2 4" xfId="1400" xr:uid="{6D9A3BF9-C6BB-4A9F-945E-DCA8CFC494B9}"/>
    <cellStyle name="60% - Accent2 2 5" xfId="450" xr:uid="{C5132F3E-7E9F-4B09-AF12-DABC265C842F}"/>
    <cellStyle name="60% - Accent2 3" xfId="453" xr:uid="{918A46B9-606D-4701-9721-8EAF9A7ADCBA}"/>
    <cellStyle name="60% - Accent2 4" xfId="454" xr:uid="{BEA2842C-17B4-4592-BA53-9D5B63B4983E}"/>
    <cellStyle name="60% - Accent2 5" xfId="1455" xr:uid="{E540A06D-ADDA-415C-A487-37A4648C9E26}"/>
    <cellStyle name="60% - Accent3 2" xfId="49" xr:uid="{BC057E74-00E1-4A00-8074-3988B396CD73}"/>
    <cellStyle name="60% - Accent3 2 2" xfId="456" xr:uid="{EC12D9B3-CF07-4EEC-921F-3B93E0879246}"/>
    <cellStyle name="60% - Accent3 2 3" xfId="457" xr:uid="{6B2FD7A8-DB99-4D4F-840B-4C7CE85E6602}"/>
    <cellStyle name="60% - Accent3 2 4" xfId="1401" xr:uid="{C5176F12-A85F-432D-BCF6-88E8C80EB58A}"/>
    <cellStyle name="60% - Accent3 2 5" xfId="455" xr:uid="{167A5795-9FC6-46BF-A26C-9E7D502F21C9}"/>
    <cellStyle name="60% - Accent3 3" xfId="458" xr:uid="{AEE40F73-EC05-4B38-9D72-09A639EEFAF5}"/>
    <cellStyle name="60% - Accent3 4" xfId="459" xr:uid="{4A352FB7-A79D-4426-8A3F-07F7807979AE}"/>
    <cellStyle name="60% - Accent3 5" xfId="1456" xr:uid="{2C8A4B34-8E14-408E-9EE1-533284DB63DF}"/>
    <cellStyle name="60% - Accent4 2" xfId="50" xr:uid="{02944722-A5A8-4C89-9FC4-F6361655159C}"/>
    <cellStyle name="60% - Accent4 2 2" xfId="461" xr:uid="{13E56D1C-37FD-4127-9A09-62F3363122AD}"/>
    <cellStyle name="60% - Accent4 2 3" xfId="462" xr:uid="{76D8C663-3820-4CC8-BA02-DF56BF401BB9}"/>
    <cellStyle name="60% - Accent4 2 4" xfId="1402" xr:uid="{0FF5F981-4AFC-491C-B9E7-DAA437154AD5}"/>
    <cellStyle name="60% - Accent4 2 5" xfId="460" xr:uid="{25C22777-1851-4E2F-92A8-0083BF9CE732}"/>
    <cellStyle name="60% - Accent4 3" xfId="463" xr:uid="{966B5A63-7A78-46FA-8ED5-D1A75A44829D}"/>
    <cellStyle name="60% - Accent4 4" xfId="464" xr:uid="{5BC252E1-FA90-4006-AFC7-8A4EFF4A464F}"/>
    <cellStyle name="60% - Accent4 5" xfId="1457" xr:uid="{BCED6E30-82E6-4121-884D-1B9FEC1D68E8}"/>
    <cellStyle name="60% - Accent5 2" xfId="51" xr:uid="{58710336-7759-41E8-8790-79BCD8DF1AE4}"/>
    <cellStyle name="60% - Accent5 2 2" xfId="466" xr:uid="{2F096E8B-2DC5-43AB-8CFD-EB11DD8C98A4}"/>
    <cellStyle name="60% - Accent5 2 3" xfId="467" xr:uid="{D6FB005B-E1C9-48EC-AD70-0942461EF925}"/>
    <cellStyle name="60% - Accent5 2 4" xfId="1403" xr:uid="{695B0D93-508E-4FA9-8E62-567C508FEDDC}"/>
    <cellStyle name="60% - Accent5 2 5" xfId="465" xr:uid="{F53B4CDF-582D-40F8-BF19-3B067CF3AA8C}"/>
    <cellStyle name="60% - Accent5 3" xfId="468" xr:uid="{4EB04C5C-F221-49D7-A95F-A5EA3A952877}"/>
    <cellStyle name="60% - Accent5 4" xfId="469" xr:uid="{A8995200-C25B-4123-97CB-B4A05B9E34FC}"/>
    <cellStyle name="60% - Accent5 5" xfId="1458" xr:uid="{746A840E-145B-4531-89AC-88D87D7D37A1}"/>
    <cellStyle name="60% - Accent6 2" xfId="52" xr:uid="{D803BE4E-E1F6-4889-8D9C-AD0D6CB532CF}"/>
    <cellStyle name="60% - Accent6 2 2" xfId="471" xr:uid="{4679AB7B-AFAE-4BAC-A86B-9D9F9925BD45}"/>
    <cellStyle name="60% - Accent6 2 3" xfId="472" xr:uid="{0005C3D5-9A1A-4F37-9604-F5E6F642F435}"/>
    <cellStyle name="60% - Accent6 2 4" xfId="1404" xr:uid="{C0215988-CDE9-4339-9623-FE667B41DEC1}"/>
    <cellStyle name="60% - Accent6 2 5" xfId="470" xr:uid="{588ECBCD-2963-4F82-A878-FA7E5097BCC1}"/>
    <cellStyle name="60% - Accent6 3" xfId="473" xr:uid="{B1ABE3A8-997A-449B-BDE0-EAED82BD95C8}"/>
    <cellStyle name="60% - Accent6 4" xfId="474" xr:uid="{3C7973C3-3981-424E-B32E-6708CB73C6B8}"/>
    <cellStyle name="60% - Accent6 5" xfId="1459" xr:uid="{92EFFA5C-AEDE-4169-AC70-CF513F696218}"/>
    <cellStyle name="60% - Izcēlums1" xfId="79" xr:uid="{C7EA95BF-B57B-44BC-9665-45B6D639D193}"/>
    <cellStyle name="60% - Izcēlums1 2" xfId="475" xr:uid="{C613839E-D26D-44FE-90D7-11971480E969}"/>
    <cellStyle name="60% - Izcēlums1 3" xfId="476" xr:uid="{79A145EE-A94B-4277-BD8D-39DDA9C7AD40}"/>
    <cellStyle name="60% - Izcēlums2" xfId="80" xr:uid="{2A35A799-E6FD-4F9E-AC8F-7B7012EC9EFD}"/>
    <cellStyle name="60% - Izcēlums2 2" xfId="477" xr:uid="{4E3B7186-ABD3-4578-9971-B9AA49B82331}"/>
    <cellStyle name="60% - Izcēlums2 3" xfId="478" xr:uid="{55F0429B-42D5-4714-958B-91A4C61BF0F7}"/>
    <cellStyle name="60% - Izcēlums3" xfId="81" xr:uid="{4F1B1FBD-D4CB-49F7-9853-80787BF13F07}"/>
    <cellStyle name="60% - Izcēlums3 2" xfId="479" xr:uid="{A18B7602-8F03-44C7-8ABB-76F8BC4D5458}"/>
    <cellStyle name="60% - Izcēlums3 3" xfId="480" xr:uid="{979031D6-61EF-4210-9AE1-C750F620DB8B}"/>
    <cellStyle name="60% - Izcēlums4" xfId="82" xr:uid="{22204283-5E65-4D07-8936-ECD14D2BD830}"/>
    <cellStyle name="60% - Izcēlums4 2" xfId="481" xr:uid="{3936B45A-6551-4406-B13C-0104DB2AE38D}"/>
    <cellStyle name="60% - Izcēlums4 3" xfId="482" xr:uid="{B32A16D1-BE0E-4114-893B-6391A8C95574}"/>
    <cellStyle name="60% - Izcēlums5" xfId="83" xr:uid="{188D523F-ABC5-4D70-B88C-22AB8861A214}"/>
    <cellStyle name="60% - Izcēlums5 2" xfId="483" xr:uid="{31963C02-8B02-4ED0-A3DC-3F343736A1FD}"/>
    <cellStyle name="60% - Izcēlums5 3" xfId="484" xr:uid="{00140C13-DB07-401C-B7ED-9923F5AE160D}"/>
    <cellStyle name="60% - Izcēlums6" xfId="84" xr:uid="{9A27544D-0FBC-4DBA-94E9-37FC664A5CB0}"/>
    <cellStyle name="60% - Izcēlums6 2" xfId="485" xr:uid="{71345956-E4D8-450B-BAAB-4F6D66902A7B}"/>
    <cellStyle name="60% - Izcēlums6 3" xfId="486" xr:uid="{B0AC86AF-9ACE-400F-96A3-7F7736B5EB65}"/>
    <cellStyle name="60% - Акцент1" xfId="155" xr:uid="{74CB720B-A9E8-46C2-B957-A6DDEA9572A7}"/>
    <cellStyle name="60% - Акцент2" xfId="156" xr:uid="{9AC649B5-D505-45D8-BF08-FA3DC175C798}"/>
    <cellStyle name="60% - Акцент3" xfId="157" xr:uid="{E670D1C6-61A9-4730-B38F-14C91EF5F3A4}"/>
    <cellStyle name="60% - Акцент4" xfId="158" xr:uid="{DA40C086-1ACD-42BA-B55C-0CB015C98219}"/>
    <cellStyle name="60% - Акцент5" xfId="159" xr:uid="{BF5E8D0E-6310-4A69-9E7F-6D2C0D66514E}"/>
    <cellStyle name="60% - Акцент6" xfId="160" xr:uid="{482A75D4-E79D-46ED-9B84-2C04B1BDC24D}"/>
    <cellStyle name="60% no 1. izcēluma" xfId="161" xr:uid="{0BE3024B-29DE-49BC-B050-80F331CC0CE6}"/>
    <cellStyle name="60% no 1. izcēluma 2" xfId="162" xr:uid="{5178AF62-A1D2-42A6-B3F6-2FE392BF5E03}"/>
    <cellStyle name="60% no 2. izcēluma" xfId="163" xr:uid="{889F3E5D-DD5B-45C4-8648-760E33A0FAF8}"/>
    <cellStyle name="60% no 3. izcēluma" xfId="164" xr:uid="{36A3CF77-0266-4CAE-8D4B-B4F77A2AAC05}"/>
    <cellStyle name="60% no 3. izcēluma 2" xfId="165" xr:uid="{6A551B6B-BE55-446C-9531-2EFE9ACEEF1C}"/>
    <cellStyle name="60% no 4. izcēluma" xfId="166" xr:uid="{1714CBDA-E682-4F08-AF08-3E65BBEA914D}"/>
    <cellStyle name="60% no 4. izcēluma 2" xfId="167" xr:uid="{65EB5CC9-8E29-476A-A553-6C1315A9DE0B}"/>
    <cellStyle name="60% no 5. izcēluma" xfId="168" xr:uid="{E936AFD3-D7DD-4245-9C3D-A6C140E6C5E9}"/>
    <cellStyle name="60% no 6. izcēluma" xfId="169" xr:uid="{BE6E275C-75AF-4552-A56E-8905021779AB}"/>
    <cellStyle name="60% no 6. izcēluma 2" xfId="170" xr:uid="{13FAB996-8272-47C1-8F9E-EBC76C5459B6}"/>
    <cellStyle name="Äåķåęķūé [0]_laroux" xfId="171" xr:uid="{89FFEF8E-C06D-43EA-AF6C-8F3AE85C95C5}"/>
    <cellStyle name="Äåķåęķūé_laroux" xfId="172" xr:uid="{2F65096B-44C8-4F37-B8A3-2DE3E2299840}"/>
    <cellStyle name="Accent1 2" xfId="487" xr:uid="{40F8EBA4-045F-443C-9E52-F54C89FCEC35}"/>
    <cellStyle name="Accent1 2 2" xfId="488" xr:uid="{5CEF08EB-9723-4694-88EE-8141B2B90602}"/>
    <cellStyle name="Accent1 2 2 2" xfId="489" xr:uid="{F0003105-AD0E-4F3F-B59D-C1E29EBF8391}"/>
    <cellStyle name="Accent1 2 3" xfId="490" xr:uid="{9A92F725-BFF5-4959-A34E-9DE5C4EAB163}"/>
    <cellStyle name="Accent1 3" xfId="491" xr:uid="{C1964489-DB7B-4CEE-AB2B-71636351653D}"/>
    <cellStyle name="Accent1 4" xfId="492" xr:uid="{78C9CF1E-3012-47D4-8996-1BB6E09EAC33}"/>
    <cellStyle name="Accent1 5" xfId="1460" xr:uid="{2CA4C80E-CFBD-42E1-B95F-870345195A2B}"/>
    <cellStyle name="Accent2 2" xfId="493" xr:uid="{4138A613-C683-4869-AF0B-A15163EC8FB5}"/>
    <cellStyle name="Accent2 2 2" xfId="494" xr:uid="{D37B3A51-BA6F-420A-AEB5-DEA45EB40880}"/>
    <cellStyle name="Accent2 2 2 2" xfId="495" xr:uid="{E7FB822D-742D-4E63-BDA0-932B6E84CA48}"/>
    <cellStyle name="Accent2 2 3" xfId="496" xr:uid="{63121B89-1067-46D7-9352-1B8224E27122}"/>
    <cellStyle name="Accent2 3" xfId="497" xr:uid="{05DF5B7F-F3C0-4881-93F2-0206F821AD01}"/>
    <cellStyle name="Accent2 4" xfId="498" xr:uid="{520CE98F-10B7-4742-8B6A-281C82FABC4D}"/>
    <cellStyle name="Accent2 5" xfId="1461" xr:uid="{49271C1C-C793-4981-AF43-A8138A24A834}"/>
    <cellStyle name="Accent3 2" xfId="499" xr:uid="{CAEC0692-068F-4DA7-99D2-E460261D4210}"/>
    <cellStyle name="Accent3 2 2" xfId="500" xr:uid="{60E34C48-1DAB-43D2-A0C6-A226FDE3D456}"/>
    <cellStyle name="Accent3 2 2 2" xfId="501" xr:uid="{B34910E3-2DF0-4D97-B8D4-47C71D1B29EF}"/>
    <cellStyle name="Accent3 2 3" xfId="502" xr:uid="{10767989-7733-4149-BBC9-94824A85530C}"/>
    <cellStyle name="Accent3 3" xfId="503" xr:uid="{79AF547C-D334-461F-B625-106C0107193C}"/>
    <cellStyle name="Accent3 4" xfId="504" xr:uid="{281A572F-D33B-485E-A304-A3CA3FE8ACE6}"/>
    <cellStyle name="Accent3 5" xfId="1462" xr:uid="{0237539B-E75B-4928-A049-9FFBA064DBCC}"/>
    <cellStyle name="Accent4 2" xfId="505" xr:uid="{859C93E4-516F-4A23-BA17-7CCC7EBC489C}"/>
    <cellStyle name="Accent4 2 2" xfId="506" xr:uid="{B99DC2C5-2E5F-490B-8CC8-03B01310BB58}"/>
    <cellStyle name="Accent4 2 3" xfId="507" xr:uid="{0663920E-F75D-4C54-8767-E73878D3D374}"/>
    <cellStyle name="Accent4 3" xfId="508" xr:uid="{82D6E397-3F49-491F-B188-5A5A078DED6E}"/>
    <cellStyle name="Accent4 4" xfId="509" xr:uid="{5FA8DF6E-4C79-4053-BF2D-044BDF7891F0}"/>
    <cellStyle name="Accent4 5" xfId="1463" xr:uid="{B82807FA-7F31-4A1C-82C3-CF4F49144621}"/>
    <cellStyle name="Accent5 2" xfId="510" xr:uid="{09F5291D-88CE-44E7-A785-CC96B16BF238}"/>
    <cellStyle name="Accent5 2 2" xfId="511" xr:uid="{9C96CDC4-149A-43ED-8A47-2E0B03390D88}"/>
    <cellStyle name="Accent5 3" xfId="512" xr:uid="{42475B7A-63DC-4202-8919-59E9479D454D}"/>
    <cellStyle name="Accent5 4" xfId="1464" xr:uid="{90905621-D5DD-48E8-A8F6-2D37A13704A2}"/>
    <cellStyle name="Accent6 2" xfId="513" xr:uid="{2C0E83AC-76D7-4DB9-8BED-0A8292E620BD}"/>
    <cellStyle name="Accent6 2 2" xfId="514" xr:uid="{91F1B766-9929-4DE0-B671-7D5EADC6D3B6}"/>
    <cellStyle name="Accent6 2 3" xfId="515" xr:uid="{6C37D4AD-129E-445C-AF1F-6BD6C8B8F489}"/>
    <cellStyle name="Accent6 3" xfId="516" xr:uid="{A601921D-F003-4E5A-9195-15C1C79168EF}"/>
    <cellStyle name="Accent6 4" xfId="517" xr:uid="{DCC3FF1F-4BA1-43D1-A8FF-8E961F0D7911}"/>
    <cellStyle name="Accent6 5" xfId="1465" xr:uid="{58A3C9E2-AF1B-4AB5-8C42-E3625C680D48}"/>
    <cellStyle name="Aprēķināšana" xfId="11" xr:uid="{45DA204C-5ED1-44A5-9044-20CEEC434A07}"/>
    <cellStyle name="Aprēķināšana 2" xfId="173" xr:uid="{50916077-538A-4F54-97B2-61D72A82FC9E}"/>
    <cellStyle name="Aprēķināšana 3" xfId="518" xr:uid="{3A0D4CE9-61A8-472F-B741-9B04A3854BC1}"/>
    <cellStyle name="Aprēķināšana 4" xfId="519" xr:uid="{001D8436-1BCF-445D-9325-0DCAE5B1592B}"/>
    <cellStyle name="Aprēķināšana_1-7" xfId="174" xr:uid="{AC1627E9-241F-4DF0-AF01-5F17884385D0}"/>
    <cellStyle name="Atdalītāji 2" xfId="520" xr:uid="{606815C7-58F0-4A18-BA3F-8E075CF7CE2D}"/>
    <cellStyle name="Atdalītāji 2 2" xfId="1540" xr:uid="{F1DD3F08-408B-4E53-AC38-3F710900FBDA}"/>
    <cellStyle name="Atdalītāji 2 2 2" xfId="1653" xr:uid="{CE681BBF-AC00-478F-9BF7-1452BEECF231}"/>
    <cellStyle name="Atdalītāji 2 2 2 2" xfId="1995" xr:uid="{3E896B29-7B5D-4E2A-9931-49B688AF7F64}"/>
    <cellStyle name="Atdalītāji 2 2 3" xfId="1766" xr:uid="{C8F879E7-124B-4FEB-8CA2-07E53B58B7A4}"/>
    <cellStyle name="Atdalītāji 2 2 3 2" xfId="2108" xr:uid="{7369E318-5064-486E-AEF3-3E878B8BFD83}"/>
    <cellStyle name="Atdalītāji 2 2 4" xfId="1882" xr:uid="{BFBAA140-5539-4659-811B-AD433C2595A5}"/>
    <cellStyle name="Atdalītāji 2 3" xfId="1579" xr:uid="{0A4995B3-4BA4-49C0-ACDF-656F6A23D93E}"/>
    <cellStyle name="Atdalītāji 2 3 2" xfId="1921" xr:uid="{320942E5-E05B-406F-BBDD-68E0063168E4}"/>
    <cellStyle name="Atdalītāji 2 4" xfId="1692" xr:uid="{DF2F1298-F7AF-4882-8C4B-E9518E38E4BE}"/>
    <cellStyle name="Atdalītāji 2 4 2" xfId="2034" xr:uid="{8AAADAF5-C638-4DAA-9A4D-02AD5CDADA76}"/>
    <cellStyle name="Atdalītāji 2 5" xfId="1808" xr:uid="{01B39764-E403-491E-BD10-8F9033D7B01A}"/>
    <cellStyle name="Bad 2" xfId="521" xr:uid="{BC8E0ED3-47EC-44FA-9C8C-B24251208D6D}"/>
    <cellStyle name="Bad 2 2" xfId="522" xr:uid="{83B599CA-3240-41C7-A3FA-A56590F98A89}"/>
    <cellStyle name="Bad 2 3" xfId="523" xr:uid="{EB235CC1-CA2D-455F-9AE7-9C13DB566210}"/>
    <cellStyle name="Bad 3" xfId="524" xr:uid="{3760E4DC-F383-4955-B777-C04E6E20DC0C}"/>
    <cellStyle name="Bad 4" xfId="525" xr:uid="{E9276DAF-10C2-4960-B2F5-ED273732F8D0}"/>
    <cellStyle name="Bad 5" xfId="526" xr:uid="{75709F20-DE99-404F-9741-87CB820D2029}"/>
    <cellStyle name="Bad 6" xfId="1466" xr:uid="{AD3E7771-8B12-469C-8324-C9123403B5B7}"/>
    <cellStyle name="Bevitel" xfId="527" xr:uid="{85A99C9D-69DF-49F7-8D81-4D5BC908F21A}"/>
    <cellStyle name="Brīdinājuma teksts" xfId="12" xr:uid="{DA380191-5515-49A3-B813-F66B8B42F952}"/>
    <cellStyle name="Brīdinājuma teksts 2" xfId="175" xr:uid="{7D7974BA-55A9-49C6-85C6-CC2BBAB2C12A}"/>
    <cellStyle name="Brīdinājuma teksts_1-7" xfId="176" xr:uid="{75CAF189-0635-410A-9AE6-2C9301310697}"/>
    <cellStyle name="Calculation 2" xfId="528" xr:uid="{B054375F-FFBB-4A07-AD2D-EE28EE175DBC}"/>
    <cellStyle name="Calculation 2 2" xfId="529" xr:uid="{0C9ECD8C-F0C9-427A-A6A3-C227405639F1}"/>
    <cellStyle name="Calculation 2 3" xfId="530" xr:uid="{2947F59C-E9D1-444C-B087-BCE39EFF2B9F}"/>
    <cellStyle name="Calculation 3" xfId="531" xr:uid="{AE6F5194-4DA6-4D01-B63C-55C14002F910}"/>
    <cellStyle name="Calculation 4" xfId="532" xr:uid="{6681EDDE-A69C-4F57-93C1-5DDF5EFB339A}"/>
    <cellStyle name="Calculation 5" xfId="1467" xr:uid="{A16B386C-A834-4467-A45D-7A12E7CE931F}"/>
    <cellStyle name="Celkem" xfId="533" xr:uid="{4ED0C08F-4239-4C89-A387-07F4F4EDE666}"/>
    <cellStyle name="Check Cell 2" xfId="534" xr:uid="{A8E0D4FD-530E-4C68-B52D-823D87435233}"/>
    <cellStyle name="Check Cell 2 2" xfId="535" xr:uid="{7663B627-3E43-41F2-BEF1-C1F307DBBB49}"/>
    <cellStyle name="Check Cell 3" xfId="536" xr:uid="{19519500-FE9A-4677-8418-9A7B1716DCA2}"/>
    <cellStyle name="Check Cell 4" xfId="1468" xr:uid="{CC9F8BCA-D832-431A-9254-B027F0841836}"/>
    <cellStyle name="Chybně" xfId="537" xr:uid="{1062E8A4-A931-4D9A-81BE-B9C5EFACEFFE}"/>
    <cellStyle name="Cím" xfId="538" xr:uid="{D767E7D4-1D49-4C0B-9BA9-A0E9E527E431}"/>
    <cellStyle name="Címsor 1" xfId="539" xr:uid="{CE5383B6-4C63-46E2-8978-4E2F49A24232}"/>
    <cellStyle name="Címsor 2" xfId="540" xr:uid="{811EDF25-A444-41F9-BF6E-7EA6E3D8AF34}"/>
    <cellStyle name="Címsor 3" xfId="541" xr:uid="{8B8BB17B-07E8-4423-90C8-7141E3F2A48A}"/>
    <cellStyle name="Címsor 4" xfId="542" xr:uid="{2A962E0B-137C-4B70-A955-1055E9A2DD4E}"/>
    <cellStyle name="Comma 10" xfId="1395" xr:uid="{A3060E96-95E0-4F89-BEA6-BE6D77650A28}"/>
    <cellStyle name="Comma 10 2" xfId="1564" xr:uid="{161E9421-D5BD-4A26-8CFC-1C456A8E6090}"/>
    <cellStyle name="Comma 10 2 2" xfId="1677" xr:uid="{7454B203-2F00-4BAD-837A-F010E8F06ACF}"/>
    <cellStyle name="Comma 10 2 2 2" xfId="2019" xr:uid="{1AE95DEC-AD3B-4A41-9257-4DB86DE10C34}"/>
    <cellStyle name="Comma 10 2 3" xfId="1790" xr:uid="{D752CBD5-71C1-4FBC-9C26-C0A4C4CCDBB6}"/>
    <cellStyle name="Comma 10 2 3 2" xfId="2132" xr:uid="{9934653C-1A5E-492E-97E7-0BD293FAE1A9}"/>
    <cellStyle name="Comma 10 2 4" xfId="1906" xr:uid="{FE39CB60-11FF-4F51-81F6-1BC4715F25E1}"/>
    <cellStyle name="Comma 10 3" xfId="1603" xr:uid="{A31B8FE5-79B2-4B48-90F8-91C506973C01}"/>
    <cellStyle name="Comma 10 3 2" xfId="1945" xr:uid="{C54243F4-6AEA-4715-A168-2C6CFF7A000C}"/>
    <cellStyle name="Comma 10 4" xfId="1716" xr:uid="{B8FD7527-B61D-4A45-A9CC-59AA5331DEBE}"/>
    <cellStyle name="Comma 10 4 2" xfId="2058" xr:uid="{DFA9630E-2A6C-4BC4-9755-A39944BE1319}"/>
    <cellStyle name="Comma 10 5" xfId="1832" xr:uid="{66189221-D82E-4FAE-9BBA-43BA39EB0B6C}"/>
    <cellStyle name="Comma 11" xfId="59" xr:uid="{28B0E754-D347-4A39-81D4-8D2971D8D4B5}"/>
    <cellStyle name="Comma 11 2" xfId="1534" xr:uid="{E77DB549-6CBD-4238-89D7-FDC2FF50B6CD}"/>
    <cellStyle name="Comma 11 2 2" xfId="1647" xr:uid="{5968E570-1DE3-4620-AD8D-091589DBF042}"/>
    <cellStyle name="Comma 11 2 2 2" xfId="1989" xr:uid="{9B80E665-275E-4B8A-A6CC-CC8283298826}"/>
    <cellStyle name="Comma 11 2 3" xfId="1760" xr:uid="{FB0A7187-3C44-4AA6-B1AE-EC6C15756E70}"/>
    <cellStyle name="Comma 11 2 3 2" xfId="2102" xr:uid="{70F543E5-D8A4-4D3D-A0FD-180CDC44492F}"/>
    <cellStyle name="Comma 11 2 4" xfId="1876" xr:uid="{BBA39F5E-02E7-47FC-A21B-0A9E69354D1B}"/>
    <cellStyle name="Comma 11 3" xfId="1607" xr:uid="{701231E7-7C79-4A78-9B50-1975901EF190}"/>
    <cellStyle name="Comma 11 3 2" xfId="1949" xr:uid="{E9CBCE2E-D139-4E9B-A60C-D86C28ADE439}"/>
    <cellStyle name="Comma 11 4" xfId="1720" xr:uid="{917887B5-83D8-4E9C-BDAF-22163D61BCF8}"/>
    <cellStyle name="Comma 11 4 2" xfId="2062" xr:uid="{14AFC660-7F60-4979-9D22-29D864A1F30B}"/>
    <cellStyle name="Comma 11 5" xfId="1802" xr:uid="{62BFFAB7-5FEF-4E02-8E87-E0B0C38E6020}"/>
    <cellStyle name="Comma 12" xfId="37" xr:uid="{5505F105-0607-44C4-B06F-5696F4D1E18E}"/>
    <cellStyle name="Comma 12 2" xfId="1621" xr:uid="{4616A63B-6FE1-4982-9742-FFEF8FEF5A44}"/>
    <cellStyle name="Comma 12 2 2" xfId="1963" xr:uid="{78C92650-9D13-4334-8EF2-2AF68A3CCD25}"/>
    <cellStyle name="Comma 12 3" xfId="1734" xr:uid="{657C723C-CC52-45CE-8418-13B1A052E556}"/>
    <cellStyle name="Comma 12 3 2" xfId="2076" xr:uid="{31631ACC-D06F-4E56-9831-6F66DDA5E1AF}"/>
    <cellStyle name="Comma 12 4" xfId="1797" xr:uid="{BF680C4B-0C5D-4209-9598-6CD8FAD0B943}"/>
    <cellStyle name="Comma 13" xfId="1530" xr:uid="{F34FA5E7-94D0-4BF0-A190-A05E451C0F58}"/>
    <cellStyle name="Comma 13 2" xfId="1643" xr:uid="{BCF8228C-612F-425E-847F-16CDE6F8C8AF}"/>
    <cellStyle name="Comma 13 2 2" xfId="1985" xr:uid="{B1B1BF77-EE3D-4A82-ABD8-9E1FA9A339AE}"/>
    <cellStyle name="Comma 13 3" xfId="1756" xr:uid="{5C3339BC-6668-43E7-87AE-944FADD502A6}"/>
    <cellStyle name="Comma 13 3 2" xfId="2098" xr:uid="{B4C9C278-3E02-44F3-AFC4-AB59DF59E0BC}"/>
    <cellStyle name="Comma 13 4" xfId="1872" xr:uid="{B6D2C6F5-64A2-439D-A251-3179F1B15278}"/>
    <cellStyle name="Comma 14" xfId="1410" xr:uid="{B6764F9E-6E47-4872-A6EF-F1266BAF7B55}"/>
    <cellStyle name="Comma 14 2" xfId="1569" xr:uid="{3F6D6CF3-AFF1-421B-AC29-E1CBC57ADE70}"/>
    <cellStyle name="Comma 14 2 2" xfId="1911" xr:uid="{FD756EA8-17C6-40C6-A523-CCE829D4F394}"/>
    <cellStyle name="Comma 14 3" xfId="1682" xr:uid="{19C0FE24-FF04-4F60-922E-EB2189F9560E}"/>
    <cellStyle name="Comma 14 3 2" xfId="2024" xr:uid="{564ABE8D-4E8A-4B95-89E9-038B8AB272C5}"/>
    <cellStyle name="Comma 14 4" xfId="1837" xr:uid="{4F31E00D-7803-462F-8930-1825184EE332}"/>
    <cellStyle name="Comma 15" xfId="1409" xr:uid="{2142C15C-AC93-4E65-AD80-24802AF174ED}"/>
    <cellStyle name="Comma 15 2" xfId="1836" xr:uid="{AE863D58-11FA-47CE-8CEF-59D0F5BB5928}"/>
    <cellStyle name="Comma 16" xfId="1568" xr:uid="{3938DB79-7D3D-40AF-B35D-D5AFC91B34C8}"/>
    <cellStyle name="Comma 16 2" xfId="1910" xr:uid="{8CD454B0-C516-461D-BB93-718E3C8BBAE0}"/>
    <cellStyle name="Comma 17" xfId="1681" xr:uid="{40C25999-8036-4603-A725-5D3487EEE585}"/>
    <cellStyle name="Comma 17 2" xfId="2023" xr:uid="{E4365EC6-5742-40D9-8136-0ACEDFF41206}"/>
    <cellStyle name="Comma 18" xfId="36" xr:uid="{C2356ABA-BC89-452E-A6AD-6A562CE31262}"/>
    <cellStyle name="Comma 18 2" xfId="1796" xr:uid="{EAEC1556-7F2B-4B0B-B04B-DB5EADD61DCF}"/>
    <cellStyle name="Comma 19" xfId="35" xr:uid="{23F4464B-A407-487D-BABB-FA5884FE9C69}"/>
    <cellStyle name="Comma 19 2" xfId="1795" xr:uid="{5CDE0D7C-6373-46E6-AD85-EEED61FDC95B}"/>
    <cellStyle name="Comma 2" xfId="41" xr:uid="{95EA881D-0289-4BD4-908D-FEB2C434A84B}"/>
    <cellStyle name="Comma 2 10" xfId="1397" xr:uid="{D0DB524A-2484-4B45-98D9-A09BEC2BF312}"/>
    <cellStyle name="Comma 2 10 2" xfId="1566" xr:uid="{4FD9FE66-87B4-4AEE-86D1-95E75E72AEC0}"/>
    <cellStyle name="Comma 2 10 2 2" xfId="1679" xr:uid="{FC40DD5C-33EB-4524-829A-933AC4BAF3AB}"/>
    <cellStyle name="Comma 2 10 2 2 2" xfId="2021" xr:uid="{A040DCA0-6AA2-4294-AC28-7966BC6FF9F1}"/>
    <cellStyle name="Comma 2 10 2 3" xfId="1792" xr:uid="{69785CF7-6FDF-48AA-88E1-B9637124EB80}"/>
    <cellStyle name="Comma 2 10 2 3 2" xfId="2134" xr:uid="{2696BA6B-8D06-4360-9FE0-9D92B9901DF6}"/>
    <cellStyle name="Comma 2 10 2 4" xfId="1908" xr:uid="{222ACD49-CC8C-4565-BC1D-CC1A2E60A4A1}"/>
    <cellStyle name="Comma 2 10 3" xfId="1605" xr:uid="{49F1A9D7-4BB1-4286-A556-630D9368D45A}"/>
    <cellStyle name="Comma 2 10 3 2" xfId="1947" xr:uid="{4C2BB41A-1CE5-49DE-90F6-232F2D74F701}"/>
    <cellStyle name="Comma 2 10 4" xfId="1718" xr:uid="{7B425ED6-7968-46C1-8581-48262F0D5925}"/>
    <cellStyle name="Comma 2 10 4 2" xfId="2060" xr:uid="{EC8FE420-DA63-4E74-A2A2-53545DA632AF}"/>
    <cellStyle name="Comma 2 10 5" xfId="1834" xr:uid="{11EA95DB-AFD4-4C1B-BAFC-41272324D439}"/>
    <cellStyle name="Comma 2 11" xfId="66" xr:uid="{FE23B1B9-FB17-4113-A4F0-D5C2C20FB9BC}"/>
    <cellStyle name="Comma 2 11 2" xfId="1433" xr:uid="{08A9F919-CBF3-4248-BBF3-CB3179948EAD}"/>
    <cellStyle name="Comma 2 11 2 2" xfId="1535" xr:uid="{C5AA7C6C-7DC2-41EB-BA52-BF58197F7B47}"/>
    <cellStyle name="Comma 2 11 2 2 2" xfId="1648" xr:uid="{FAA7C2A2-F8FF-4836-AA3D-C899C567B7F6}"/>
    <cellStyle name="Comma 2 11 2 2 2 2" xfId="1990" xr:uid="{1BD7C539-3E94-468F-A906-9F5C02B6DDF7}"/>
    <cellStyle name="Comma 2 11 2 2 3" xfId="1761" xr:uid="{50A33AB2-35AC-4079-A47A-0774C52C4EDA}"/>
    <cellStyle name="Comma 2 11 2 2 3 2" xfId="2103" xr:uid="{24DE01A5-A28E-4DCD-B0E6-B30CEB8DCDC8}"/>
    <cellStyle name="Comma 2 11 2 2 4" xfId="1877" xr:uid="{2C0250E3-87ED-4CD5-AB09-EAD079574DE4}"/>
    <cellStyle name="Comma 2 11 2 3" xfId="1623" xr:uid="{A7D3C02A-3D5E-44F5-A812-C603F3BF8092}"/>
    <cellStyle name="Comma 2 11 2 3 2" xfId="1965" xr:uid="{209BD91C-DA6D-4B75-94F8-7B3DABF03512}"/>
    <cellStyle name="Comma 2 11 2 4" xfId="1736" xr:uid="{9ACECA02-4BBC-4232-B436-B118BF6F6611}"/>
    <cellStyle name="Comma 2 11 2 4 2" xfId="2078" xr:uid="{91923A86-EFFC-4B95-BAD9-63BD1FAD171E}"/>
    <cellStyle name="Comma 2 11 2 5" xfId="1852" xr:uid="{5FCC53A9-6DEF-49BF-A917-C347BCD279B5}"/>
    <cellStyle name="Comma 2 11 3" xfId="1574" xr:uid="{AF9C9A4B-7868-4B52-9104-EBE2958A66E4}"/>
    <cellStyle name="Comma 2 11 3 2" xfId="1916" xr:uid="{D519E01D-B35C-4E59-A961-5009409C88B1}"/>
    <cellStyle name="Comma 2 11 4" xfId="1687" xr:uid="{15152FC0-9EA8-4C14-9B78-CD50ABC2EFDA}"/>
    <cellStyle name="Comma 2 11 4 2" xfId="2029" xr:uid="{5B8A2432-D87F-4E67-BD49-FAA8E5F593A0}"/>
    <cellStyle name="Comma 2 11 5" xfId="1803" xr:uid="{C55DC8DC-9CAD-42EA-9784-F97144FB110F}"/>
    <cellStyle name="Comma 2 12" xfId="1512" xr:uid="{D2C1D92B-06D6-4F3A-8379-75C3F7B6C68F}"/>
    <cellStyle name="Comma 2 12 2" xfId="1531" xr:uid="{27CBD5B8-E6DC-408E-8D29-D1A0BE542396}"/>
    <cellStyle name="Comma 2 12 2 2" xfId="1644" xr:uid="{A7D4DD52-2219-4F03-8923-30336BDDA8C9}"/>
    <cellStyle name="Comma 2 12 2 2 2" xfId="1986" xr:uid="{4966AB44-C0A5-4143-9501-AFC954F67951}"/>
    <cellStyle name="Comma 2 12 2 3" xfId="1757" xr:uid="{542828A6-D4F3-466C-BFA5-EC136A3A0250}"/>
    <cellStyle name="Comma 2 12 2 3 2" xfId="2099" xr:uid="{69F595A1-01D0-48D4-B468-2DED9CDA4636}"/>
    <cellStyle name="Comma 2 12 2 4" xfId="1873" xr:uid="{D18C200F-B891-411E-9463-C7F858E38D12}"/>
    <cellStyle name="Comma 2 12 3" xfId="1638" xr:uid="{62B2B3D1-4C32-451D-8B2E-1686A3D5E16C}"/>
    <cellStyle name="Comma 2 12 3 2" xfId="1980" xr:uid="{04C2DBBF-9461-419E-A4CE-1F044F537BCB}"/>
    <cellStyle name="Comma 2 12 4" xfId="1751" xr:uid="{E5EE4418-6C1E-4A83-8645-658882105670}"/>
    <cellStyle name="Comma 2 12 4 2" xfId="2093" xr:uid="{65F291CE-853D-40EA-A5BD-D25049382619}"/>
    <cellStyle name="Comma 2 12 5" xfId="1867" xr:uid="{7A0B29A3-C600-42A7-B01F-8F598CA68A6C}"/>
    <cellStyle name="Comma 2 13" xfId="1572" xr:uid="{66F684E5-46D8-4183-80C2-5786F9508217}"/>
    <cellStyle name="Comma 2 13 2" xfId="1914" xr:uid="{C882F608-182B-4E66-86D9-5264AD9F91CB}"/>
    <cellStyle name="Comma 2 14" xfId="1685" xr:uid="{C36DABDA-B649-4F9E-8DCF-95A239CA8670}"/>
    <cellStyle name="Comma 2 14 2" xfId="2027" xr:uid="{B6A0383C-34B0-44B2-96EE-561F2777ABC0}"/>
    <cellStyle name="Comma 2 15" xfId="1800" xr:uid="{7C4DD051-FA95-4CBC-BB1F-FFD480F664AE}"/>
    <cellStyle name="Comma 2 2" xfId="177" xr:uid="{D4CDF196-44A1-4F8B-9240-F090CA282A2C}"/>
    <cellStyle name="Comma 2 2 2" xfId="178" xr:uid="{81E386E3-F3D7-4138-899F-E074B128C65B}"/>
    <cellStyle name="Comma 2 2 2 2" xfId="179" xr:uid="{86F9A3B2-D6B4-4D93-86BE-2B36F7754C9A}"/>
    <cellStyle name="Comma 2 2 2 3" xfId="1429" xr:uid="{F3C294BC-8563-4321-A809-619A8D9A5CD4}"/>
    <cellStyle name="Comma 2 2 2 3 2" xfId="1520" xr:uid="{9242E4C0-94D8-4429-93C0-D53F5336D4E4}"/>
    <cellStyle name="Comma 2 2 2 3 3" xfId="1618" xr:uid="{08EEF08B-CB77-4077-953A-22DF3B3D8FB7}"/>
    <cellStyle name="Comma 2 2 2 3 3 2" xfId="1960" xr:uid="{52D81F68-A919-4799-8941-1D36A81DE9AF}"/>
    <cellStyle name="Comma 2 2 2 3 4" xfId="1731" xr:uid="{4D9A6B73-06DF-43F6-BA1C-D08F026A6F5A}"/>
    <cellStyle name="Comma 2 2 2 3 4 2" xfId="2073" xr:uid="{8CB0E2DF-77E6-4D44-8E72-E3D1ACA92A87}"/>
    <cellStyle name="Comma 2 2 2 3 5" xfId="1848" xr:uid="{59A89500-4249-42E3-8A4B-2C968A193418}"/>
    <cellStyle name="Comma 2 2 3" xfId="180" xr:uid="{528D9F8A-27CA-4D75-A1E7-12D617C256B4}"/>
    <cellStyle name="Comma 2 2 4" xfId="181" xr:uid="{A456A630-A80B-464D-94D8-3B899E6E43F8}"/>
    <cellStyle name="Comma 2 2 5" xfId="1418" xr:uid="{330550AA-2D7B-4D66-9902-9FE7E1688A7B}"/>
    <cellStyle name="Comma 2 2 5 2" xfId="1511" xr:uid="{69484A84-9D20-4E00-A12C-432A184FBFAC}"/>
    <cellStyle name="Comma 2 2 5 3" xfId="1611" xr:uid="{5163B6B1-C2A1-4D67-8F27-DDA371F6A040}"/>
    <cellStyle name="Comma 2 2 5 3 2" xfId="1953" xr:uid="{6D277FF5-159A-40A8-BB0F-EDB51AE89716}"/>
    <cellStyle name="Comma 2 2 5 4" xfId="1724" xr:uid="{2C11AAB2-895D-4433-886C-FF6A6EFF3704}"/>
    <cellStyle name="Comma 2 2 5 4 2" xfId="2066" xr:uid="{E409F4E2-D665-4168-B5F3-214D43A5110D}"/>
    <cellStyle name="Comma 2 2 5 5" xfId="1841" xr:uid="{2F0A7801-D63E-405A-9BAE-2CE71CDAA901}"/>
    <cellStyle name="Comma 2 2 6" xfId="1435" xr:uid="{3DE3C3AD-FA2B-4B3F-9CFE-9B253CC545BE}"/>
    <cellStyle name="Comma 2 2 6 2" xfId="1625" xr:uid="{90DE1035-1897-4A88-9849-CC863BBFCBFF}"/>
    <cellStyle name="Comma 2 2 6 2 2" xfId="1967" xr:uid="{4B0F3D0D-EAB6-4612-AD29-9264A9BE0403}"/>
    <cellStyle name="Comma 2 2 6 3" xfId="1738" xr:uid="{6A596C55-C129-48C4-9F6D-AEBD0959AD30}"/>
    <cellStyle name="Comma 2 2 6 3 2" xfId="2080" xr:uid="{BF26243E-5B88-4018-8FC6-09E2D06DB665}"/>
    <cellStyle name="Comma 2 2 6 4" xfId="1854" xr:uid="{E4EB5AB8-DF63-4B82-9049-93590C23365A}"/>
    <cellStyle name="Comma 2 3" xfId="182" xr:uid="{98F507D8-B2DE-4DA9-B026-240AA84B8443}"/>
    <cellStyle name="Comma 2 3 2" xfId="183" xr:uid="{0A7C842C-9A0E-40C6-8D81-E6A14B107F85}"/>
    <cellStyle name="Comma 2 3 2 2" xfId="184" xr:uid="{C4EC8704-E090-4FCB-938B-CCC1444A1F67}"/>
    <cellStyle name="Comma 2 3 2 2 2" xfId="185" xr:uid="{DA6D8CC3-3DBB-4071-914F-48A08EA444C5}"/>
    <cellStyle name="Comma 2 3 2 3" xfId="186" xr:uid="{93EB4DE7-6247-4119-84A0-0F94BBC04AE7}"/>
    <cellStyle name="Comma 2 3 2 4" xfId="187" xr:uid="{729E42D5-6EF0-4C06-BA13-8C90B5B02506}"/>
    <cellStyle name="Comma 2 3 2 5" xfId="1428" xr:uid="{4C21DA4F-F466-4769-ABD0-145BD3098809}"/>
    <cellStyle name="Comma 2 3 2 5 2" xfId="1518" xr:uid="{6390BB21-8334-4F6B-AF15-FFDFD1E7D185}"/>
    <cellStyle name="Comma 2 3 2 5 3" xfId="1617" xr:uid="{E841F6A1-DEBC-43A2-9262-890B604D5982}"/>
    <cellStyle name="Comma 2 3 2 5 3 2" xfId="1959" xr:uid="{4313D6DB-EEEB-44C9-8225-FCD74D1F1208}"/>
    <cellStyle name="Comma 2 3 2 5 4" xfId="1730" xr:uid="{14AC07B2-7421-48E9-B62F-58A6594F6FA7}"/>
    <cellStyle name="Comma 2 3 2 5 4 2" xfId="2072" xr:uid="{F7D495E4-F119-472C-A6BA-C9BBF4CD41A7}"/>
    <cellStyle name="Comma 2 3 2 5 5" xfId="1847" xr:uid="{75C8E14E-7EE3-4EA8-B315-2CB5420FAF12}"/>
    <cellStyle name="Comma 2 3 3" xfId="188" xr:uid="{BF9DCE16-6128-4DDD-A3DF-586D710E63A3}"/>
    <cellStyle name="Comma 2 3 3 2" xfId="189" xr:uid="{40F6CB20-5166-41FD-BF09-27110F1F41C5}"/>
    <cellStyle name="Comma 2 3 4" xfId="190" xr:uid="{2F38AEAE-203F-4924-A3A5-B1A6C01F7A4D}"/>
    <cellStyle name="Comma 2 3 5" xfId="191" xr:uid="{CCC9ADE2-0F98-45DE-8052-9F329EA00C79}"/>
    <cellStyle name="Comma 2 3 6" xfId="1415" xr:uid="{DFD52CEF-4005-480E-9B77-49AEAA6CEBB9}"/>
    <cellStyle name="Comma 2 3 6 2" xfId="1519" xr:uid="{A3A5B08B-6295-4FC8-AC34-6B1B7061EA22}"/>
    <cellStyle name="Comma 2 3 6 3" xfId="1610" xr:uid="{0B93CB0F-EB2E-4B3D-A67E-78B7BC06B584}"/>
    <cellStyle name="Comma 2 3 6 3 2" xfId="1952" xr:uid="{710D3295-AA33-4E2F-825A-FE3C58E1CADC}"/>
    <cellStyle name="Comma 2 3 6 4" xfId="1723" xr:uid="{C5914A58-857A-41CB-8691-4B22E0DB6CAF}"/>
    <cellStyle name="Comma 2 3 6 4 2" xfId="2065" xr:uid="{9EE9CAE6-9679-4167-B840-319CCCB34DE1}"/>
    <cellStyle name="Comma 2 3 6 5" xfId="1840" xr:uid="{10E3316B-C0A7-4C1B-80C4-2573A348F2F5}"/>
    <cellStyle name="Comma 2 4" xfId="192" xr:uid="{20E8C725-1128-44C2-AE51-FFA9C18D7806}"/>
    <cellStyle name="Comma 2 4 2" xfId="193" xr:uid="{1B9DAEE6-6A84-4417-8786-F13523823FFF}"/>
    <cellStyle name="Comma 2 4 2 2" xfId="543" xr:uid="{0A2D276E-4D84-4BC7-96ED-220851502312}"/>
    <cellStyle name="Comma 2 4 2 2 2" xfId="1541" xr:uid="{CB644BEA-7DD5-49D3-B4FC-8A46571FC203}"/>
    <cellStyle name="Comma 2 4 2 2 2 2" xfId="1654" xr:uid="{132B413B-1212-4EC6-B50F-20C5F7B268F4}"/>
    <cellStyle name="Comma 2 4 2 2 2 2 2" xfId="1996" xr:uid="{C5DB3635-5DFB-4B48-B8AF-19CB12338442}"/>
    <cellStyle name="Comma 2 4 2 2 2 3" xfId="1767" xr:uid="{1AB5F014-9A6E-4EF7-BE49-5B9FA0EF32E1}"/>
    <cellStyle name="Comma 2 4 2 2 2 3 2" xfId="2109" xr:uid="{3687FFAC-6586-47C3-BE29-B62066A6179F}"/>
    <cellStyle name="Comma 2 4 2 2 2 4" xfId="1883" xr:uid="{318DAA89-1E98-4D23-A469-094124EC8920}"/>
    <cellStyle name="Comma 2 4 2 2 3" xfId="1580" xr:uid="{629AE55E-98DE-4BE8-80DA-0FDA9AED3549}"/>
    <cellStyle name="Comma 2 4 2 2 3 2" xfId="1922" xr:uid="{86963DE8-707D-4E51-B72D-8F2FC6F8FFD1}"/>
    <cellStyle name="Comma 2 4 2 2 4" xfId="1693" xr:uid="{C03341D4-CE2D-491F-954E-88CAF7E178E1}"/>
    <cellStyle name="Comma 2 4 2 2 4 2" xfId="2035" xr:uid="{9484F193-7D67-433E-995E-0EE79BB24CB6}"/>
    <cellStyle name="Comma 2 4 2 2 5" xfId="1809" xr:uid="{3A775661-5F1E-4687-BBA3-291E7364C195}"/>
    <cellStyle name="Comma 2 4 3" xfId="544" xr:uid="{E300D2EB-5BED-4B28-999C-FEE8749DBDC1}"/>
    <cellStyle name="Comma 2 4 3 2" xfId="1542" xr:uid="{05F55957-81AA-46B0-9357-EB1C3C0A2057}"/>
    <cellStyle name="Comma 2 4 3 2 2" xfId="1655" xr:uid="{584A96F1-B674-433C-9FF4-9FC4EA12608A}"/>
    <cellStyle name="Comma 2 4 3 2 2 2" xfId="1997" xr:uid="{4BE6A382-DCE9-4C10-AE0A-3E99540C740B}"/>
    <cellStyle name="Comma 2 4 3 2 3" xfId="1768" xr:uid="{12739A1F-810D-4FA9-A564-BFFD1C5468C5}"/>
    <cellStyle name="Comma 2 4 3 2 3 2" xfId="2110" xr:uid="{9E94CCD7-2719-42DB-B74F-EC6186D41926}"/>
    <cellStyle name="Comma 2 4 3 2 4" xfId="1884" xr:uid="{970CFFD1-4D2A-4A84-A35B-558FBAAB7B5D}"/>
    <cellStyle name="Comma 2 4 3 3" xfId="1581" xr:uid="{05CD5DF3-2FCE-4217-891B-0478BD02A3B4}"/>
    <cellStyle name="Comma 2 4 3 3 2" xfId="1923" xr:uid="{4CDE07CD-416F-4DDA-9508-97D592944895}"/>
    <cellStyle name="Comma 2 4 3 4" xfId="1694" xr:uid="{4C09137F-5134-4CCF-952B-2789E4EC0AA9}"/>
    <cellStyle name="Comma 2 4 3 4 2" xfId="2036" xr:uid="{C3BB5E16-3204-49EF-9481-B5D0BBE20130}"/>
    <cellStyle name="Comma 2 4 3 5" xfId="1810" xr:uid="{0FE8131D-2453-43A7-A3F8-A097658B751A}"/>
    <cellStyle name="Comma 2 4 4" xfId="1426" xr:uid="{40B619DE-DEC0-48E0-A421-549293A15DB7}"/>
    <cellStyle name="Comma 2 4 4 2" xfId="1517" xr:uid="{98C2955E-1ECF-42F3-995F-7D51CD424D3E}"/>
    <cellStyle name="Comma 2 4 4 3" xfId="1615" xr:uid="{3A9BCBB2-E03A-463F-9110-3FB141BBC040}"/>
    <cellStyle name="Comma 2 4 4 3 2" xfId="1957" xr:uid="{06F50848-29E6-4EBD-8D48-C9DDA20B2DC1}"/>
    <cellStyle name="Comma 2 4 4 4" xfId="1728" xr:uid="{7EE57565-ADA2-4A42-A41F-B1E60F66023B}"/>
    <cellStyle name="Comma 2 4 4 4 2" xfId="2070" xr:uid="{D267368C-0E58-433E-8AEB-6B1C85522053}"/>
    <cellStyle name="Comma 2 4 4 5" xfId="1845" xr:uid="{485C6163-975C-4A7D-B27C-ECC199DDC6A1}"/>
    <cellStyle name="Comma 2 5" xfId="194" xr:uid="{77BD9EF5-507F-463E-8E01-87588C31F80B}"/>
    <cellStyle name="Comma 2 5 2" xfId="545" xr:uid="{A98C540A-C1C5-49CC-A5E5-03BB9268DCCE}"/>
    <cellStyle name="Comma 2 5 2 2" xfId="546" xr:uid="{7118F4C3-0E09-43D6-A7B3-6D59377835A5}"/>
    <cellStyle name="Comma 2 5 2 2 2" xfId="547" xr:uid="{23989BAB-F0F6-4C30-B451-1CB312663979}"/>
    <cellStyle name="Comma 2 5 2 2 2 2" xfId="1545" xr:uid="{AD6ABECE-1AF4-4F38-AAAE-774810753967}"/>
    <cellStyle name="Comma 2 5 2 2 2 2 2" xfId="1658" xr:uid="{9661E26A-228D-4C7C-9499-27204B3F7286}"/>
    <cellStyle name="Comma 2 5 2 2 2 2 2 2" xfId="2000" xr:uid="{713C0EAC-98A1-4AF7-A15A-102E028E0DD1}"/>
    <cellStyle name="Comma 2 5 2 2 2 2 3" xfId="1771" xr:uid="{78472887-10A5-48A6-A0F4-CFB126BFFF08}"/>
    <cellStyle name="Comma 2 5 2 2 2 2 3 2" xfId="2113" xr:uid="{6612CD6C-8FDC-40E0-A705-2C6874E20A04}"/>
    <cellStyle name="Comma 2 5 2 2 2 2 4" xfId="1887" xr:uid="{1F56618E-6262-4C36-A832-6916C1EFCEEE}"/>
    <cellStyle name="Comma 2 5 2 2 2 3" xfId="1584" xr:uid="{99C65B43-608B-4C4A-94D2-1DC8876A8559}"/>
    <cellStyle name="Comma 2 5 2 2 2 3 2" xfId="1926" xr:uid="{E20A2455-0C9E-495D-994D-3C2818368C41}"/>
    <cellStyle name="Comma 2 5 2 2 2 4" xfId="1697" xr:uid="{9A928087-F026-4B78-81D0-BEF6D73FA7C7}"/>
    <cellStyle name="Comma 2 5 2 2 2 4 2" xfId="2039" xr:uid="{7239C2CE-7C4D-4880-A24F-4A2404312BB6}"/>
    <cellStyle name="Comma 2 5 2 2 2 5" xfId="1813" xr:uid="{6C93BA80-4CCC-4459-8F01-05A3FD82F08C}"/>
    <cellStyle name="Comma 2 5 2 2 3" xfId="1544" xr:uid="{9266B90F-7B70-48B9-9247-C0666065E327}"/>
    <cellStyle name="Comma 2 5 2 2 3 2" xfId="1657" xr:uid="{E328C473-F085-4F1F-8899-7DED12264096}"/>
    <cellStyle name="Comma 2 5 2 2 3 2 2" xfId="1999" xr:uid="{842FA401-A4DC-4671-A986-838C22E9018E}"/>
    <cellStyle name="Comma 2 5 2 2 3 3" xfId="1770" xr:uid="{38EF7421-906E-43BD-BD6D-1DAD3B0B5227}"/>
    <cellStyle name="Comma 2 5 2 2 3 3 2" xfId="2112" xr:uid="{8C362C17-44BA-4733-9C5F-12952EEA6E7F}"/>
    <cellStyle name="Comma 2 5 2 2 3 4" xfId="1886" xr:uid="{5DF81328-6DDB-42B6-938C-BA15D1891700}"/>
    <cellStyle name="Comma 2 5 2 2 4" xfId="1583" xr:uid="{12BE4B7A-DE66-432C-9EC6-593EF4784E89}"/>
    <cellStyle name="Comma 2 5 2 2 4 2" xfId="1925" xr:uid="{10871E5E-2DC8-418A-8CD2-DFC0124AB6ED}"/>
    <cellStyle name="Comma 2 5 2 2 5" xfId="1696" xr:uid="{40E8E4A8-15C2-40E3-8436-473552C7AB99}"/>
    <cellStyle name="Comma 2 5 2 2 5 2" xfId="2038" xr:uid="{F8C3EED8-23F4-46C4-A01A-62766B014DD5}"/>
    <cellStyle name="Comma 2 5 2 2 6" xfId="1812" xr:uid="{5D35E59B-7D10-4D65-A8E4-2D2677944D3D}"/>
    <cellStyle name="Comma 2 5 2 3" xfId="548" xr:uid="{D575CA37-8552-4DD1-8392-DAB6FF413A03}"/>
    <cellStyle name="Comma 2 5 2 3 2" xfId="1546" xr:uid="{B4C2B3F3-70AB-486C-8225-1939FCA25AD4}"/>
    <cellStyle name="Comma 2 5 2 3 2 2" xfId="1659" xr:uid="{954AF24F-8355-435F-A54D-AB1CB089ADA1}"/>
    <cellStyle name="Comma 2 5 2 3 2 2 2" xfId="2001" xr:uid="{074416D4-3AD9-4CDA-AFDC-42E2AB664612}"/>
    <cellStyle name="Comma 2 5 2 3 2 3" xfId="1772" xr:uid="{C9E8B0AA-F075-4ABA-872E-40C3DCD07632}"/>
    <cellStyle name="Comma 2 5 2 3 2 3 2" xfId="2114" xr:uid="{36A113F6-083A-4AAD-8501-9E96C559938F}"/>
    <cellStyle name="Comma 2 5 2 3 2 4" xfId="1888" xr:uid="{F47CD977-6B7A-499D-8782-EB2658FBDAAC}"/>
    <cellStyle name="Comma 2 5 2 3 3" xfId="1585" xr:uid="{895B4C37-BD2E-4679-8ED1-A268A3819E6A}"/>
    <cellStyle name="Comma 2 5 2 3 3 2" xfId="1927" xr:uid="{7EDC2B9D-8937-4939-8DFD-F01884C041B2}"/>
    <cellStyle name="Comma 2 5 2 3 4" xfId="1698" xr:uid="{05029CC9-BA18-4BD0-9719-AB062BA0492A}"/>
    <cellStyle name="Comma 2 5 2 3 4 2" xfId="2040" xr:uid="{5751A5CC-7D7F-4D29-A846-1DA42E07CD1F}"/>
    <cellStyle name="Comma 2 5 2 3 5" xfId="1814" xr:uid="{CCCF4A8C-0694-4568-9FE1-58A55C8A0AEC}"/>
    <cellStyle name="Comma 2 5 2 4" xfId="1543" xr:uid="{FE210FB0-1CF3-4E41-84A9-6F5D95E1E399}"/>
    <cellStyle name="Comma 2 5 2 4 2" xfId="1656" xr:uid="{E40A7454-F8FB-4C47-A861-F4C7B92B8B5A}"/>
    <cellStyle name="Comma 2 5 2 4 2 2" xfId="1998" xr:uid="{179B807E-5FD0-4A67-817E-081794686C73}"/>
    <cellStyle name="Comma 2 5 2 4 3" xfId="1769" xr:uid="{8416AB60-DECD-4C88-8BE0-EF42B5A956F1}"/>
    <cellStyle name="Comma 2 5 2 4 3 2" xfId="2111" xr:uid="{65686B9A-5BEF-48F3-95E4-519BE49F4688}"/>
    <cellStyle name="Comma 2 5 2 4 4" xfId="1885" xr:uid="{081CE827-52D3-4982-88CE-0491825037AC}"/>
    <cellStyle name="Comma 2 5 2 5" xfId="1582" xr:uid="{937B63D1-0AF9-4550-80EE-925775E79D31}"/>
    <cellStyle name="Comma 2 5 2 5 2" xfId="1924" xr:uid="{8DD29592-1B21-4810-996C-6C984FFECD60}"/>
    <cellStyle name="Comma 2 5 2 6" xfId="1695" xr:uid="{4320AE1C-FA0C-4FFD-B229-BED99428FEE7}"/>
    <cellStyle name="Comma 2 5 2 6 2" xfId="2037" xr:uid="{1FD84C1F-D651-4511-8FFC-ABF700A1A78B}"/>
    <cellStyle name="Comma 2 5 2 7" xfId="1811" xr:uid="{80CD7069-47D1-493F-B79E-5047165F7968}"/>
    <cellStyle name="Comma 2 5 3" xfId="549" xr:uid="{5CBA1F84-78E5-41A1-AE6A-31B7EB945CB5}"/>
    <cellStyle name="Comma 2 5 3 2" xfId="550" xr:uid="{3F663CB7-F049-4537-9CCB-9B316B6B073D}"/>
    <cellStyle name="Comma 2 5 3 2 2" xfId="1548" xr:uid="{B7581264-F327-4A40-A26E-33B1E2CCC817}"/>
    <cellStyle name="Comma 2 5 3 2 2 2" xfId="1661" xr:uid="{F9FA9EEF-A483-468E-B14E-50BA5A63BC3E}"/>
    <cellStyle name="Comma 2 5 3 2 2 2 2" xfId="2003" xr:uid="{10602703-0C31-436F-8FCE-C848683EE9FC}"/>
    <cellStyle name="Comma 2 5 3 2 2 3" xfId="1774" xr:uid="{55A26824-597B-4A45-97CF-8FF55936F49B}"/>
    <cellStyle name="Comma 2 5 3 2 2 3 2" xfId="2116" xr:uid="{4D8A43BD-757C-4FAA-B920-4C60D65BC4BB}"/>
    <cellStyle name="Comma 2 5 3 2 2 4" xfId="1890" xr:uid="{56FD505C-B625-4C3E-965E-C0333A667330}"/>
    <cellStyle name="Comma 2 5 3 2 3" xfId="1587" xr:uid="{85C877B6-789D-43C2-9F59-59706C6BE905}"/>
    <cellStyle name="Comma 2 5 3 2 3 2" xfId="1929" xr:uid="{B4A76E8C-043D-4C73-A983-B524FDC5F6BE}"/>
    <cellStyle name="Comma 2 5 3 2 4" xfId="1700" xr:uid="{38B3100A-7496-443F-B886-042858675284}"/>
    <cellStyle name="Comma 2 5 3 2 4 2" xfId="2042" xr:uid="{D5BB50F5-FF14-4AFF-AC3D-159B891949A1}"/>
    <cellStyle name="Comma 2 5 3 2 5" xfId="1816" xr:uid="{D4CB8739-F8DF-4D05-811A-0A171576358D}"/>
    <cellStyle name="Comma 2 5 3 3" xfId="1547" xr:uid="{5F12447F-D2E6-4B0D-8E08-E050BD265F4A}"/>
    <cellStyle name="Comma 2 5 3 3 2" xfId="1660" xr:uid="{92CE392E-4ED1-4324-89B6-8BC31A8B926D}"/>
    <cellStyle name="Comma 2 5 3 3 2 2" xfId="2002" xr:uid="{6F91F8AC-7D96-4200-8D29-482877D3A648}"/>
    <cellStyle name="Comma 2 5 3 3 3" xfId="1773" xr:uid="{91D210AA-A158-4E78-95B3-90C0397D2E38}"/>
    <cellStyle name="Comma 2 5 3 3 3 2" xfId="2115" xr:uid="{D6E96135-ED6B-419C-900E-5652C54E09C7}"/>
    <cellStyle name="Comma 2 5 3 3 4" xfId="1889" xr:uid="{671C7A66-D263-420C-9587-72AAAFABF773}"/>
    <cellStyle name="Comma 2 5 3 4" xfId="1586" xr:uid="{5FF5BFA9-0A3E-4EEE-BA2C-B4E7AC81C506}"/>
    <cellStyle name="Comma 2 5 3 4 2" xfId="1928" xr:uid="{D7EAB518-1EB1-474F-BFE5-F4E288DEF8AC}"/>
    <cellStyle name="Comma 2 5 3 5" xfId="1699" xr:uid="{ED3235A0-8961-40F9-8087-6B4E19B793BB}"/>
    <cellStyle name="Comma 2 5 3 5 2" xfId="2041" xr:uid="{56C191EF-1CB4-45D7-AE96-49242BC23D17}"/>
    <cellStyle name="Comma 2 5 3 6" xfId="1815" xr:uid="{952CB7E6-FB9B-4DF2-80DB-4A46DFF0BEF4}"/>
    <cellStyle name="Comma 2 5 4" xfId="551" xr:uid="{4024C1DD-3BFA-4F0D-8FF0-CB1376BAF8E9}"/>
    <cellStyle name="Comma 2 5 4 2" xfId="1549" xr:uid="{2344F1E5-494B-4CA7-8618-D01BDCB1D824}"/>
    <cellStyle name="Comma 2 5 4 2 2" xfId="1662" xr:uid="{223492EC-C42B-40CE-9183-F743FAA36C52}"/>
    <cellStyle name="Comma 2 5 4 2 2 2" xfId="2004" xr:uid="{89C0A638-9CFE-4131-B69F-8E1BE491D0C6}"/>
    <cellStyle name="Comma 2 5 4 2 3" xfId="1775" xr:uid="{DD519290-99FE-4F8E-9303-AC1A468BB56E}"/>
    <cellStyle name="Comma 2 5 4 2 3 2" xfId="2117" xr:uid="{67AC2A84-5D69-4707-9EB3-9D276818ECAA}"/>
    <cellStyle name="Comma 2 5 4 2 4" xfId="1891" xr:uid="{439BA515-417E-4997-8B72-9350C7EFCF66}"/>
    <cellStyle name="Comma 2 5 4 3" xfId="1588" xr:uid="{ECA5C1A9-2F70-440C-A1D1-9AD925E0BEE2}"/>
    <cellStyle name="Comma 2 5 4 3 2" xfId="1930" xr:uid="{83264F3D-4730-4160-B36F-DB5A665B9627}"/>
    <cellStyle name="Comma 2 5 4 4" xfId="1701" xr:uid="{92FCF12C-945E-488C-8088-B5345255023F}"/>
    <cellStyle name="Comma 2 5 4 4 2" xfId="2043" xr:uid="{1877EA76-52B2-4A83-B723-4C2BA6478FD1}"/>
    <cellStyle name="Comma 2 5 4 5" xfId="1817" xr:uid="{FE61D44F-AACE-4F99-946B-601A109BF4E2}"/>
    <cellStyle name="Comma 2 6" xfId="195" xr:uid="{460B4A67-6679-4DB5-960E-D6B28CF80530}"/>
    <cellStyle name="Comma 2 6 2" xfId="552" xr:uid="{5332233F-D339-476B-AAF0-DD7E554CC81A}"/>
    <cellStyle name="Comma 2 6 2 2" xfId="1550" xr:uid="{9176B595-8095-47EC-9148-40163E768121}"/>
    <cellStyle name="Comma 2 6 2 2 2" xfId="1663" xr:uid="{93F538C4-90C8-473A-8B1C-D07D13F877DF}"/>
    <cellStyle name="Comma 2 6 2 2 2 2" xfId="2005" xr:uid="{41524601-9B73-43B7-969D-AE34C495942A}"/>
    <cellStyle name="Comma 2 6 2 2 3" xfId="1776" xr:uid="{B76D68D0-05B8-455B-AA5A-9FFFE71AE60B}"/>
    <cellStyle name="Comma 2 6 2 2 3 2" xfId="2118" xr:uid="{26B12255-E5F5-4BED-A564-DD4325480861}"/>
    <cellStyle name="Comma 2 6 2 2 4" xfId="1892" xr:uid="{B003E9AD-2A87-46AF-BD62-AF2E2A16F4C4}"/>
    <cellStyle name="Comma 2 6 2 3" xfId="1589" xr:uid="{FC5E4270-3D8F-4EB1-951A-64E1870C0E03}"/>
    <cellStyle name="Comma 2 6 2 3 2" xfId="1931" xr:uid="{75FFDB8B-160B-4EFA-BA49-837E9790BD37}"/>
    <cellStyle name="Comma 2 6 2 4" xfId="1702" xr:uid="{CA1EBB73-4DE1-4718-96A6-6145CA93CAAF}"/>
    <cellStyle name="Comma 2 6 2 4 2" xfId="2044" xr:uid="{4287C8F4-7A7B-49B5-B908-E2F844A5BB85}"/>
    <cellStyle name="Comma 2 6 2 5" xfId="1818" xr:uid="{D701AF12-FBAE-4AF6-A036-B15644483709}"/>
    <cellStyle name="Comma 2 7" xfId="196" xr:uid="{F32A0924-830B-4EA5-88DF-F6D352A1E30E}"/>
    <cellStyle name="Comma 2 7 2" xfId="1536" xr:uid="{B23D321F-3634-4690-BA32-B2C6E11BE2C4}"/>
    <cellStyle name="Comma 2 7 2 2" xfId="1649" xr:uid="{6FBE555E-B3C5-4B37-95E9-C3C1A87A54C6}"/>
    <cellStyle name="Comma 2 7 2 2 2" xfId="1991" xr:uid="{46C46A46-F6CB-4831-8E96-3BA70BE6813A}"/>
    <cellStyle name="Comma 2 7 2 3" xfId="1762" xr:uid="{E322D603-F73E-4B3A-9551-C52E0AFBF511}"/>
    <cellStyle name="Comma 2 7 2 3 2" xfId="2104" xr:uid="{5AAF7766-6073-4E11-A7A1-CF56018C70F2}"/>
    <cellStyle name="Comma 2 7 2 4" xfId="1878" xr:uid="{25518742-AE26-4362-968B-4B03225C90C9}"/>
    <cellStyle name="Comma 2 7 3" xfId="1575" xr:uid="{51E71C27-CFE3-41AF-BA77-08C8622B012B}"/>
    <cellStyle name="Comma 2 7 3 2" xfId="1917" xr:uid="{C93DCCB9-0CC1-41CE-8C6F-473B0B55A5EB}"/>
    <cellStyle name="Comma 2 7 4" xfId="1688" xr:uid="{A6C4F86D-E996-414D-B940-0DAC44649515}"/>
    <cellStyle name="Comma 2 7 4 2" xfId="2030" xr:uid="{01D462A8-405D-4F3F-9D34-6349240A1106}"/>
    <cellStyle name="Comma 2 7 5" xfId="1804" xr:uid="{D2FA91D4-3621-4D63-9D8D-016EB526149E}"/>
    <cellStyle name="Comma 2 8" xfId="553" xr:uid="{6D959BEC-3021-45AF-A1B1-335EFE5CD07E}"/>
    <cellStyle name="Comma 2 9" xfId="1393" xr:uid="{AFE034F1-51A3-444D-BDBE-D00062495058}"/>
    <cellStyle name="Comma 2 9 2" xfId="1562" xr:uid="{0B26FF0F-C586-4DC3-AADC-56ADB6FACB92}"/>
    <cellStyle name="Comma 2 9 2 2" xfId="1675" xr:uid="{BD757B53-8F2B-493D-AC43-B82AE17C155C}"/>
    <cellStyle name="Comma 2 9 2 2 2" xfId="2017" xr:uid="{2A04FD36-CE2C-44D1-81FC-52BB8D493CB7}"/>
    <cellStyle name="Comma 2 9 2 3" xfId="1788" xr:uid="{CB313453-5D94-48B3-906E-52E0583638A8}"/>
    <cellStyle name="Comma 2 9 2 3 2" xfId="2130" xr:uid="{29A5759D-CABB-4240-AA00-6DB3CFFD0C5A}"/>
    <cellStyle name="Comma 2 9 2 4" xfId="1904" xr:uid="{B0974531-DBA3-4F22-8253-9F0905DFFEB4}"/>
    <cellStyle name="Comma 2 9 3" xfId="1601" xr:uid="{E45FA4C0-87E6-48A4-BFE2-E726C655C01F}"/>
    <cellStyle name="Comma 2 9 3 2" xfId="1943" xr:uid="{5FB82FB1-1956-41FC-BDC6-7AF431BC8410}"/>
    <cellStyle name="Comma 2 9 4" xfId="1714" xr:uid="{76121E72-CBA7-4E31-91CE-F40925E72936}"/>
    <cellStyle name="Comma 2 9 4 2" xfId="2056" xr:uid="{3CD222E5-23DD-4CCC-99B8-DDA987AFD8D3}"/>
    <cellStyle name="Comma 2 9 5" xfId="1830" xr:uid="{DE12E48A-8DE6-4105-B9E6-5DF10BD41D24}"/>
    <cellStyle name="Comma 2_1-7" xfId="197" xr:uid="{DAF3228A-E40B-4E8A-8E98-E8F507DEF008}"/>
    <cellStyle name="Comma 20" xfId="34" xr:uid="{CFBC1DB8-1113-40E4-8BE8-EEAE20C08EB4}"/>
    <cellStyle name="Comma 21" xfId="1794" xr:uid="{322CDCD7-E662-40DC-81C1-D43E6693DAA3}"/>
    <cellStyle name="Comma 22" xfId="33" xr:uid="{C0C10858-B584-4F30-9040-C93908A538E1}"/>
    <cellStyle name="Comma 23" xfId="32" xr:uid="{8209C6C2-BF04-4034-A146-FF3E7C0D814F}"/>
    <cellStyle name="Comma 3" xfId="42" xr:uid="{2CA3A0FD-1589-47DF-BC9F-AB5BE300C7E6}"/>
    <cellStyle name="Comma 3 10" xfId="1573" xr:uid="{02DE217C-F688-4599-8EB8-F471E4ABF8B2}"/>
    <cellStyle name="Comma 3 10 2" xfId="1915" xr:uid="{7DE0A35B-E594-4E4C-BB25-DC6820A48A33}"/>
    <cellStyle name="Comma 3 11" xfId="1686" xr:uid="{67E7BE9F-4CA2-4015-9999-F0D8C06EB006}"/>
    <cellStyle name="Comma 3 11 2" xfId="2028" xr:uid="{A8A6D47B-6CD7-4B6C-AB1B-05F04FFD3249}"/>
    <cellStyle name="Comma 3 12" xfId="1801" xr:uid="{2465788E-9AFE-422F-AD19-D209ED48776F}"/>
    <cellStyle name="Comma 3 2" xfId="198" xr:uid="{55EAE45B-F863-4726-BE26-994D45A5C21E}"/>
    <cellStyle name="Comma 3 2 2" xfId="199" xr:uid="{AFB09503-80F9-4F29-923C-FF5397E333FE}"/>
    <cellStyle name="Comma 3 2 3" xfId="1425" xr:uid="{A0FE59C9-8B2A-41B0-AA65-75EC2E8B91E1}"/>
    <cellStyle name="Comma 3 2 3 2" xfId="1514" xr:uid="{3BB73BA2-1E7C-40CA-8A61-AC4C85831E4C}"/>
    <cellStyle name="Comma 3 2 3 3" xfId="1614" xr:uid="{AEA4415B-AF30-4EA8-AFCF-C878B29A424A}"/>
    <cellStyle name="Comma 3 2 3 3 2" xfId="1956" xr:uid="{0EB690C1-18E3-4179-A58F-67F3D9D81145}"/>
    <cellStyle name="Comma 3 2 3 4" xfId="1727" xr:uid="{C0C7F700-8185-4F93-836E-7F176611CBF6}"/>
    <cellStyle name="Comma 3 2 3 4 2" xfId="2069" xr:uid="{8D42C005-E1A0-4C54-9151-EE963B10928D}"/>
    <cellStyle name="Comma 3 2 3 5" xfId="1844" xr:uid="{2017550D-5AB9-491A-B0E0-969AD3317278}"/>
    <cellStyle name="Comma 3 3" xfId="200" xr:uid="{29F00746-8A13-4761-9A54-AB8583B71830}"/>
    <cellStyle name="Comma 3 4" xfId="201" xr:uid="{D3003EA3-5AC1-45C7-9EEB-DE781BD90B4E}"/>
    <cellStyle name="Comma 3 5" xfId="202" xr:uid="{B3DEA790-7251-4C65-96F4-E738A935666A}"/>
    <cellStyle name="Comma 3 5 2" xfId="1537" xr:uid="{D226123C-25BF-47E9-A17A-9EFA00ED2881}"/>
    <cellStyle name="Comma 3 5 2 2" xfId="1650" xr:uid="{8F78FE78-09E9-46CD-9611-B4139282EDB2}"/>
    <cellStyle name="Comma 3 5 2 2 2" xfId="1992" xr:uid="{8E1FC232-EA34-4587-89C5-A109D81F3FE2}"/>
    <cellStyle name="Comma 3 5 2 3" xfId="1763" xr:uid="{0ACEA9F1-62C7-4B90-8C14-4FC568911ACA}"/>
    <cellStyle name="Comma 3 5 2 3 2" xfId="2105" xr:uid="{79DFF65B-CD02-4E87-8560-DB4AF2886DF3}"/>
    <cellStyle name="Comma 3 5 2 4" xfId="1879" xr:uid="{DF1D54FC-B404-49D1-8C9F-B053132188A8}"/>
    <cellStyle name="Comma 3 5 3" xfId="1576" xr:uid="{0DABB127-0CBA-45EC-AB1A-75C8B5D2ABA4}"/>
    <cellStyle name="Comma 3 5 3 2" xfId="1918" xr:uid="{C698CCEC-7981-4246-BAD3-2FA7CC014253}"/>
    <cellStyle name="Comma 3 5 4" xfId="1689" xr:uid="{450A7A1E-F4C7-44AE-9166-84CBF5B871FF}"/>
    <cellStyle name="Comma 3 5 4 2" xfId="2031" xr:uid="{751B03A7-AF57-48D7-86C0-3AC572E56AAF}"/>
    <cellStyle name="Comma 3 5 5" xfId="1805" xr:uid="{E4A6BD70-5111-4EB8-82D0-A8FBEA023250}"/>
    <cellStyle name="Comma 3 6" xfId="1391" xr:uid="{6784F335-2F9D-4CEB-8AE7-38FB18F5F4CB}"/>
    <cellStyle name="Comma 3 6 2" xfId="1560" xr:uid="{FFCDFFDB-ED7F-4C95-B25D-1B3CD5F59C1D}"/>
    <cellStyle name="Comma 3 6 2 2" xfId="1673" xr:uid="{8E9E3FCF-D490-48D1-B140-D368320574A6}"/>
    <cellStyle name="Comma 3 6 2 2 2" xfId="2015" xr:uid="{EF18265F-6210-4C30-AFB0-01D391C3F1D9}"/>
    <cellStyle name="Comma 3 6 2 3" xfId="1786" xr:uid="{6B4F0D9B-2BAD-40D9-BF19-1EB9B47A685F}"/>
    <cellStyle name="Comma 3 6 2 3 2" xfId="2128" xr:uid="{4D0C14C5-2791-4DEA-9257-23DE9F4C1E7E}"/>
    <cellStyle name="Comma 3 6 2 4" xfId="1902" xr:uid="{EA2CFA41-234B-4BAF-9886-2BB525AF515D}"/>
    <cellStyle name="Comma 3 6 3" xfId="1599" xr:uid="{848336CD-E29B-48E7-97B6-C29777F30EB8}"/>
    <cellStyle name="Comma 3 6 3 2" xfId="1941" xr:uid="{2095A2E4-0933-4C17-B459-DDEAAAAAE70C}"/>
    <cellStyle name="Comma 3 6 4" xfId="1712" xr:uid="{4AAB844F-F7B7-4E65-940E-61D2762D05C5}"/>
    <cellStyle name="Comma 3 6 4 2" xfId="2054" xr:uid="{945F028C-AC40-46A3-962E-1C1F36833FBB}"/>
    <cellStyle name="Comma 3 6 5" xfId="1828" xr:uid="{6925D0F0-8436-4F77-8FE8-F3C706A62A4A}"/>
    <cellStyle name="Comma 3 7" xfId="1396" xr:uid="{0DD78C81-3EE0-455C-99A7-E69ABB2D614E}"/>
    <cellStyle name="Comma 3 7 2" xfId="1565" xr:uid="{0076B9C7-2DC6-4C04-B211-7CB1FBA8AA9D}"/>
    <cellStyle name="Comma 3 7 2 2" xfId="1678" xr:uid="{2CEAF1F9-907C-4844-BB06-011BA88C4229}"/>
    <cellStyle name="Comma 3 7 2 2 2" xfId="2020" xr:uid="{9725891B-CD91-40CD-8479-75AB13DD8B87}"/>
    <cellStyle name="Comma 3 7 2 3" xfId="1791" xr:uid="{8C6B5DCD-B472-4898-A38C-96231F440DEF}"/>
    <cellStyle name="Comma 3 7 2 3 2" xfId="2133" xr:uid="{E43950CB-528F-4A55-9648-67389AED312B}"/>
    <cellStyle name="Comma 3 7 2 4" xfId="1907" xr:uid="{22BDA82E-EA1E-4B70-BAC4-1942FEC376F6}"/>
    <cellStyle name="Comma 3 7 3" xfId="1604" xr:uid="{87F1A8E6-1BC0-46A4-8940-576532A2B114}"/>
    <cellStyle name="Comma 3 7 3 2" xfId="1946" xr:uid="{41DC46F0-6FD6-4BA3-9A5E-D970A3EE3F91}"/>
    <cellStyle name="Comma 3 7 4" xfId="1717" xr:uid="{94132AD8-EBD6-4AE1-8B13-77EEFB67F611}"/>
    <cellStyle name="Comma 3 7 4 2" xfId="2059" xr:uid="{6B15A960-6CFE-41AD-8967-D85B44FFF1EB}"/>
    <cellStyle name="Comma 3 7 5" xfId="1833" xr:uid="{ACB0A53F-E359-42E6-A5A7-731F2DD7017F}"/>
    <cellStyle name="Comma 3 8" xfId="85" xr:uid="{91D9DEB0-1C2C-47D0-A6C2-FFADC3B3E17C}"/>
    <cellStyle name="Comma 3 8 2" xfId="1434" xr:uid="{AC097158-D8C0-4078-8272-4E5801FE8ED9}"/>
    <cellStyle name="Comma 3 8 2 2" xfId="1624" xr:uid="{46FA16F5-A7B1-459E-B20A-82BAB3B9DA2C}"/>
    <cellStyle name="Comma 3 8 2 2 2" xfId="1966" xr:uid="{31E753AF-44A5-498C-A478-B7974053A28D}"/>
    <cellStyle name="Comma 3 8 2 3" xfId="1737" xr:uid="{D7DBB425-48C7-4558-A488-D56C88E11660}"/>
    <cellStyle name="Comma 3 8 2 3 2" xfId="2079" xr:uid="{0A284CD8-8AE1-49A5-829D-6B4A0C8AE2F3}"/>
    <cellStyle name="Comma 3 8 2 4" xfId="1853" xr:uid="{77503C2C-CDAA-40FF-8B79-D76ABBDF8450}"/>
    <cellStyle name="Comma 3 9" xfId="1515" xr:uid="{09546526-343E-4B7B-97F7-930192636DC5}"/>
    <cellStyle name="Comma 3 9 2" xfId="1532" xr:uid="{D86EBAEA-1863-47E8-91A2-95CEAEDD36DC}"/>
    <cellStyle name="Comma 3 9 2 2" xfId="1645" xr:uid="{4CA60910-1DC9-435F-8F32-FE01540151E3}"/>
    <cellStyle name="Comma 3 9 2 2 2" xfId="1987" xr:uid="{8FE81BEC-DC85-4574-B71A-1B331440E0E9}"/>
    <cellStyle name="Comma 3 9 2 3" xfId="1758" xr:uid="{B7319D52-CB8C-4A5D-9811-63C9307F3668}"/>
    <cellStyle name="Comma 3 9 2 3 2" xfId="2100" xr:uid="{8E682372-2E03-420E-82B0-B68DB1BA6913}"/>
    <cellStyle name="Comma 3 9 2 4" xfId="1874" xr:uid="{F1C5DE99-7E95-49E2-AD0C-009F9C1C052E}"/>
    <cellStyle name="Comma 3_1-7" xfId="203" xr:uid="{C35B0965-75DE-4163-B83D-016A230F56BE}"/>
    <cellStyle name="Comma 4" xfId="39" xr:uid="{8C4BA30C-8A53-46AF-A107-70AF70DDB9C9}"/>
    <cellStyle name="Comma 4 10" xfId="1799" xr:uid="{9FE15520-5567-4DAE-9E19-113C95325B4E}"/>
    <cellStyle name="Comma 4 2" xfId="205" xr:uid="{60FA4F43-66ED-42B7-AED9-AC4B970CC6C3}"/>
    <cellStyle name="Comma 4 2 2" xfId="206" xr:uid="{B10539D6-2FF2-4DD0-AA2E-564D83702463}"/>
    <cellStyle name="Comma 4 2 2 2" xfId="554" xr:uid="{6A6564E6-123D-4EF4-83DB-D49324FA829F}"/>
    <cellStyle name="Comma 4 2 3" xfId="555" xr:uid="{58804779-703C-4AA7-BE01-EB229037AADB}"/>
    <cellStyle name="Comma 4 2 4" xfId="1424" xr:uid="{64C1AED9-D675-4B20-AA95-F5C026F79737}"/>
    <cellStyle name="Comma 4 2 4 2" xfId="1526" xr:uid="{CEBAB5D4-9DDF-4E45-AC72-368185311C66}"/>
    <cellStyle name="Comma 4 2 4 3" xfId="1613" xr:uid="{1222786E-5DE2-438D-8D53-2284623DFE95}"/>
    <cellStyle name="Comma 4 2 4 3 2" xfId="1955" xr:uid="{9E728A8A-5C17-4367-A2C1-C821888714AF}"/>
    <cellStyle name="Comma 4 2 4 4" xfId="1726" xr:uid="{048DFF53-ACC8-4C2B-9454-D004E1007852}"/>
    <cellStyle name="Comma 4 2 4 4 2" xfId="2068" xr:uid="{98C838A0-6FF1-4E65-84D4-34AA04EF3738}"/>
    <cellStyle name="Comma 4 2 4 5" xfId="1843" xr:uid="{586D698F-F4DB-40D3-BA12-C68024EC50A2}"/>
    <cellStyle name="Comma 4 3" xfId="207" xr:uid="{887382B9-DC1E-40AA-B116-3BC905C5E923}"/>
    <cellStyle name="Comma 4 3 2" xfId="556" xr:uid="{CB309D41-039F-4591-A6F0-36E90A3C8B9D}"/>
    <cellStyle name="Comma 4 3 3" xfId="1538" xr:uid="{8A66F7E3-7459-45CA-A98A-2D5A892ECA71}"/>
    <cellStyle name="Comma 4 3 3 2" xfId="1651" xr:uid="{74B336C9-A2FC-4775-BA99-35CF59E2CB4A}"/>
    <cellStyle name="Comma 4 3 3 2 2" xfId="1993" xr:uid="{4A6821B3-F522-4A63-9D6E-CA51CE7D13AC}"/>
    <cellStyle name="Comma 4 3 3 3" xfId="1764" xr:uid="{4F33CEBF-8A16-484C-A528-62184E32FC4B}"/>
    <cellStyle name="Comma 4 3 3 3 2" xfId="2106" xr:uid="{7C140D37-A18A-4DE7-9723-188DE25B0697}"/>
    <cellStyle name="Comma 4 3 3 4" xfId="1880" xr:uid="{BDCC5EB6-9B48-41AF-8E86-AE090E16E5B8}"/>
    <cellStyle name="Comma 4 3 4" xfId="1577" xr:uid="{784EE42D-FEC7-45FE-B10E-9839A0256E9A}"/>
    <cellStyle name="Comma 4 3 4 2" xfId="1919" xr:uid="{7B49E212-56A4-4CD0-949C-FD7D04BE415F}"/>
    <cellStyle name="Comma 4 3 5" xfId="1690" xr:uid="{EFDF2248-0B3E-440F-B83F-59AE187550B3}"/>
    <cellStyle name="Comma 4 3 5 2" xfId="2032" xr:uid="{FF0BF940-9C8D-4E2A-8045-A5B0B64BB3B1}"/>
    <cellStyle name="Comma 4 3 6" xfId="1806" xr:uid="{8C88F019-1812-4E14-A828-61630CC3C08D}"/>
    <cellStyle name="Comma 4 4" xfId="557" xr:uid="{F5C2935E-FBEC-439B-8823-736DB11EF5F7}"/>
    <cellStyle name="Comma 4 5" xfId="1408" xr:uid="{1D94DCEF-5BE3-4784-B460-D7E57B9BCC96}"/>
    <cellStyle name="Comma 4 5 2" xfId="1567" xr:uid="{558C8926-AAAF-4204-8392-D2A84C195404}"/>
    <cellStyle name="Comma 4 5 2 2" xfId="1680" xr:uid="{50911CEC-FCB3-42CD-930A-AA35E29B482D}"/>
    <cellStyle name="Comma 4 5 2 2 2" xfId="2022" xr:uid="{5049A1D4-9828-4EC8-9E72-F63D4AB0A719}"/>
    <cellStyle name="Comma 4 5 2 3" xfId="1793" xr:uid="{69F20224-DBDA-4D55-AFAD-FADB6C6EBF60}"/>
    <cellStyle name="Comma 4 5 2 3 2" xfId="2135" xr:uid="{EE31AD09-6038-4A08-A772-A67B46740967}"/>
    <cellStyle name="Comma 4 5 2 4" xfId="1909" xr:uid="{911F2B60-AA5B-477C-B24E-EE7AD11B63FA}"/>
    <cellStyle name="Comma 4 5 3" xfId="1606" xr:uid="{12DB94E8-64E3-41B4-B7D3-01804E9A370B}"/>
    <cellStyle name="Comma 4 5 3 2" xfId="1948" xr:uid="{AF351996-43DF-45E3-A3C9-1CE8A51682B5}"/>
    <cellStyle name="Comma 4 5 4" xfId="1719" xr:uid="{C3469062-F406-4277-8B82-FEF65A973935}"/>
    <cellStyle name="Comma 4 5 4 2" xfId="2061" xr:uid="{83B8CDFC-E9D5-4D49-9134-EE5CA2C568D9}"/>
    <cellStyle name="Comma 4 5 5" xfId="1835" xr:uid="{4D1D9073-561E-4A49-BAEE-F613E458101E}"/>
    <cellStyle name="Comma 4 6" xfId="204" xr:uid="{0A8C7A5C-398D-4247-9D4C-DF82F998A6CC}"/>
    <cellStyle name="Comma 4 6 2" xfId="1432" xr:uid="{B89DD332-52F6-4ADF-B098-B3C3749C804E}"/>
    <cellStyle name="Comma 4 6 2 2" xfId="1622" xr:uid="{2E7A93D3-C630-486A-A95E-5DD698DB9472}"/>
    <cellStyle name="Comma 4 6 2 2 2" xfId="1964" xr:uid="{CC4E4373-D062-4ABC-8D15-988739E7C03C}"/>
    <cellStyle name="Comma 4 6 2 3" xfId="1735" xr:uid="{A18F8C70-FC6C-4603-83AB-8417F2BD7A47}"/>
    <cellStyle name="Comma 4 6 2 3 2" xfId="2077" xr:uid="{3CA05F24-2018-4177-9F53-1D2EA2484ADC}"/>
    <cellStyle name="Comma 4 6 2 4" xfId="1851" xr:uid="{2B736DCE-75E8-4EA7-A318-C2CE398478D5}"/>
    <cellStyle name="Comma 4 7" xfId="1522" xr:uid="{B3FF26DB-E673-48E1-8E77-4EEF3FCDD0EB}"/>
    <cellStyle name="Comma 4 7 2" xfId="1533" xr:uid="{368887D1-B201-4DE0-ACD2-2AA5E1519F56}"/>
    <cellStyle name="Comma 4 7 2 2" xfId="1646" xr:uid="{4F9224BD-B8C9-4507-9A50-39E35D8404A5}"/>
    <cellStyle name="Comma 4 7 2 2 2" xfId="1988" xr:uid="{C085453A-1C97-4282-BA52-A269BAEF5B80}"/>
    <cellStyle name="Comma 4 7 2 3" xfId="1759" xr:uid="{A30BA7E2-08BD-4C2D-8FA6-0E203BCF6CAA}"/>
    <cellStyle name="Comma 4 7 2 3 2" xfId="2101" xr:uid="{370CB89C-7706-4D78-9564-14AB979D8519}"/>
    <cellStyle name="Comma 4 7 2 4" xfId="1875" xr:uid="{E115042A-9C00-499F-9542-4DE556220241}"/>
    <cellStyle name="Comma 4 8" xfId="1571" xr:uid="{ADEB1841-A082-4E8D-9656-FC92BFB33F5E}"/>
    <cellStyle name="Comma 4 8 2" xfId="1913" xr:uid="{5B10131B-8F08-463E-8B37-9529BA4B52BB}"/>
    <cellStyle name="Comma 4 9" xfId="1684" xr:uid="{D90D64A3-E910-43D2-A9D1-644C78AF3656}"/>
    <cellStyle name="Comma 4 9 2" xfId="2026" xr:uid="{B3306221-6B90-49E6-8D5E-27393543A6BC}"/>
    <cellStyle name="Comma 5" xfId="38" xr:uid="{D6150BF7-B7C8-48DE-ABE0-BF83347DF12F}"/>
    <cellStyle name="Comma 5 10" xfId="1683" xr:uid="{B223B5F6-1A98-4229-9AF0-B21C6EB8020E}"/>
    <cellStyle name="Comma 5 10 2" xfId="2025" xr:uid="{57033F38-567F-4743-B32E-62B5ECAED6E4}"/>
    <cellStyle name="Comma 5 11" xfId="1798" xr:uid="{54B59BF6-4D2B-43D2-B4C6-2CB890010660}"/>
    <cellStyle name="Comma 5 2" xfId="209" xr:uid="{ADF87E45-DA08-487E-8CD8-7920D003D3A8}"/>
    <cellStyle name="Comma 5 2 2" xfId="558" xr:uid="{B2C9B7FC-610F-485A-A7FA-C2DCD8AC7244}"/>
    <cellStyle name="Comma 5 2 2 2" xfId="559" xr:uid="{303A2565-186B-4968-BA37-0AD640658B1A}"/>
    <cellStyle name="Comma 5 2 2 2 2" xfId="1552" xr:uid="{09655943-1767-425D-A6B4-DD4DC9ECDAD1}"/>
    <cellStyle name="Comma 5 2 2 2 2 2" xfId="1665" xr:uid="{B31CCA59-CF74-4FBA-B6FC-2BE481EDB439}"/>
    <cellStyle name="Comma 5 2 2 2 2 2 2" xfId="2007" xr:uid="{BD6EFB5F-B91E-4FFC-8863-33F512602AEB}"/>
    <cellStyle name="Comma 5 2 2 2 2 3" xfId="1778" xr:uid="{99873B0C-F5BC-46D2-AAA2-BA74DAFD9DD4}"/>
    <cellStyle name="Comma 5 2 2 2 2 3 2" xfId="2120" xr:uid="{CC858C9E-3205-41CF-B2B9-2CE51CD01A9E}"/>
    <cellStyle name="Comma 5 2 2 2 2 4" xfId="1894" xr:uid="{BC495BAC-2949-42BD-B45F-EFF1311CCEC7}"/>
    <cellStyle name="Comma 5 2 2 2 3" xfId="1591" xr:uid="{38DDB51F-44BF-40BA-B540-03405D011E6B}"/>
    <cellStyle name="Comma 5 2 2 2 3 2" xfId="1933" xr:uid="{515DB40E-6A54-4FA9-A2BE-72851F488DF6}"/>
    <cellStyle name="Comma 5 2 2 2 4" xfId="1704" xr:uid="{5140973A-CCFD-43D9-8285-6EA9DB9CC54D}"/>
    <cellStyle name="Comma 5 2 2 2 4 2" xfId="2046" xr:uid="{61007664-4626-4B05-A104-361868841D2A}"/>
    <cellStyle name="Comma 5 2 2 2 5" xfId="1820" xr:uid="{A60ED1C6-2227-4B73-AB7C-297A9A60DE07}"/>
    <cellStyle name="Comma 5 2 2 3" xfId="1551" xr:uid="{E119060E-1FBF-4D17-AA45-B575A3A2657A}"/>
    <cellStyle name="Comma 5 2 2 3 2" xfId="1664" xr:uid="{3C239700-4568-474D-99F7-027991AE07B6}"/>
    <cellStyle name="Comma 5 2 2 3 2 2" xfId="2006" xr:uid="{32410E58-4290-44D9-B9A7-1F01625D485E}"/>
    <cellStyle name="Comma 5 2 2 3 3" xfId="1777" xr:uid="{1107F297-FCCB-43BA-A3E2-1C80A28A4065}"/>
    <cellStyle name="Comma 5 2 2 3 3 2" xfId="2119" xr:uid="{5849C052-AB87-4B16-8710-D8994F2C1A25}"/>
    <cellStyle name="Comma 5 2 2 3 4" xfId="1893" xr:uid="{9FB9EA62-53BB-4B40-829D-44F1B7CFB51A}"/>
    <cellStyle name="Comma 5 2 2 4" xfId="1590" xr:uid="{03CD64BD-AA9D-41A8-8167-ED39EB3A1439}"/>
    <cellStyle name="Comma 5 2 2 4 2" xfId="1932" xr:uid="{FDE87EC4-AAB7-42B6-9160-BA0FA93A6C55}"/>
    <cellStyle name="Comma 5 2 2 5" xfId="1703" xr:uid="{2E249805-9A7A-47D4-958E-AB6618C6441F}"/>
    <cellStyle name="Comma 5 2 2 5 2" xfId="2045" xr:uid="{3B0B30FB-619F-4D77-818F-2BE2E915B8E8}"/>
    <cellStyle name="Comma 5 2 2 6" xfId="1819" xr:uid="{8FAB549C-4114-4850-919E-B80304AAD16E}"/>
    <cellStyle name="Comma 5 2 3" xfId="560" xr:uid="{BD1DD11D-F210-4460-B911-4430FADD1ED4}"/>
    <cellStyle name="Comma 5 2 3 2" xfId="1553" xr:uid="{A88F0B39-B8A5-4D27-815E-F8CFFA5A84A3}"/>
    <cellStyle name="Comma 5 2 3 2 2" xfId="1666" xr:uid="{C2F5C37C-C141-4854-A531-3B5ED3F5120F}"/>
    <cellStyle name="Comma 5 2 3 2 2 2" xfId="2008" xr:uid="{C0A23351-F847-412F-B9D8-D100978FA313}"/>
    <cellStyle name="Comma 5 2 3 2 3" xfId="1779" xr:uid="{DEBA35B7-69A0-451A-8DBE-A1157363362F}"/>
    <cellStyle name="Comma 5 2 3 2 3 2" xfId="2121" xr:uid="{FC6B1D35-FD97-4858-BCB2-7095B2D01B83}"/>
    <cellStyle name="Comma 5 2 3 2 4" xfId="1895" xr:uid="{F47899C6-F356-4A02-8BED-841A9D3F6B46}"/>
    <cellStyle name="Comma 5 2 3 3" xfId="1592" xr:uid="{05999F73-5702-4C1E-B534-01A73B749013}"/>
    <cellStyle name="Comma 5 2 3 3 2" xfId="1934" xr:uid="{EF6F00D4-8B85-4B6C-B8F1-1C9A9F9D0F16}"/>
    <cellStyle name="Comma 5 2 3 4" xfId="1705" xr:uid="{8CD8ED82-0377-4A23-932F-517281DA7200}"/>
    <cellStyle name="Comma 5 2 3 4 2" xfId="2047" xr:uid="{F415357C-50D6-4AA9-AD30-09A24394CC30}"/>
    <cellStyle name="Comma 5 2 3 5" xfId="1821" xr:uid="{4194A23C-69D7-4537-8201-0886595EE229}"/>
    <cellStyle name="Comma 5 2 4" xfId="1430" xr:uid="{F7006225-B834-4D82-8454-0579047264F4}"/>
    <cellStyle name="Comma 5 2 4 2" xfId="1525" xr:uid="{D75BBA7C-9B56-4583-927A-CA4727CA8B35}"/>
    <cellStyle name="Comma 5 2 4 3" xfId="1619" xr:uid="{B1BE93D6-0A73-4356-9991-E7C0B0236C6E}"/>
    <cellStyle name="Comma 5 2 4 3 2" xfId="1961" xr:uid="{CC3B4024-5DC7-429C-B774-CB342B28F755}"/>
    <cellStyle name="Comma 5 2 4 4" xfId="1732" xr:uid="{83E5190A-EF2E-4F1D-BBFB-29FDB4A21289}"/>
    <cellStyle name="Comma 5 2 4 4 2" xfId="2074" xr:uid="{55A2E45B-0419-4C78-8B49-CD8A000D9082}"/>
    <cellStyle name="Comma 5 2 4 5" xfId="1849" xr:uid="{4AD33C38-2C2F-4140-A13C-F72277E0B201}"/>
    <cellStyle name="Comma 5 3" xfId="561" xr:uid="{C8C98564-454B-410D-86BB-C4CB08BA821D}"/>
    <cellStyle name="Comma 5 3 2" xfId="562" xr:uid="{69DB580B-3FA3-49D3-B408-C2661CC35B62}"/>
    <cellStyle name="Comma 5 3 2 2" xfId="1555" xr:uid="{740CED7C-0193-45DE-A495-3913A4FABAD5}"/>
    <cellStyle name="Comma 5 3 2 2 2" xfId="1668" xr:uid="{1B6EAD86-7BCA-439B-940E-E4AACE800587}"/>
    <cellStyle name="Comma 5 3 2 2 2 2" xfId="2010" xr:uid="{2F56B854-6964-4752-BC3A-4675E176A685}"/>
    <cellStyle name="Comma 5 3 2 2 3" xfId="1781" xr:uid="{491F5027-43E6-4132-AC0D-2BCE4B698A52}"/>
    <cellStyle name="Comma 5 3 2 2 3 2" xfId="2123" xr:uid="{D52F3F57-44A8-4C87-9B76-721F498F9D51}"/>
    <cellStyle name="Comma 5 3 2 2 4" xfId="1897" xr:uid="{D22237F7-9B57-40EB-A6AA-F91A5F801348}"/>
    <cellStyle name="Comma 5 3 2 3" xfId="1594" xr:uid="{100FDE8D-80A1-43DA-886E-449DC97E4EC4}"/>
    <cellStyle name="Comma 5 3 2 3 2" xfId="1936" xr:uid="{5895FC74-398F-4E57-91BA-156A563C026F}"/>
    <cellStyle name="Comma 5 3 2 4" xfId="1707" xr:uid="{BC29B885-8E75-480B-8D8A-8A1F81CD1293}"/>
    <cellStyle name="Comma 5 3 2 4 2" xfId="2049" xr:uid="{BD4E1AE9-F656-43A7-8590-18173D371FD0}"/>
    <cellStyle name="Comma 5 3 2 5" xfId="1823" xr:uid="{2B76925B-169C-492E-924A-3B648BB9BDB0}"/>
    <cellStyle name="Comma 5 3 3" xfId="1554" xr:uid="{E1235BDD-D6EE-423D-9289-91FACD5D2F9A}"/>
    <cellStyle name="Comma 5 3 3 2" xfId="1667" xr:uid="{3084B008-D5FA-4097-B001-E301ECDC3E5F}"/>
    <cellStyle name="Comma 5 3 3 2 2" xfId="2009" xr:uid="{E33C151F-2C13-433B-9817-3B0662C525F2}"/>
    <cellStyle name="Comma 5 3 3 3" xfId="1780" xr:uid="{2B2B6D66-486C-4D81-A1F8-6FEFE771BA06}"/>
    <cellStyle name="Comma 5 3 3 3 2" xfId="2122" xr:uid="{C33EA7CF-D1CA-49AE-900F-3915F0DAFBBC}"/>
    <cellStyle name="Comma 5 3 3 4" xfId="1896" xr:uid="{F166C47E-54F1-4141-BA7D-34E64067A442}"/>
    <cellStyle name="Comma 5 3 4" xfId="1593" xr:uid="{B2DCA696-A973-44FE-ABE9-7FB5F6D3C28A}"/>
    <cellStyle name="Comma 5 3 4 2" xfId="1935" xr:uid="{2D7C86A2-D282-486A-B9D6-224E60E0BC7F}"/>
    <cellStyle name="Comma 5 3 5" xfId="1706" xr:uid="{40C90D07-9DAF-43B7-82BC-15C03E8CE2E3}"/>
    <cellStyle name="Comma 5 3 5 2" xfId="2048" xr:uid="{1FE7493D-3B26-4F09-988C-AACFD19833A3}"/>
    <cellStyle name="Comma 5 3 6" xfId="1822" xr:uid="{2779BB1F-727A-4928-AADE-E596A7E12D1E}"/>
    <cellStyle name="Comma 5 4" xfId="563" xr:uid="{DA985EDA-FD71-4DDB-986B-E70CC5E70752}"/>
    <cellStyle name="Comma 5 4 2" xfId="564" xr:uid="{1827C705-BB31-49CC-9BF0-8A1A88C428FD}"/>
    <cellStyle name="Comma 5 5" xfId="565" xr:uid="{EA370B84-CF3E-4467-881E-1192C179CDA2}"/>
    <cellStyle name="Comma 5 6" xfId="208" xr:uid="{493750CC-24B3-4522-A16D-720D787336D6}"/>
    <cellStyle name="Comma 5 6 2" xfId="1411" xr:uid="{072BF889-0E71-465F-B17E-7CB6DCEFC64D}"/>
    <cellStyle name="Comma 5 6 2 2" xfId="1608" xr:uid="{73425634-3136-4C9E-A0BD-7B0B7DC86349}"/>
    <cellStyle name="Comma 5 6 2 2 2" xfId="1950" xr:uid="{0A54624F-68C1-4096-B746-D6628B99B981}"/>
    <cellStyle name="Comma 5 6 2 3" xfId="1721" xr:uid="{C8BF9586-AB50-47E3-BA85-482131A2CCAF}"/>
    <cellStyle name="Comma 5 6 2 3 2" xfId="2063" xr:uid="{E96F7BC5-ED0B-4FDA-90E1-7807AE5FA9A5}"/>
    <cellStyle name="Comma 5 6 2 4" xfId="1838" xr:uid="{F0FC9B39-8CF0-4F4B-9150-7551BB1D28A0}"/>
    <cellStyle name="Comma 5 7" xfId="1527" xr:uid="{8DE90D66-CB90-46B7-8CC6-D1821AE2CC30}"/>
    <cellStyle name="Comma 5 7 2" xfId="1640" xr:uid="{0337A61B-343D-4DA7-8FBD-84BD33BA3907}"/>
    <cellStyle name="Comma 5 7 2 2" xfId="1982" xr:uid="{FA9BCB0B-EE84-4A9C-8B24-A2C35A27E65E}"/>
    <cellStyle name="Comma 5 7 3" xfId="1753" xr:uid="{57BCA92D-E579-4B16-ACEA-6E9190BDE46D}"/>
    <cellStyle name="Comma 5 7 3 2" xfId="2095" xr:uid="{97E577E8-86EA-4A56-9E2A-2F587C39C74F}"/>
    <cellStyle name="Comma 5 7 4" xfId="1869" xr:uid="{CF5505E5-5DA4-479C-87FE-D597C069BD26}"/>
    <cellStyle name="Comma 5 8" xfId="1523" xr:uid="{4E3C8947-21FF-4F74-B129-0AD1441B98FE}"/>
    <cellStyle name="Comma 5 9" xfId="1570" xr:uid="{017D5E09-1537-47D6-B8D9-64DEA93A37DF}"/>
    <cellStyle name="Comma 5 9 2" xfId="1912" xr:uid="{23327B51-30E0-4361-9A46-FB8C5114419B}"/>
    <cellStyle name="Comma 6" xfId="210" xr:uid="{44D03D91-9502-493D-BB34-06422199E290}"/>
    <cellStyle name="Comma 6 2" xfId="1431" xr:uid="{A6E234D4-93B5-4ED1-980F-3530E3EC9507}"/>
    <cellStyle name="Comma 6 2 2" xfId="1620" xr:uid="{739D2382-6D45-46FB-8263-43DBB54BAD46}"/>
    <cellStyle name="Comma 6 2 2 2" xfId="1962" xr:uid="{0DFAAAE4-A0E5-4D1D-8AA8-17800DC0F3BC}"/>
    <cellStyle name="Comma 6 2 3" xfId="1733" xr:uid="{7116C823-D6F8-494E-99F7-14E96B83798C}"/>
    <cellStyle name="Comma 6 2 3 2" xfId="2075" xr:uid="{A20CF3F8-5A43-4740-A511-EFE497AF72AD}"/>
    <cellStyle name="Comma 6 2 4" xfId="1850" xr:uid="{4F17A188-4938-4B0F-ADEC-DEE018552273}"/>
    <cellStyle name="Comma 6 3" xfId="1422" xr:uid="{76D510E3-9423-4FA0-A412-114BEC876705}"/>
    <cellStyle name="Comma 6 3 2" xfId="1513" xr:uid="{9E1AF705-3F28-46D4-B9EB-31C6B4FFA551}"/>
    <cellStyle name="Comma 6 3 2 2" xfId="1639" xr:uid="{C24BA751-0FEC-42F2-9164-CD5E7AF8FECE}"/>
    <cellStyle name="Comma 6 3 2 2 2" xfId="1981" xr:uid="{C38A1564-1287-4FD6-BC33-427F10FFBF37}"/>
    <cellStyle name="Comma 6 3 2 3" xfId="1752" xr:uid="{8B2BBCAE-D644-4DF6-9AC9-E60979F43F76}"/>
    <cellStyle name="Comma 6 3 2 3 2" xfId="2094" xr:uid="{4089371A-DC20-4235-866A-B0D0AD863DC0}"/>
    <cellStyle name="Comma 6 3 2 4" xfId="1868" xr:uid="{89224356-CBA1-4799-8109-939FDA98E4D3}"/>
    <cellStyle name="Comma 6 3 3" xfId="1612" xr:uid="{56E6872F-A6BF-4EBC-B302-F1E6ED983AE8}"/>
    <cellStyle name="Comma 6 3 3 2" xfId="1954" xr:uid="{48311C50-DC2A-4E49-AAC2-F9E62408ECB4}"/>
    <cellStyle name="Comma 6 3 4" xfId="1725" xr:uid="{6AD192D0-8D22-45E3-9A5A-2B4A1EEA749D}"/>
    <cellStyle name="Comma 6 3 4 2" xfId="2067" xr:uid="{3E5DC10B-03C4-495C-80B6-577392A612E7}"/>
    <cellStyle name="Comma 6 3 5" xfId="1842" xr:uid="{0EDEE684-9DBB-4145-95AE-BD9829D1EE5E}"/>
    <cellStyle name="Comma 6 4" xfId="1539" xr:uid="{5AB6DC50-4998-4CBF-A8F2-33E8FABDEDF8}"/>
    <cellStyle name="Comma 6 4 2" xfId="1652" xr:uid="{CC1C74B5-3A82-4C18-AB13-1ECCFB84DBC7}"/>
    <cellStyle name="Comma 6 4 2 2" xfId="1994" xr:uid="{C188C4FC-2428-479F-9B72-6C03D5411DFD}"/>
    <cellStyle name="Comma 6 4 3" xfId="1765" xr:uid="{5E8065BF-574D-451B-9133-099E5FE59A80}"/>
    <cellStyle name="Comma 6 4 3 2" xfId="2107" xr:uid="{D043C7A0-5CDF-46F8-B6D2-FC4F1802B086}"/>
    <cellStyle name="Comma 6 4 4" xfId="1881" xr:uid="{42C37F85-2580-4A3D-A633-7356BD64DFA1}"/>
    <cellStyle name="Comma 6 5" xfId="1578" xr:uid="{40463FB2-B1AD-4D4D-9F7D-F8A2492674CE}"/>
    <cellStyle name="Comma 6 5 2" xfId="1920" xr:uid="{2009A4C3-0879-4E45-B7C9-D3463687C9BC}"/>
    <cellStyle name="Comma 6 6" xfId="1691" xr:uid="{E422D727-E5DF-4ED2-8301-F2AF24F18EF5}"/>
    <cellStyle name="Comma 6 6 2" xfId="2033" xr:uid="{C68DB5C1-5848-4B1E-B2DD-AF21FA55AD4A}"/>
    <cellStyle name="Comma 6 7" xfId="1807" xr:uid="{49389A1C-959E-4131-BF61-3643AE7032F2}"/>
    <cellStyle name="Comma 7" xfId="566" xr:uid="{35A84009-EE43-4A89-8B0D-EE1D2104BA26}"/>
    <cellStyle name="Comma 7 2" xfId="567" xr:uid="{BC560864-1D09-4D6A-A754-F2205FAC880C}"/>
    <cellStyle name="Comma 7 2 2" xfId="1427" xr:uid="{49F88569-EEA7-449D-B476-D570D641811B}"/>
    <cellStyle name="Comma 7 2 2 2" xfId="1529" xr:uid="{6DF4A59D-B8BB-43E0-B495-6D6BCDFE8EDE}"/>
    <cellStyle name="Comma 7 2 2 2 2" xfId="1642" xr:uid="{E35561BB-8237-4AB5-90B2-A9E98F5389D1}"/>
    <cellStyle name="Comma 7 2 2 2 2 2" xfId="1984" xr:uid="{CBB2DF78-6AFB-49AA-885C-2C893D8A33C3}"/>
    <cellStyle name="Comma 7 2 2 2 3" xfId="1755" xr:uid="{DFE962A7-1679-4083-A976-24925D7EDA24}"/>
    <cellStyle name="Comma 7 2 2 2 3 2" xfId="2097" xr:uid="{852636F0-D287-420E-A419-2B4169FD67CD}"/>
    <cellStyle name="Comma 7 2 2 2 4" xfId="1871" xr:uid="{1F388893-B6C2-452D-9D60-034528D4600D}"/>
    <cellStyle name="Comma 7 2 2 3" xfId="1616" xr:uid="{E47E0BB4-881D-46D7-B2B0-61D5B643C51F}"/>
    <cellStyle name="Comma 7 2 2 3 2" xfId="1958" xr:uid="{AA9AD1B8-3925-44E2-B1D9-FB8F127B6198}"/>
    <cellStyle name="Comma 7 2 2 4" xfId="1729" xr:uid="{878E1945-2F86-4B50-8CC3-81BECA2AB451}"/>
    <cellStyle name="Comma 7 2 2 4 2" xfId="2071" xr:uid="{DD9899BE-D8AF-4F1A-B3EC-FE639EF3466B}"/>
    <cellStyle name="Comma 7 2 2 5" xfId="1846" xr:uid="{0CFCAC95-A026-445D-9F14-E352C0D45E55}"/>
    <cellStyle name="Comma 7 2 3" xfId="1557" xr:uid="{ECB236E1-FE47-4BF6-A351-E4C4F9FAC4B7}"/>
    <cellStyle name="Comma 7 2 3 2" xfId="1670" xr:uid="{30358CF8-A4AD-40DB-85A9-CD617A32A286}"/>
    <cellStyle name="Comma 7 2 3 2 2" xfId="2012" xr:uid="{CA040E98-7319-4440-B963-36A24F5A7119}"/>
    <cellStyle name="Comma 7 2 3 3" xfId="1783" xr:uid="{30306C66-9A7C-483A-A43C-65FA90948342}"/>
    <cellStyle name="Comma 7 2 3 3 2" xfId="2125" xr:uid="{4DC1AFE5-26ED-422A-8C62-06460B696F21}"/>
    <cellStyle name="Comma 7 2 3 4" xfId="1899" xr:uid="{4F36DE10-08BA-4771-A81B-C7746D64DCE3}"/>
    <cellStyle name="Comma 7 2 4" xfId="1596" xr:uid="{F0CE16C2-905A-4DDE-9049-F0363B1A018D}"/>
    <cellStyle name="Comma 7 2 4 2" xfId="1938" xr:uid="{A8754BEC-EB4B-4A0B-9689-0CD42F933298}"/>
    <cellStyle name="Comma 7 2 5" xfId="1709" xr:uid="{5CECD541-3ED4-4C57-B0C1-FEBDC3BFF1FB}"/>
    <cellStyle name="Comma 7 2 5 2" xfId="2051" xr:uid="{733ECEF6-28C1-4F7D-A457-F5E7FA9BBD11}"/>
    <cellStyle name="Comma 7 2 6" xfId="1825" xr:uid="{878F1012-A379-4E93-A458-378908365D5D}"/>
    <cellStyle name="Comma 7 3" xfId="568" xr:uid="{4503D01F-C740-4C54-8A0F-8B62E2BB56D0}"/>
    <cellStyle name="Comma 7 3 2" xfId="569" xr:uid="{DC320F9F-9266-4CC2-9D35-88D0930B3785}"/>
    <cellStyle name="Comma 7 3 2 2" xfId="1559" xr:uid="{DC078DDA-8E0D-46AB-8E02-2C97A15A5C5B}"/>
    <cellStyle name="Comma 7 3 2 2 2" xfId="1672" xr:uid="{1579206C-679A-4302-B3FB-4EC733B8530A}"/>
    <cellStyle name="Comma 7 3 2 2 2 2" xfId="2014" xr:uid="{C25FDB27-4B52-4A54-A995-7B88B0E19316}"/>
    <cellStyle name="Comma 7 3 2 2 3" xfId="1785" xr:uid="{C5740760-B8B5-4838-B6C2-180431831341}"/>
    <cellStyle name="Comma 7 3 2 2 3 2" xfId="2127" xr:uid="{CB85E68A-3F31-4BB7-BFB3-7B80BCC083F3}"/>
    <cellStyle name="Comma 7 3 2 2 4" xfId="1901" xr:uid="{084CFF58-5E70-40DB-8E45-DFBD7721FD3B}"/>
    <cellStyle name="Comma 7 3 2 3" xfId="1598" xr:uid="{8D7F5102-DFD3-4D6E-A552-2DD091463F78}"/>
    <cellStyle name="Comma 7 3 2 3 2" xfId="1940" xr:uid="{E353A451-105C-44FA-BC27-8A734638F220}"/>
    <cellStyle name="Comma 7 3 2 4" xfId="1711" xr:uid="{58E3D042-D9D1-4D5D-8C03-CA2449D8F449}"/>
    <cellStyle name="Comma 7 3 2 4 2" xfId="2053" xr:uid="{C0D459A5-2327-48F3-8120-808CC8FBF987}"/>
    <cellStyle name="Comma 7 3 2 5" xfId="1827" xr:uid="{2B53DE59-9AB6-461A-932D-46C39B82EEB8}"/>
    <cellStyle name="Comma 7 3 3" xfId="1558" xr:uid="{00B71968-8317-4801-81BA-69D114676F36}"/>
    <cellStyle name="Comma 7 3 3 2" xfId="1671" xr:uid="{3DB6CD72-53B7-476B-B795-0CDF315739B6}"/>
    <cellStyle name="Comma 7 3 3 2 2" xfId="2013" xr:uid="{294986C3-9660-43D5-BE95-8CDBB6B230C2}"/>
    <cellStyle name="Comma 7 3 3 3" xfId="1784" xr:uid="{5A557814-B1F8-4EB0-950F-41B9FAD2D56B}"/>
    <cellStyle name="Comma 7 3 3 3 2" xfId="2126" xr:uid="{3F6F9297-5D0B-4F4B-A27A-A54A18D8CD56}"/>
    <cellStyle name="Comma 7 3 3 4" xfId="1900" xr:uid="{A5FA4EE5-5F01-43D7-AAE5-638527C75C5F}"/>
    <cellStyle name="Comma 7 3 4" xfId="1597" xr:uid="{34871E87-66A4-413C-B897-2BFB8264F215}"/>
    <cellStyle name="Comma 7 3 4 2" xfId="1939" xr:uid="{28E982D0-EB48-4CA2-AFD2-C19C50A13A1D}"/>
    <cellStyle name="Comma 7 3 5" xfId="1710" xr:uid="{1E9D7A91-FDA9-449E-B503-73C432DF36FE}"/>
    <cellStyle name="Comma 7 3 5 2" xfId="2052" xr:uid="{0FF28FAB-F7DC-4FB0-A15F-C944D167DB7C}"/>
    <cellStyle name="Comma 7 3 6" xfId="1826" xr:uid="{68714A14-CB81-4EAC-9441-F1955A8F57CE}"/>
    <cellStyle name="Comma 7 4" xfId="1413" xr:uid="{69605806-DC5F-43E3-9CD3-EB0D4DB74A1F}"/>
    <cellStyle name="Comma 7 4 2" xfId="1528" xr:uid="{F9AC1828-47F9-4C19-97E7-0949380616FE}"/>
    <cellStyle name="Comma 7 4 2 2" xfId="1641" xr:uid="{6202F936-C9EA-4AF4-8E3C-6373BEA87FBE}"/>
    <cellStyle name="Comma 7 4 2 2 2" xfId="1983" xr:uid="{59634840-1C7F-4D06-8BF2-6DAC0C7A0F31}"/>
    <cellStyle name="Comma 7 4 2 3" xfId="1754" xr:uid="{14FC93DD-50C1-4D4F-B049-97EEAFD18C71}"/>
    <cellStyle name="Comma 7 4 2 3 2" xfId="2096" xr:uid="{81585F20-AD0E-435D-9EF1-B3F2A6A8A22C}"/>
    <cellStyle name="Comma 7 4 2 4" xfId="1870" xr:uid="{09C62428-B3C7-434C-81ED-067348927E6E}"/>
    <cellStyle name="Comma 7 4 3" xfId="1609" xr:uid="{60E83494-9421-483E-8531-C875478FEEBD}"/>
    <cellStyle name="Comma 7 4 3 2" xfId="1951" xr:uid="{ADC13657-0CB3-4347-BE61-FD262EC6DE34}"/>
    <cellStyle name="Comma 7 4 4" xfId="1722" xr:uid="{37FA86DE-CD8E-4F82-B328-9E3E2C8B311A}"/>
    <cellStyle name="Comma 7 4 4 2" xfId="2064" xr:uid="{BA93A090-3D2B-42B8-B41F-98B552986608}"/>
    <cellStyle name="Comma 7 4 5" xfId="1839" xr:uid="{9BFF435D-46F1-443E-9712-409A4A394766}"/>
    <cellStyle name="Comma 7 5" xfId="1556" xr:uid="{B6BC49B2-9553-4D4E-81B6-AE6ECFC22053}"/>
    <cellStyle name="Comma 7 5 2" xfId="1669" xr:uid="{E1267B26-9C49-4FCD-92CB-4B669DCF00BC}"/>
    <cellStyle name="Comma 7 5 2 2" xfId="2011" xr:uid="{24E03F7B-3D84-4A0A-B656-767B13B21756}"/>
    <cellStyle name="Comma 7 5 3" xfId="1782" xr:uid="{50E5AF68-2CBA-4563-8A7D-D06D26452813}"/>
    <cellStyle name="Comma 7 5 3 2" xfId="2124" xr:uid="{98EC8B49-A077-49DD-A8DA-B59F280C4092}"/>
    <cellStyle name="Comma 7 5 4" xfId="1898" xr:uid="{ED57F7C9-F926-42FB-9967-341331AA6703}"/>
    <cellStyle name="Comma 7 6" xfId="1595" xr:uid="{F6A785B6-BD28-4E98-A29A-A5BE2BBEF08C}"/>
    <cellStyle name="Comma 7 6 2" xfId="1937" xr:uid="{554A7928-18E6-4721-ABA8-7334406D09A9}"/>
    <cellStyle name="Comma 7 7" xfId="1708" xr:uid="{32134B10-9A22-4BB7-9680-95C10EF932B8}"/>
    <cellStyle name="Comma 7 7 2" xfId="2050" xr:uid="{31E415C1-417E-4037-9CAD-B5C4DAADB751}"/>
    <cellStyle name="Comma 7 8" xfId="1824" xr:uid="{55FA02D9-B44D-42C8-A9C3-23C70710FEEC}"/>
    <cellStyle name="Comma 8" xfId="1392" xr:uid="{AEA64566-25F4-492F-B14E-0B3EB489C36D}"/>
    <cellStyle name="Comma 8 2" xfId="1561" xr:uid="{DCF00A4D-16F5-47B8-9D1D-7810140225D5}"/>
    <cellStyle name="Comma 8 2 2" xfId="1674" xr:uid="{7F977CD7-BDC7-44D1-931A-7B48A2D4F251}"/>
    <cellStyle name="Comma 8 2 2 2" xfId="2016" xr:uid="{1713BE76-A9FA-458F-830F-77C9F045AE29}"/>
    <cellStyle name="Comma 8 2 3" xfId="1787" xr:uid="{BBD11E9B-6B7F-4D24-91A9-2DE5162D663D}"/>
    <cellStyle name="Comma 8 2 3 2" xfId="2129" xr:uid="{BDEE1DAE-D942-4412-82EC-C69B392F9AA4}"/>
    <cellStyle name="Comma 8 2 4" xfId="1903" xr:uid="{1C29A7C9-AC64-4416-B712-6E15DB02D83F}"/>
    <cellStyle name="Comma 8 3" xfId="1600" xr:uid="{B008489C-6BF4-47FA-9F22-167DAE66C031}"/>
    <cellStyle name="Comma 8 3 2" xfId="1942" xr:uid="{0C865C65-E237-4E18-87F3-A4708F3BCA35}"/>
    <cellStyle name="Comma 8 4" xfId="1713" xr:uid="{7A5AEAA1-81A5-4D26-A937-3B457FCABBBE}"/>
    <cellStyle name="Comma 8 4 2" xfId="2055" xr:uid="{235F663B-BFED-44B1-BFF6-3E96C8BAF245}"/>
    <cellStyle name="Comma 8 5" xfId="1829" xr:uid="{A9329812-872F-4C6F-BC38-12AA661CF745}"/>
    <cellStyle name="Comma 9" xfId="1394" xr:uid="{5F418677-13B0-41B3-9EF8-E34132086920}"/>
    <cellStyle name="Comma 9 2" xfId="1563" xr:uid="{DA6939DA-D994-4FDC-B562-672D3C413543}"/>
    <cellStyle name="Comma 9 2 2" xfId="1676" xr:uid="{E661E940-E212-4DC7-A220-8E6C87D1AECF}"/>
    <cellStyle name="Comma 9 2 2 2" xfId="2018" xr:uid="{739D92FC-17B3-4FA9-A73C-E97A244841F6}"/>
    <cellStyle name="Comma 9 2 3" xfId="1789" xr:uid="{3F35BCA9-A40A-4C4A-BE0A-F7BB6BF9C7A1}"/>
    <cellStyle name="Comma 9 2 3 2" xfId="2131" xr:uid="{868CFDBF-3DFD-460F-916D-A6A70203534B}"/>
    <cellStyle name="Comma 9 2 4" xfId="1905" xr:uid="{845040CF-9711-4F61-810A-370C42AF3F71}"/>
    <cellStyle name="Comma 9 3" xfId="1602" xr:uid="{AEB482BE-CB61-4A38-B328-F4074D4B597D}"/>
    <cellStyle name="Comma 9 3 2" xfId="1944" xr:uid="{98B283A8-F6D0-49D3-9D55-CD988CDAF2A4}"/>
    <cellStyle name="Comma 9 4" xfId="1715" xr:uid="{4D9CCD22-AAB9-4E1B-8786-3931DC6F5D22}"/>
    <cellStyle name="Comma 9 4 2" xfId="2057" xr:uid="{49D649AE-57A7-4600-B5AF-B4EE79023F62}"/>
    <cellStyle name="Comma 9 5" xfId="1831" xr:uid="{B647A6AC-C077-48AA-8652-A855BB1C8380}"/>
    <cellStyle name="Currency 2" xfId="570" xr:uid="{76C9317E-297A-4B53-A884-CC1A1BD55E80}"/>
    <cellStyle name="Currency 2 2" xfId="571" xr:uid="{F67A0AA8-7AC5-4357-9589-A8C081D2596C}"/>
    <cellStyle name="Currency 2 2 2" xfId="572" xr:uid="{945BADAA-DACE-4C11-B497-1C175002F498}"/>
    <cellStyle name="Currency 2 2 3" xfId="1470" xr:uid="{3A61E3A2-04A1-4BE3-B237-1E1029FD2B33}"/>
    <cellStyle name="Currency 2 2 3 2" xfId="1627" xr:uid="{90A99A98-1523-436B-B454-F69D0A623C6C}"/>
    <cellStyle name="Currency 2 2 3 2 2" xfId="1969" xr:uid="{6B173E1C-7CDC-4777-AEBA-902189D46F9E}"/>
    <cellStyle name="Currency 2 2 3 3" xfId="1740" xr:uid="{9AB74470-10D7-4C7B-8EDE-75EEE923E585}"/>
    <cellStyle name="Currency 2 2 3 3 2" xfId="2082" xr:uid="{C82D7264-C3C6-463C-92DB-7FD83C382B4F}"/>
    <cellStyle name="Currency 2 2 3 4" xfId="1856" xr:uid="{C5703AE4-5C5A-41F2-9CFD-07D6E44E85AB}"/>
    <cellStyle name="Currency 2 3" xfId="573" xr:uid="{7253E304-354C-4D6F-8818-205D8C27407D}"/>
    <cellStyle name="Currency 2 4" xfId="1469" xr:uid="{17740BDF-7596-40DE-B9B5-7B44F9A9281A}"/>
    <cellStyle name="Currency 2 4 2" xfId="1626" xr:uid="{9353E26C-7AB1-45D1-8E76-0A2F0197E493}"/>
    <cellStyle name="Currency 2 4 2 2" xfId="1968" xr:uid="{6C51AB66-DB58-4F41-8BCA-29E912843633}"/>
    <cellStyle name="Currency 2 4 3" xfId="1739" xr:uid="{D5BCE44B-6F3C-4BCA-B6F1-E18EDB929864}"/>
    <cellStyle name="Currency 2 4 3 2" xfId="2081" xr:uid="{83BF17AB-C8A6-4AD4-A67B-95D71B7FE834}"/>
    <cellStyle name="Currency 2 4 4" xfId="1855" xr:uid="{D97352C1-56D5-4FFA-90B9-E03F6D8CFCC5}"/>
    <cellStyle name="Currency 3" xfId="574" xr:uid="{9B24DF10-2222-4E40-B1C1-D0B5F1BD2CA6}"/>
    <cellStyle name="Currency 3 2" xfId="575" xr:uid="{082D86DD-3498-4DAB-8672-AF776EF56541}"/>
    <cellStyle name="Currency 4" xfId="576" xr:uid="{BAAF3FC1-AE44-4CF3-98E0-44ACC212F13E}"/>
    <cellStyle name="Currency 4 2" xfId="577" xr:uid="{21446E7B-EE8E-4629-BA1E-5E3D70415CAA}"/>
    <cellStyle name="Currency 4 3" xfId="578" xr:uid="{37AAB5C9-A890-424A-B023-38C16C09AB8F}"/>
    <cellStyle name="Currency 4 4" xfId="579" xr:uid="{125B5690-C40F-42DD-9F05-0D3128C5D96B}"/>
    <cellStyle name="Currency 4 4 2" xfId="580" xr:uid="{11D3DA27-EB99-41FD-99F4-7626640DECAE}"/>
    <cellStyle name="Date" xfId="211" xr:uid="{A49600DC-9158-4DB4-9641-DE45D5B0C4D6}"/>
    <cellStyle name="Dezimal [0]_Nossner_Brücke" xfId="212" xr:uid="{D02FDA5A-D968-4607-9EAE-2283B9B2CA59}"/>
    <cellStyle name="Dezimal_en_Master" xfId="213" xr:uid="{37BA689C-0062-4831-BA4C-F6FC1C26448E}"/>
    <cellStyle name="Divider" xfId="214" xr:uid="{A7700007-DB96-4BA8-B175-19020B0360CA}"/>
    <cellStyle name="Divider 2" xfId="1471" xr:uid="{431617AD-B3C4-4868-88FD-300598B84E43}"/>
    <cellStyle name="Ellenőrzőcella" xfId="581" xr:uid="{5D184762-4CC9-4CE7-8BFD-7C226F85740D}"/>
    <cellStyle name="Euro" xfId="582" xr:uid="{4A8A1E91-D783-432C-B69B-0DCC6EF06829}"/>
    <cellStyle name="Excel Built-in Normal" xfId="44" xr:uid="{CF90E157-4A20-4C3D-B83F-9E0CDBE68DBA}"/>
    <cellStyle name="Excel Built-in Normal 2" xfId="215" xr:uid="{EACA3C1B-5CA7-4A25-AF9F-3D9551CBF2D3}"/>
    <cellStyle name="Excel Built-in Normal_1-7" xfId="216" xr:uid="{3FB37E81-CF27-4B07-8117-1A76C89ECD28}"/>
    <cellStyle name="Explanatory Text 2" xfId="583" xr:uid="{B9798A27-AD5C-4434-B1BA-DB25D6629BAD}"/>
    <cellStyle name="Explanatory Text 2 2" xfId="584" xr:uid="{F99E4EDD-5B8B-4DA2-A472-252014163BCE}"/>
    <cellStyle name="Explanatory Text 3" xfId="585" xr:uid="{05B209F6-9800-4EA5-9297-0A674B5F7AA6}"/>
    <cellStyle name="Figyelmeztetés" xfId="586" xr:uid="{D4BF9182-1022-490F-95DF-C54DAC22DB0A}"/>
    <cellStyle name="Fixed" xfId="217" xr:uid="{1254F40E-75C4-48D6-BCDD-13AE1ABFDE84}"/>
    <cellStyle name="Good 2" xfId="587" xr:uid="{A7681B70-37EB-47C3-B8BA-03F42B3DF038}"/>
    <cellStyle name="Good 2 2" xfId="588" xr:uid="{06DFE179-3F2C-4006-BB11-14059CC64462}"/>
    <cellStyle name="Good 2 3" xfId="589" xr:uid="{B5FB0A9A-B339-4387-A221-3F71D6547813}"/>
    <cellStyle name="Good 3" xfId="590" xr:uid="{50CCE8EC-1A3B-4EC0-A8E2-FCE2FA2C5623}"/>
    <cellStyle name="Good 3 2" xfId="591" xr:uid="{39ED4F27-5E0B-475B-B01E-86294A8A1AB4}"/>
    <cellStyle name="Good 4" xfId="592" xr:uid="{6B70B018-6BBC-4C4F-AB4D-FA55C02EDD3F}"/>
    <cellStyle name="Good 5" xfId="593" xr:uid="{44524C68-45FE-4284-8711-6B2A89BDEF90}"/>
    <cellStyle name="Good 6" xfId="594" xr:uid="{10830B99-B810-4BD1-8491-1EA21388F204}"/>
    <cellStyle name="Good 7" xfId="595" xr:uid="{8DD008DC-DC65-4E7A-A430-1D5EED0477AC}"/>
    <cellStyle name="Good 8" xfId="1472" xr:uid="{CEF110A9-BB84-481C-84B3-BB2ECEB14BCD}"/>
    <cellStyle name="Heading 1 2" xfId="218" xr:uid="{612B61D9-3B7D-47FF-A413-0DE56826DDED}"/>
    <cellStyle name="Heading 1 2 2" xfId="596" xr:uid="{96FA747E-41EA-4CFA-BB45-6B02221921F2}"/>
    <cellStyle name="Heading 1 2 3" xfId="597" xr:uid="{57BBE7F5-8AD2-4E47-BBB8-F22F4BC69D64}"/>
    <cellStyle name="Heading 1 3" xfId="598" xr:uid="{76EB396F-A53D-483B-94A5-18BF02656B70}"/>
    <cellStyle name="Heading 1 4" xfId="599" xr:uid="{449CD086-6B35-476C-B46D-C4AA75D4201D}"/>
    <cellStyle name="Heading 2 2" xfId="600" xr:uid="{14095150-40AA-4852-B663-4B7C38E9CD1B}"/>
    <cellStyle name="Heading 2 2 2" xfId="601" xr:uid="{C91F4B5B-C7C9-4671-98A2-9B1C8745025B}"/>
    <cellStyle name="Heading 2 2 3" xfId="602" xr:uid="{446FFF7E-5FB0-49C4-85A9-875EA9CBC754}"/>
    <cellStyle name="Heading 2 3" xfId="603" xr:uid="{4B24F624-CBAE-4FD1-BDA9-156FE6EB128E}"/>
    <cellStyle name="Heading 2 4" xfId="604" xr:uid="{6A0694A9-EEBB-4EDC-9426-DFD797BDA4AB}"/>
    <cellStyle name="Heading 3 2" xfId="605" xr:uid="{5538CCC0-B17F-4B93-B7F1-8D9CCD7FDAE6}"/>
    <cellStyle name="Heading 3 2 2" xfId="606" xr:uid="{88D4D9F7-B3BA-4C19-838D-D5F9B382E576}"/>
    <cellStyle name="Heading 3 2 3" xfId="607" xr:uid="{4DC8B233-9D81-4C48-8018-FB83F41FEC56}"/>
    <cellStyle name="Heading 3 3" xfId="608" xr:uid="{A06A3D5D-B1C9-419E-B719-CB9BC6010FC3}"/>
    <cellStyle name="Heading 3 4" xfId="609" xr:uid="{CA0E3AA5-7A74-4296-A35A-277E1B96C8AA}"/>
    <cellStyle name="Heading 4 2" xfId="610" xr:uid="{3DE1BD17-A475-440E-8854-49C179C5E7CB}"/>
    <cellStyle name="Heading 4 2 2" xfId="611" xr:uid="{50698767-8B3F-4A92-A316-1EB528AC7C5A}"/>
    <cellStyle name="Heading 4 2 3" xfId="612" xr:uid="{62B67923-E1F3-46DD-B197-71A070290943}"/>
    <cellStyle name="Heading 4 3" xfId="613" xr:uid="{9A9026A6-324E-4AA6-9A2F-ADFCB22E88E7}"/>
    <cellStyle name="Heading 4 4" xfId="614" xr:uid="{623E701C-AA6E-4FAD-AFF5-2A98A2A98595}"/>
    <cellStyle name="Heading1 1" xfId="219" xr:uid="{B89DBFC0-FA18-48D5-BEF4-F4A0A25240BD}"/>
    <cellStyle name="Heading2" xfId="220" xr:uid="{CFFB4502-5816-43C6-9D19-8E1EBE24E9FD}"/>
    <cellStyle name="Headline I" xfId="221" xr:uid="{6FF2AD01-4521-4FBB-8210-80FDD3A89AE1}"/>
    <cellStyle name="Headline I 2" xfId="1473" xr:uid="{287B3367-D7C8-455C-A2FF-6D862DD9087A}"/>
    <cellStyle name="Headline II" xfId="222" xr:uid="{5A3AAD8C-2BBF-488B-9B7C-6915FED0FC8F}"/>
    <cellStyle name="Headline II 2" xfId="1474" xr:uid="{85135DB5-7AEA-4027-9E86-C76FD1CA2841}"/>
    <cellStyle name="Headline III" xfId="223" xr:uid="{DCC44645-31D9-4121-9AF6-063A4B015A6A}"/>
    <cellStyle name="Headline III 2" xfId="1475" xr:uid="{C6814B06-ED29-4FD3-939C-176136A4FFBE}"/>
    <cellStyle name="Hivatkozott cella" xfId="615" xr:uid="{2FE19ACE-0FD8-47B8-A1C4-389BC8533CB9}"/>
    <cellStyle name="Hyperlink 2" xfId="1476" xr:uid="{7AFC9C32-E8A1-41F6-84EB-67236393B919}"/>
    <cellStyle name="Hyperlink 3" xfId="1477" xr:uid="{691C4FA2-4117-4F60-8AC5-CB6BDF5F3A38}"/>
    <cellStyle name="Ievade" xfId="9" xr:uid="{EA1571DF-D786-4F53-9E26-3F4EDFC6534B}"/>
    <cellStyle name="Ievade 2" xfId="224" xr:uid="{0DFF062F-8991-4F30-B1F6-5C150643CCD3}"/>
    <cellStyle name="Ievade 3" xfId="616" xr:uid="{6AF84831-A4CB-4DD8-89D2-FEB02281E12B}"/>
    <cellStyle name="Ievade 4" xfId="617" xr:uid="{239D10C2-9041-4134-AECC-124074C95015}"/>
    <cellStyle name="Ievade_1-7" xfId="225" xr:uid="{D9A0CD07-AFAA-48A1-BEF9-22F397E35C19}"/>
    <cellStyle name="Input 2" xfId="618" xr:uid="{FA33FAF1-84FF-4DB9-8556-51AB2CF192BC}"/>
    <cellStyle name="Input 2 2" xfId="619" xr:uid="{9EA22EEF-A1F8-4CF6-91AF-82AD36D3E304}"/>
    <cellStyle name="Input 2 3" xfId="620" xr:uid="{0817C328-BBEF-4E42-B467-256A48F401C3}"/>
    <cellStyle name="Input 3" xfId="621" xr:uid="{B0378F13-142D-4B63-8DED-6ADBC03EA365}"/>
    <cellStyle name="Input 4" xfId="622" xr:uid="{2EA0F6E1-B353-4F18-96F8-C32EE8C05E85}"/>
    <cellStyle name="Input 5" xfId="1478" xr:uid="{B8523F5F-951D-41DC-8649-382177A02069}"/>
    <cellStyle name="Izcēlums (1. veids)" xfId="14" builtinId="29" customBuiltin="1"/>
    <cellStyle name="Izcēlums (2. veids)" xfId="17" builtinId="33" customBuiltin="1"/>
    <cellStyle name="Izcēlums (3. veids)" xfId="20" builtinId="37" customBuiltin="1"/>
    <cellStyle name="Izcēlums (4. veids)" xfId="23" builtinId="41" customBuiltin="1"/>
    <cellStyle name="Izcēlums (5. veids)" xfId="26" builtinId="45" customBuiltin="1"/>
    <cellStyle name="Izcēlums (6. veids)" xfId="29" builtinId="49" customBuiltin="1"/>
    <cellStyle name="Izcēlums1" xfId="86" xr:uid="{8579FD5E-F624-4083-B8A1-216FE6756E79}"/>
    <cellStyle name="Izcēlums1 2" xfId="623" xr:uid="{E5A0450A-BB7D-4C2A-BB93-CB025840A6C5}"/>
    <cellStyle name="Izcēlums1 3" xfId="624" xr:uid="{154F52BE-23F8-41A3-9F7C-FB8C402DF384}"/>
    <cellStyle name="Izcēlums2" xfId="87" xr:uid="{6701F4CE-33B6-495B-A721-8A0A101A892A}"/>
    <cellStyle name="Izcēlums2 2" xfId="625" xr:uid="{4139FDC6-AC8F-402D-BD59-8584C7B61D19}"/>
    <cellStyle name="Izcēlums2 3" xfId="626" xr:uid="{C4D3D170-A488-420F-824A-54614541207D}"/>
    <cellStyle name="Izcēlums3" xfId="88" xr:uid="{7EB84899-5237-4FAA-8836-FE6C5D6DF6A6}"/>
    <cellStyle name="Izcēlums3 2" xfId="627" xr:uid="{F41A88ED-9C26-41D2-9D90-E46A23DFC9E6}"/>
    <cellStyle name="Izcēlums3 3" xfId="628" xr:uid="{55093EF8-FF0D-4DBF-BA1D-C1E65D2BBB32}"/>
    <cellStyle name="Izcēlums4" xfId="89" xr:uid="{E380688B-DC04-4E9A-B6E8-C0C970740254}"/>
    <cellStyle name="Izcēlums4 2" xfId="629" xr:uid="{203E295D-7BA8-413E-89C2-7D7365E90F95}"/>
    <cellStyle name="Izcēlums4 3" xfId="630" xr:uid="{A9621144-E5F3-4AA6-99C0-E422B9BDEA75}"/>
    <cellStyle name="Izcēlums5" xfId="90" xr:uid="{5087CCE3-B6A0-4171-9577-765AB474CC4B}"/>
    <cellStyle name="Izcēlums5 2" xfId="631" xr:uid="{7D49ECA1-4E9C-41C0-967C-39F999AA7EAC}"/>
    <cellStyle name="Izcēlums5 3" xfId="632" xr:uid="{1CD40387-5A98-4EF6-B1E2-16CFE54310E4}"/>
    <cellStyle name="Izcēlums6" xfId="91" xr:uid="{EDEB2AB4-F153-4BAB-844D-EBE6F109F189}"/>
    <cellStyle name="Izcēlums6 2" xfId="633" xr:uid="{90A99B0B-981B-4738-A325-D0364C589453}"/>
    <cellStyle name="Izcēlums6 3" xfId="634" xr:uid="{998920B1-F277-4920-B6A0-7EC4D7CE248A}"/>
    <cellStyle name="Izvade" xfId="10" xr:uid="{2B882868-ECAC-4546-92AD-B05CFE461A81}"/>
    <cellStyle name="Izvade 2" xfId="226" xr:uid="{D2D30C14-2581-402F-BB40-893C55E3513F}"/>
    <cellStyle name="Izvade 3" xfId="635" xr:uid="{587EEB18-4278-47BE-AA31-61EA56E4F027}"/>
    <cellStyle name="Izvade 4" xfId="636" xr:uid="{A4C450DC-1E9A-4A01-8715-32B4F1B7C5D4}"/>
    <cellStyle name="Izvade_1-7" xfId="227" xr:uid="{41BE7134-DC05-4A1C-BA78-AEFB92AE32F6}"/>
    <cellStyle name="Īįū÷ķūé_laroux" xfId="228" xr:uid="{198FC81E-5421-41BA-B337-D1D5DFBC4721}"/>
    <cellStyle name="Jegyzet" xfId="637" xr:uid="{232B4685-8076-4B15-94F2-13B2BC7DF2D7}"/>
    <cellStyle name="Jelölőszín (1)" xfId="638" xr:uid="{493EA911-B7CD-4640-9BF3-89268BD31952}"/>
    <cellStyle name="Jelölőszín (2)" xfId="639" xr:uid="{1A77BF78-0B2B-4D5C-B025-C854F3EB92C6}"/>
    <cellStyle name="Jelölőszín (3)" xfId="640" xr:uid="{2382D7F4-7CBB-4589-A742-8FC1F2238C8D}"/>
    <cellStyle name="Jelölőszín (4)" xfId="641" xr:uid="{AEC00933-B199-48C1-B1FC-63809A4F0F7C}"/>
    <cellStyle name="Jelölőszín (5)" xfId="642" xr:uid="{0C1D0EA8-B14E-4681-8962-B440638C3322}"/>
    <cellStyle name="Jelölőszín (6)" xfId="643" xr:uid="{44539805-EB6C-47E6-9DCE-B6A7640BB4F2}"/>
    <cellStyle name="Jó" xfId="644" xr:uid="{5CE74168-AB43-4A8C-82A8-5CC824B79975}"/>
    <cellStyle name="Kimenet" xfId="645" xr:uid="{01EF5147-0EB2-4A6F-B7F3-9A60C9F35AD2}"/>
    <cellStyle name="Komats" xfId="2" builtinId="3"/>
    <cellStyle name="Komats 2" xfId="92" xr:uid="{94B06C35-FAEF-4916-B6EB-935D313C4AA3}"/>
    <cellStyle name="Kontrolní buňka" xfId="646" xr:uid="{681A6666-20CA-44B4-AF8F-2B29407B4F3E}"/>
    <cellStyle name="Kopsumma" xfId="13" xr:uid="{907CA26E-4B8B-4970-B786-191F393CDC4C}"/>
    <cellStyle name="Kopsumma 2" xfId="229" xr:uid="{1FD658FB-D273-4E0B-9AFF-7C16D2254973}"/>
    <cellStyle name="Kopsumma_1-7" xfId="230" xr:uid="{4403CC80-79F1-450F-B60A-B688AAE07DCC}"/>
    <cellStyle name="Labs" xfId="93" builtinId="26" customBuiltin="1"/>
    <cellStyle name="Labs 2" xfId="647" xr:uid="{5F3F3B41-5E6C-4E40-8F0E-88D1E09068A1}"/>
    <cellStyle name="Labs 3" xfId="648" xr:uid="{75F5E65B-C2E6-4704-98B7-146AADDC529B}"/>
    <cellStyle name="Labs 4" xfId="649" xr:uid="{9F49161E-A4A0-46A8-AEA8-D59C640F138D}"/>
    <cellStyle name="Linked Cell 2" xfId="650" xr:uid="{D5E007F9-F8A5-466C-8332-AB2705F3C138}"/>
    <cellStyle name="Linked Cell 2 2" xfId="651" xr:uid="{D69F0A3D-3780-4A10-85D4-6ABBC3928887}"/>
    <cellStyle name="Linked Cell 2 3" xfId="652" xr:uid="{B3ECA43B-54DD-4CB8-95DC-93C0377BE038}"/>
    <cellStyle name="Linked Cell 3" xfId="653" xr:uid="{F5C3CD46-0658-40B8-977B-6D47939E5AEB}"/>
    <cellStyle name="Linked Cell 4" xfId="654" xr:uid="{40E08C35-F062-489A-A0A2-BD3B7685CC3F}"/>
    <cellStyle name="Magyarázó szöveg" xfId="655" xr:uid="{C7231157-106D-4937-B8C1-D36380F03310}"/>
    <cellStyle name="Nadpis 1" xfId="656" xr:uid="{7D332218-469D-4E58-A4B1-DA465E6EE9C8}"/>
    <cellStyle name="Nadpis 2" xfId="657" xr:uid="{DC349B29-0FF7-4031-87D1-744E235D9CEF}"/>
    <cellStyle name="Nadpis 3" xfId="658" xr:uid="{B3095EF8-362C-4C35-A510-170C35A85877}"/>
    <cellStyle name="Nadpis 4" xfId="659" xr:uid="{8F16E2A1-2D26-4F55-8EE9-21096C5CEA6D}"/>
    <cellStyle name="Název" xfId="660" xr:uid="{3437BFFC-979D-4E2E-9232-082399C02B9B}"/>
    <cellStyle name="Neitrāls" xfId="94" xr:uid="{16285CE9-B8F5-41D2-93AD-768FBE6811D6}"/>
    <cellStyle name="Neitrāls 2" xfId="231" xr:uid="{06A0708A-2078-4E70-A966-689FCAAFD8EC}"/>
    <cellStyle name="Neitrāls 2 2" xfId="661" xr:uid="{020DCE9C-442A-4B16-933B-295588FDA5C2}"/>
    <cellStyle name="Neitrāls 3" xfId="662" xr:uid="{13E65266-B61B-4753-A95A-8926AE7A63A2}"/>
    <cellStyle name="Neitrāls_1-7" xfId="232" xr:uid="{50B8AF5E-35BF-4119-818B-01D68D82D34E}"/>
    <cellStyle name="Neutral 2" xfId="54" xr:uid="{5A514480-5F50-4ED6-911E-6D9958D7E431}"/>
    <cellStyle name="Neutral 2 2" xfId="664" xr:uid="{D6E4885D-4AE6-4D95-8823-A2AE96B807CA}"/>
    <cellStyle name="Neutral 2 3" xfId="665" xr:uid="{C3B7D378-47B8-4EE1-A704-A4016EA2524F}"/>
    <cellStyle name="Neutral 2 4" xfId="1406" xr:uid="{3E7AA22B-FB55-4C76-9AAF-D8488D46B4CD}"/>
    <cellStyle name="Neutral 2 5" xfId="663" xr:uid="{217A84BE-CCB9-401D-8533-E0C49CB99897}"/>
    <cellStyle name="Neutral 3" xfId="666" xr:uid="{449E9620-20B9-4743-9C13-AEA09AC1F78A}"/>
    <cellStyle name="Neutral 4" xfId="667" xr:uid="{58BD1429-6F91-46F1-B7EB-8EBE03212102}"/>
    <cellStyle name="Neutral 5" xfId="1479" xr:uid="{7D49C2BF-D798-41B8-B35E-D96B202D57BA}"/>
    <cellStyle name="Neutrální" xfId="668" xr:uid="{B0844CE1-5F11-4D62-971F-BE0696E799BA}"/>
    <cellStyle name="Norm੎੎" xfId="669" xr:uid="{E63D6EDE-A16F-427E-A05E-BF8E679E4514}"/>
    <cellStyle name="Normaali_light-98_gun" xfId="233" xr:uid="{11630BD0-BFCD-446C-9C5C-67BFDF90D192}"/>
    <cellStyle name="Normal 10" xfId="234" xr:uid="{053A1CD7-A81F-4048-B696-43019F17F969}"/>
    <cellStyle name="Normal 10 10" xfId="670" xr:uid="{BEC76E5B-1069-4E0B-AE86-B20376CBD93F}"/>
    <cellStyle name="Normal 10 10 2" xfId="671" xr:uid="{C16690A1-551A-436B-B028-88E2AD0AA565}"/>
    <cellStyle name="Normal 10 11" xfId="672" xr:uid="{733656AE-57CE-4805-AEE9-DB46AF342544}"/>
    <cellStyle name="Normal 10 12" xfId="1480" xr:uid="{D4831C2E-D4E0-4DA7-B2EA-E6A5F06664FE}"/>
    <cellStyle name="Normal 10 2" xfId="235" xr:uid="{F1840F37-AC9D-4DF3-9F8A-C65FB39E5039}"/>
    <cellStyle name="Normal 10 2 10" xfId="673" xr:uid="{9E7F2280-912F-4DCF-8E03-12798683D69E}"/>
    <cellStyle name="Normal 10 2 2" xfId="674" xr:uid="{D2D75D11-3E25-41DB-B6BC-8F13CBE25D53}"/>
    <cellStyle name="Normal 10 2 2 2" xfId="675" xr:uid="{653CA907-8340-40C9-B8D6-5BF463C841F8}"/>
    <cellStyle name="Normal 10 2 2 2 2" xfId="676" xr:uid="{8AB24454-6AFF-4D0F-A3B6-B4D606862A4D}"/>
    <cellStyle name="Normal 10 2 2 2 2 2" xfId="677" xr:uid="{7FCCA77F-0D1D-45CB-9AAA-2C5459029EDC}"/>
    <cellStyle name="Normal 10 2 2 2 2 2 2" xfId="678" xr:uid="{37C59CB2-6B86-413B-BFA5-8FABD17F821C}"/>
    <cellStyle name="Normal 10 2 2 2 2 2 2 2" xfId="679" xr:uid="{7B202D74-1DD8-4F20-8E9D-1F077B9A542B}"/>
    <cellStyle name="Normal 10 2 2 2 2 2 3" xfId="680" xr:uid="{14FE7DEE-6579-4C56-BD51-8EF2F6BF5E4A}"/>
    <cellStyle name="Normal 10 2 2 2 2 3" xfId="681" xr:uid="{C5A85114-CA33-4CCB-B235-B3C21DB54011}"/>
    <cellStyle name="Normal 10 2 2 2 2 3 2" xfId="682" xr:uid="{0C91AF16-B5BD-4046-AC38-AA3A47548C6E}"/>
    <cellStyle name="Normal 10 2 2 2 2 3 2 2" xfId="683" xr:uid="{CB7086CF-DE23-4F2E-ABDF-BEF09E840FB7}"/>
    <cellStyle name="Normal 10 2 2 2 2 3 3" xfId="684" xr:uid="{6550F603-773A-445C-9440-AD93F3456C94}"/>
    <cellStyle name="Normal 10 2 2 2 2 4" xfId="685" xr:uid="{7DAB14B6-557A-4BC3-81BA-3478DA82DC84}"/>
    <cellStyle name="Normal 10 2 2 2 2 4 2" xfId="686" xr:uid="{C5E58DD2-0EF0-4CF5-B3F2-442C96605ADF}"/>
    <cellStyle name="Normal 10 2 2 2 2 4 2 2" xfId="687" xr:uid="{BB1529D0-89EB-41F2-9598-79E5A8F46E50}"/>
    <cellStyle name="Normal 10 2 2 2 2 4 3" xfId="688" xr:uid="{0B5197E4-216A-474E-9FF4-910AB22E47DB}"/>
    <cellStyle name="Normal 10 2 2 2 2 5" xfId="689" xr:uid="{64F6337C-C797-4141-9BD2-2DC385FDD1E8}"/>
    <cellStyle name="Normal 10 2 2 2 2 5 2" xfId="690" xr:uid="{C4B123E7-7AF9-413C-91AE-765E1D8DC487}"/>
    <cellStyle name="Normal 10 2 2 2 2 6" xfId="691" xr:uid="{88EE41C0-5653-4452-A8C9-7BECDDF531FA}"/>
    <cellStyle name="Normal 10 2 2 2 3" xfId="692" xr:uid="{8D5FCFE2-2821-4452-A7AF-30A6577A9209}"/>
    <cellStyle name="Normal 10 2 2 2 3 2" xfId="693" xr:uid="{0BC193B1-B223-42F0-A922-E7E043569AE3}"/>
    <cellStyle name="Normal 10 2 2 2 3 2 2" xfId="694" xr:uid="{C8972441-BC64-4E44-8B43-FEAC37D244CB}"/>
    <cellStyle name="Normal 10 2 2 2 3 2 2 2" xfId="695" xr:uid="{08D14C97-A141-4509-9DE9-AE3F915E1DEA}"/>
    <cellStyle name="Normal 10 2 2 2 3 2 3" xfId="696" xr:uid="{FC632D46-CAF0-4F9A-A6AB-4F5DE26AB409}"/>
    <cellStyle name="Normal 10 2 2 2 3 3" xfId="697" xr:uid="{233790F1-31B5-43A0-95D5-F70F94060A15}"/>
    <cellStyle name="Normal 10 2 2 2 3 3 2" xfId="698" xr:uid="{2EBB329C-88CA-4D21-89F4-F7ADD01AC490}"/>
    <cellStyle name="Normal 10 2 2 2 3 3 2 2" xfId="699" xr:uid="{DE7FE33B-F5AD-4D13-9104-CBC930BB23D4}"/>
    <cellStyle name="Normal 10 2 2 2 3 3 3" xfId="700" xr:uid="{FAC2531A-84F9-4EF9-B6F8-F998495C463B}"/>
    <cellStyle name="Normal 10 2 2 2 3 4" xfId="701" xr:uid="{F734B279-DFA9-4EFE-A483-4EB01432E7E4}"/>
    <cellStyle name="Normal 10 2 2 2 3 4 2" xfId="702" xr:uid="{B6100EF8-705F-4484-849F-D9E2C236D699}"/>
    <cellStyle name="Normal 10 2 2 2 3 4 2 2" xfId="703" xr:uid="{D3A69E7E-4D9F-4098-BCB7-E8687F4BDB60}"/>
    <cellStyle name="Normal 10 2 2 2 3 4 3" xfId="704" xr:uid="{BDE91804-5E12-46C6-8431-F04AC8A39F85}"/>
    <cellStyle name="Normal 10 2 2 2 3 5" xfId="705" xr:uid="{1B7E0EA6-DEF5-4D02-8009-6A5A010ADD40}"/>
    <cellStyle name="Normal 10 2 2 2 3 5 2" xfId="706" xr:uid="{DD8006F1-6808-4581-BED9-F08769CCDEA3}"/>
    <cellStyle name="Normal 10 2 2 2 3 6" xfId="707" xr:uid="{F6692C03-60FF-4F32-B24E-664B139DE9BE}"/>
    <cellStyle name="Normal 10 2 2 2 4" xfId="708" xr:uid="{C2B2B09F-42FD-4D9C-B9A1-8C5E4E1DA4B9}"/>
    <cellStyle name="Normal 10 2 2 2 4 2" xfId="709" xr:uid="{273E34D1-C5C9-4AD5-949C-96DB056B66A5}"/>
    <cellStyle name="Normal 10 2 2 2 4 2 2" xfId="710" xr:uid="{37F498CA-3BC9-44CE-80A8-8DF9DA0A49F5}"/>
    <cellStyle name="Normal 10 2 2 2 4 3" xfId="711" xr:uid="{D65AEEAB-2E31-4F2A-ADEB-6A0619D5AAE9}"/>
    <cellStyle name="Normal 10 2 2 2 5" xfId="712" xr:uid="{1D6326C9-5F34-46F1-83E0-DE53F307DA22}"/>
    <cellStyle name="Normal 10 2 2 2 5 2" xfId="713" xr:uid="{E7B9B7B5-AFB8-461F-873F-BADB8053DB47}"/>
    <cellStyle name="Normal 10 2 2 2 5 2 2" xfId="714" xr:uid="{441E4728-68FC-411B-9F64-ADBF804F5D57}"/>
    <cellStyle name="Normal 10 2 2 2 5 3" xfId="715" xr:uid="{E0382A12-4893-4C65-A0B7-9B538B2F98F2}"/>
    <cellStyle name="Normal 10 2 2 2 6" xfId="716" xr:uid="{14397FDE-6617-4FEC-A7ED-E147EA511B63}"/>
    <cellStyle name="Normal 10 2 2 2 6 2" xfId="717" xr:uid="{7F51C648-0567-4F52-816B-9AA1647079E7}"/>
    <cellStyle name="Normal 10 2 2 2 6 2 2" xfId="718" xr:uid="{97E334B4-65AA-4FF6-A4A8-19D11730708E}"/>
    <cellStyle name="Normal 10 2 2 2 6 3" xfId="719" xr:uid="{53AF3B62-F1EB-4C14-AC25-18CA4A9A1A3E}"/>
    <cellStyle name="Normal 10 2 2 2 7" xfId="720" xr:uid="{365F5767-1E30-43A4-82F5-1842C3C60D6A}"/>
    <cellStyle name="Normal 10 2 2 2 7 2" xfId="721" xr:uid="{E17D0ED1-E44D-4A4F-9302-28302BE6DC7D}"/>
    <cellStyle name="Normal 10 2 2 2 8" xfId="722" xr:uid="{3EA66461-C470-47F4-9B82-5F01BAB523F2}"/>
    <cellStyle name="Normal 10 2 2 3" xfId="723" xr:uid="{A2E90795-5658-4BFF-93E3-7E9038022D42}"/>
    <cellStyle name="Normal 10 2 2 3 2" xfId="724" xr:uid="{F8C131E5-8F6A-41F7-A8D0-AEA0AE21BC92}"/>
    <cellStyle name="Normal 10 2 2 3 2 2" xfId="725" xr:uid="{4F3DC9B1-4276-4DA1-B870-285A21CF1199}"/>
    <cellStyle name="Normal 10 2 2 3 2 2 2" xfId="726" xr:uid="{17FB1B66-EBD9-40C9-8412-48D6A6471E10}"/>
    <cellStyle name="Normal 10 2 2 3 2 3" xfId="727" xr:uid="{5AD560BB-3880-4F5F-8262-F59073A2654F}"/>
    <cellStyle name="Normal 10 2 2 3 3" xfId="728" xr:uid="{417DDCA6-D3D3-499F-8FE3-E6386C271BCD}"/>
    <cellStyle name="Normal 10 2 2 3 3 2" xfId="729" xr:uid="{E74A9F77-C41F-447A-A56A-AAA49802B519}"/>
    <cellStyle name="Normal 10 2 2 3 3 2 2" xfId="730" xr:uid="{F752DD21-5ACD-4120-8EA5-1236BA40DE4F}"/>
    <cellStyle name="Normal 10 2 2 3 3 3" xfId="731" xr:uid="{A54F553C-EE24-4CA9-BBBA-0351C9BE4705}"/>
    <cellStyle name="Normal 10 2 2 3 4" xfId="732" xr:uid="{B27333E0-EA33-4CEA-A1D5-F9606A1F9F67}"/>
    <cellStyle name="Normal 10 2 2 3 4 2" xfId="733" xr:uid="{DC93CC05-D521-492A-A7F3-619ACC11A100}"/>
    <cellStyle name="Normal 10 2 2 3 4 2 2" xfId="734" xr:uid="{A60E3BA7-F624-496F-9323-9602DDCFA8F2}"/>
    <cellStyle name="Normal 10 2 2 3 4 3" xfId="735" xr:uid="{F6D6A24C-6780-4655-9A9C-4D7DA2ACB4D6}"/>
    <cellStyle name="Normal 10 2 2 3 5" xfId="736" xr:uid="{F0952DE5-72B6-4F90-B387-EFC498492E64}"/>
    <cellStyle name="Normal 10 2 2 3 5 2" xfId="737" xr:uid="{1F931AC4-ADDF-4FB5-AFA8-4E026B6FF58A}"/>
    <cellStyle name="Normal 10 2 2 3 6" xfId="738" xr:uid="{BBA1610C-FED4-4D45-8383-E55DDA469727}"/>
    <cellStyle name="Normal 10 2 2 4" xfId="739" xr:uid="{1A7EC554-0689-481D-93D9-21AC63FD1435}"/>
    <cellStyle name="Normal 10 2 2 4 2" xfId="740" xr:uid="{8B5650DB-257E-481E-994F-4FD30B5E2F17}"/>
    <cellStyle name="Normal 10 2 2 4 2 2" xfId="741" xr:uid="{811625D6-2647-4012-9284-BC5DFF4C9B0A}"/>
    <cellStyle name="Normal 10 2 2 4 2 2 2" xfId="742" xr:uid="{43B406CD-453A-4C59-8063-1CBC515F5D39}"/>
    <cellStyle name="Normal 10 2 2 4 2 3" xfId="743" xr:uid="{C1814021-9561-459C-B5AE-11D31FE34839}"/>
    <cellStyle name="Normal 10 2 2 4 3" xfId="744" xr:uid="{BF31C224-C5AB-483C-82E8-55A7558DC48B}"/>
    <cellStyle name="Normal 10 2 2 4 3 2" xfId="745" xr:uid="{C2AF64F3-5E67-4E0C-A595-A0EBC659D925}"/>
    <cellStyle name="Normal 10 2 2 4 3 2 2" xfId="746" xr:uid="{E1C9B457-72ED-4467-BEF6-DDDF5DA8F1B8}"/>
    <cellStyle name="Normal 10 2 2 4 3 3" xfId="747" xr:uid="{4499C98C-BE38-42EB-8176-FBCE732F226D}"/>
    <cellStyle name="Normal 10 2 2 4 4" xfId="748" xr:uid="{0EE9F2A0-52C8-421F-82BB-DEF67E5BDEEB}"/>
    <cellStyle name="Normal 10 2 2 4 4 2" xfId="749" xr:uid="{5C747350-7046-4E13-A0C8-165C77EBAACC}"/>
    <cellStyle name="Normal 10 2 2 4 4 2 2" xfId="750" xr:uid="{46CEE588-63F7-43B7-A5FA-A747849DDF32}"/>
    <cellStyle name="Normal 10 2 2 4 4 3" xfId="751" xr:uid="{69DD53FE-5C8C-4C08-9054-A30998BF3128}"/>
    <cellStyle name="Normal 10 2 2 4 5" xfId="752" xr:uid="{8294DAC0-1472-4C1B-AEEA-934A4DBBBFCC}"/>
    <cellStyle name="Normal 10 2 2 4 5 2" xfId="753" xr:uid="{C5D88B2F-AF54-451C-9297-3802D4143758}"/>
    <cellStyle name="Normal 10 2 2 4 6" xfId="754" xr:uid="{BBD2FA69-658E-4E64-B5F3-AA8E0F2E83C9}"/>
    <cellStyle name="Normal 10 2 2 5" xfId="755" xr:uid="{4595288F-F90E-401A-9CE5-42FFCE6D5381}"/>
    <cellStyle name="Normal 10 2 2 5 2" xfId="756" xr:uid="{99EDFEB6-D913-4D00-9E6C-459E26A79EDF}"/>
    <cellStyle name="Normal 10 2 2 5 2 2" xfId="757" xr:uid="{B31FB91A-BA68-4CDF-84AB-D91005960F87}"/>
    <cellStyle name="Normal 10 2 2 5 3" xfId="758" xr:uid="{5B0080B8-7316-43B6-8465-42619389F63B}"/>
    <cellStyle name="Normal 10 2 2 6" xfId="759" xr:uid="{EE1EF11E-C489-4CB1-AF57-0D31CD82C925}"/>
    <cellStyle name="Normal 10 2 2 6 2" xfId="760" xr:uid="{81C91F50-8B72-4984-9806-59023CF91C42}"/>
    <cellStyle name="Normal 10 2 2 6 2 2" xfId="761" xr:uid="{2928D2FD-8C06-48C2-8041-11D4BE50D57A}"/>
    <cellStyle name="Normal 10 2 2 6 3" xfId="762" xr:uid="{2BA19D5C-14D4-491E-9758-113CF420F9FD}"/>
    <cellStyle name="Normal 10 2 2 7" xfId="763" xr:uid="{036560F9-6E0E-412B-95B5-E0B1EC95BC77}"/>
    <cellStyle name="Normal 10 2 2 7 2" xfId="764" xr:uid="{29E41DFE-5329-4D4E-8B4A-B16C580B7B5F}"/>
    <cellStyle name="Normal 10 2 2 7 2 2" xfId="765" xr:uid="{F6D4B85F-375D-4C0C-BA8D-ECACA62C4848}"/>
    <cellStyle name="Normal 10 2 2 7 3" xfId="766" xr:uid="{6A2C1C5F-557F-4BA9-BD3D-DC648B10E35E}"/>
    <cellStyle name="Normal 10 2 2 8" xfId="767" xr:uid="{195DA3BB-62F1-45B0-A407-7C50C57FC759}"/>
    <cellStyle name="Normal 10 2 2 8 2" xfId="768" xr:uid="{C0ED7BC8-B76C-4E8C-BB64-7016D0922D31}"/>
    <cellStyle name="Normal 10 2 2 9" xfId="769" xr:uid="{AB29D244-8B9D-4523-999E-8628660F3B95}"/>
    <cellStyle name="Normal 10 2 3" xfId="770" xr:uid="{4D13B918-5117-4CC1-BD21-3E43C05E1CE4}"/>
    <cellStyle name="Normal 10 2 3 2" xfId="771" xr:uid="{88D99CE4-97BE-417E-840B-ECEA7441FBFA}"/>
    <cellStyle name="Normal 10 2 3 2 2" xfId="772" xr:uid="{E091C0F1-A5A3-48F2-9B02-57BDD97097B9}"/>
    <cellStyle name="Normal 10 2 3 2 2 2" xfId="773" xr:uid="{77A2453D-2AEC-4754-A761-C5A83E94FC48}"/>
    <cellStyle name="Normal 10 2 3 2 2 2 2" xfId="774" xr:uid="{1B7E3A7A-CB71-4DB0-B9C9-768FA706FEC8}"/>
    <cellStyle name="Normal 10 2 3 2 2 3" xfId="775" xr:uid="{302A52E1-8E67-420F-A8E4-A1116B8F6378}"/>
    <cellStyle name="Normal 10 2 3 2 3" xfId="776" xr:uid="{9673C317-072A-4650-A02C-F9AE95E082FA}"/>
    <cellStyle name="Normal 10 2 3 2 3 2" xfId="777" xr:uid="{B69A45E4-E88F-42E1-978A-124328FE1B0A}"/>
    <cellStyle name="Normal 10 2 3 2 3 2 2" xfId="778" xr:uid="{6C543C89-0BEC-4501-A4A8-8D3B1BDC462D}"/>
    <cellStyle name="Normal 10 2 3 2 3 3" xfId="779" xr:uid="{F711BD62-733A-4BFC-A5B3-CB7B5A939502}"/>
    <cellStyle name="Normal 10 2 3 2 4" xfId="780" xr:uid="{9E437856-FBF6-4BCD-BB3F-DF7AC6E2C16E}"/>
    <cellStyle name="Normal 10 2 3 2 4 2" xfId="781" xr:uid="{C8EAC452-8717-4E32-A8C7-4AB2202655FC}"/>
    <cellStyle name="Normal 10 2 3 2 4 2 2" xfId="782" xr:uid="{FF652480-89F6-4449-8028-6BE658392C00}"/>
    <cellStyle name="Normal 10 2 3 2 4 3" xfId="783" xr:uid="{0404654C-D715-4459-99DE-47F8F8B3644A}"/>
    <cellStyle name="Normal 10 2 3 2 5" xfId="784" xr:uid="{DBF6552E-C064-4960-8D15-EFB172F9A292}"/>
    <cellStyle name="Normal 10 2 3 2 5 2" xfId="785" xr:uid="{92C34A0D-11D2-4CE1-93CF-86B40521CBC1}"/>
    <cellStyle name="Normal 10 2 3 2 6" xfId="786" xr:uid="{5EAFD56D-BA35-4B45-80E2-3BAAD3C08E06}"/>
    <cellStyle name="Normal 10 2 3 3" xfId="787" xr:uid="{70A629F0-3B5D-437A-90AA-A5DE72E2885C}"/>
    <cellStyle name="Normal 10 2 3 3 2" xfId="788" xr:uid="{1F041D9E-AF32-4C2E-9C28-3DE13BEAC4CA}"/>
    <cellStyle name="Normal 10 2 3 3 2 2" xfId="789" xr:uid="{5AB34A62-598D-45A7-A629-AC2C1493D56B}"/>
    <cellStyle name="Normal 10 2 3 3 2 2 2" xfId="790" xr:uid="{621062FC-23B4-41AD-97F2-F355B9908816}"/>
    <cellStyle name="Normal 10 2 3 3 2 3" xfId="791" xr:uid="{A0F120F5-B812-49E3-9188-79A2E8CC64A4}"/>
    <cellStyle name="Normal 10 2 3 3 3" xfId="792" xr:uid="{1F17FC47-B1B6-4D1C-A5CE-BECC0BF210BA}"/>
    <cellStyle name="Normal 10 2 3 3 3 2" xfId="793" xr:uid="{E2DE13F3-CAEA-4ACA-95F9-AE0E96D1E243}"/>
    <cellStyle name="Normal 10 2 3 3 3 2 2" xfId="794" xr:uid="{A37E04A1-1490-4D6E-8FCF-5573F59A2B02}"/>
    <cellStyle name="Normal 10 2 3 3 3 3" xfId="795" xr:uid="{5D311723-2E27-4406-8515-8DE83937C847}"/>
    <cellStyle name="Normal 10 2 3 3 4" xfId="796" xr:uid="{A582353C-CC8C-4996-9B88-FD7FA991B7E5}"/>
    <cellStyle name="Normal 10 2 3 3 4 2" xfId="797" xr:uid="{A1CB55D4-50BD-4EFF-A515-436277BA30B4}"/>
    <cellStyle name="Normal 10 2 3 3 4 2 2" xfId="798" xr:uid="{3A819205-1DC8-4DF0-9FE1-4F90FF430C61}"/>
    <cellStyle name="Normal 10 2 3 3 4 3" xfId="799" xr:uid="{37CEA75E-34DD-486D-B051-DF8BD3AAAFE6}"/>
    <cellStyle name="Normal 10 2 3 3 5" xfId="800" xr:uid="{104AE10F-6AD6-44B9-A015-6C10BE03B342}"/>
    <cellStyle name="Normal 10 2 3 3 5 2" xfId="801" xr:uid="{123A2049-CDB4-4727-9B6E-4FA647A105B2}"/>
    <cellStyle name="Normal 10 2 3 3 6" xfId="802" xr:uid="{3606E1CC-815F-484B-B6CD-E80DEA8DDD3F}"/>
    <cellStyle name="Normal 10 2 3 4" xfId="803" xr:uid="{17C1E300-FEE8-4FDA-8439-4F7B38AD90F5}"/>
    <cellStyle name="Normal 10 2 3 4 2" xfId="804" xr:uid="{CB0B25B6-9656-41DF-9588-AE26A94E37F0}"/>
    <cellStyle name="Normal 10 2 3 4 2 2" xfId="805" xr:uid="{5AE4B0D3-F9A9-4E5D-8F00-DBAB9C326AD5}"/>
    <cellStyle name="Normal 10 2 3 4 3" xfId="806" xr:uid="{DB72A716-E3BE-491F-8CB4-D666EF9E07C1}"/>
    <cellStyle name="Normal 10 2 3 5" xfId="807" xr:uid="{742916AD-468B-4A6C-A42D-4762AAE96F26}"/>
    <cellStyle name="Normal 10 2 3 5 2" xfId="808" xr:uid="{AB760313-127E-4D65-B012-DF647478A22A}"/>
    <cellStyle name="Normal 10 2 3 5 2 2" xfId="809" xr:uid="{14F17988-F502-4A53-AAB5-0E924029112F}"/>
    <cellStyle name="Normal 10 2 3 5 3" xfId="810" xr:uid="{7E5AC7AB-DC17-48B8-9AA5-AACBEB336EBB}"/>
    <cellStyle name="Normal 10 2 3 6" xfId="811" xr:uid="{5FA0D7FC-62DA-4714-A4A8-4BC706743AB8}"/>
    <cellStyle name="Normal 10 2 3 6 2" xfId="812" xr:uid="{3231561A-DC9C-42B7-B7AA-5773AD77022D}"/>
    <cellStyle name="Normal 10 2 3 6 2 2" xfId="813" xr:uid="{B0BCB86A-B90B-46C1-9586-D24F4EF7AAFB}"/>
    <cellStyle name="Normal 10 2 3 6 3" xfId="814" xr:uid="{29553B30-EC18-404C-AF02-23F863DDF7ED}"/>
    <cellStyle name="Normal 10 2 3 7" xfId="815" xr:uid="{6588B7FB-54A7-4DEF-8E88-9C67DD389B84}"/>
    <cellStyle name="Normal 10 2 3 7 2" xfId="816" xr:uid="{FD302DFC-6EC3-4BBF-AD1C-4ACC2B3111AA}"/>
    <cellStyle name="Normal 10 2 3 8" xfId="817" xr:uid="{93F04919-AFF4-496B-B101-112DAE0A7142}"/>
    <cellStyle name="Normal 10 2 4" xfId="818" xr:uid="{B057AC6E-7805-4C6F-906D-049B1BA45ABC}"/>
    <cellStyle name="Normal 10 2 4 2" xfId="819" xr:uid="{D5A98EC4-7270-4F7E-88B2-23E180AD4840}"/>
    <cellStyle name="Normal 10 2 4 2 2" xfId="820" xr:uid="{6DAD513C-1C9C-4947-A334-12C55E1C78EF}"/>
    <cellStyle name="Normal 10 2 4 2 2 2" xfId="821" xr:uid="{0E58352B-C413-4F20-A99A-50A5B1851060}"/>
    <cellStyle name="Normal 10 2 4 2 3" xfId="822" xr:uid="{E07E6492-3358-4396-A08F-B0BAA3D1E12F}"/>
    <cellStyle name="Normal 10 2 4 3" xfId="823" xr:uid="{91FC5330-A480-4ACF-8BDB-A0832F4C3CDD}"/>
    <cellStyle name="Normal 10 2 4 3 2" xfId="824" xr:uid="{614DE9E1-DC89-4C92-B6FA-A28BB65B6763}"/>
    <cellStyle name="Normal 10 2 4 3 2 2" xfId="825" xr:uid="{5297D134-7525-4BEE-8516-DE135D34D76E}"/>
    <cellStyle name="Normal 10 2 4 3 3" xfId="826" xr:uid="{C27019B0-BDED-4E23-9DB7-CC07EC956C2B}"/>
    <cellStyle name="Normal 10 2 4 4" xfId="827" xr:uid="{5CA26E04-97EB-4084-9B3B-D10344335527}"/>
    <cellStyle name="Normal 10 2 4 4 2" xfId="828" xr:uid="{BB62E3DE-5727-440D-8F9B-599289DE29D9}"/>
    <cellStyle name="Normal 10 2 4 4 2 2" xfId="829" xr:uid="{3A5B2C95-27B6-4A79-A288-2A5DD0C38FA6}"/>
    <cellStyle name="Normal 10 2 4 4 3" xfId="830" xr:uid="{426BC98D-68A8-4418-BB2A-1603F7261EE1}"/>
    <cellStyle name="Normal 10 2 4 5" xfId="831" xr:uid="{F799A1B2-D5CE-43A2-AF7C-4B9053529F7B}"/>
    <cellStyle name="Normal 10 2 4 5 2" xfId="832" xr:uid="{D1B81BE3-9EDB-49AF-BD80-3B9AF1EDC4CF}"/>
    <cellStyle name="Normal 10 2 4 6" xfId="833" xr:uid="{084A5A8E-8BBF-48A6-996C-CE599DF73534}"/>
    <cellStyle name="Normal 10 2 5" xfId="834" xr:uid="{1E9F019E-7F22-4503-A6D4-3F5F5C08991F}"/>
    <cellStyle name="Normal 10 2 5 2" xfId="835" xr:uid="{9229BFB7-62F3-4F74-AA9F-203DC943EF96}"/>
    <cellStyle name="Normal 10 2 5 2 2" xfId="836" xr:uid="{369395D9-2D1F-4A1A-88F1-D09425F61B77}"/>
    <cellStyle name="Normal 10 2 5 2 2 2" xfId="837" xr:uid="{591BD2FD-DEEF-44C8-83FD-3A92543F6205}"/>
    <cellStyle name="Normal 10 2 5 2 3" xfId="838" xr:uid="{03E2E2E4-E918-49A3-9807-2375421E2390}"/>
    <cellStyle name="Normal 10 2 5 3" xfId="839" xr:uid="{8555463B-1ABB-4D12-9454-717AD7C84FF1}"/>
    <cellStyle name="Normal 10 2 5 3 2" xfId="840" xr:uid="{020385B5-0622-400D-8AC7-C9B1BA12F078}"/>
    <cellStyle name="Normal 10 2 5 3 2 2" xfId="841" xr:uid="{51041533-C33A-4BF0-83B5-EE76DF5D04EA}"/>
    <cellStyle name="Normal 10 2 5 3 3" xfId="842" xr:uid="{3E664EFE-4539-4FC7-BFCC-B333E5D3DF18}"/>
    <cellStyle name="Normal 10 2 5 4" xfId="843" xr:uid="{97769731-71AC-4836-A358-E46EC669C609}"/>
    <cellStyle name="Normal 10 2 5 4 2" xfId="844" xr:uid="{BA097331-B6F6-4F97-9EBA-1D98C86C4729}"/>
    <cellStyle name="Normal 10 2 5 4 2 2" xfId="845" xr:uid="{3020D583-7E80-4A12-84C8-70D14B1FCD0B}"/>
    <cellStyle name="Normal 10 2 5 4 3" xfId="846" xr:uid="{5DC07802-3167-46E6-8696-F3A9F2CCD0E8}"/>
    <cellStyle name="Normal 10 2 5 5" xfId="847" xr:uid="{BAD546F0-8CD1-4964-9A1C-A547D842B774}"/>
    <cellStyle name="Normal 10 2 5 5 2" xfId="848" xr:uid="{1B217405-31F9-486B-84B3-2ED7C588B535}"/>
    <cellStyle name="Normal 10 2 5 6" xfId="849" xr:uid="{25FC6150-1281-4BB4-843A-C06630626B7E}"/>
    <cellStyle name="Normal 10 2 6" xfId="850" xr:uid="{410DE2F5-DE74-4FA0-940B-1604BC6C8655}"/>
    <cellStyle name="Normal 10 2 6 2" xfId="851" xr:uid="{55855A85-1579-4D6D-BF50-FA214836868D}"/>
    <cellStyle name="Normal 10 2 6 2 2" xfId="852" xr:uid="{E6370DBB-DF5B-4875-A4FD-DB07786A3BA1}"/>
    <cellStyle name="Normal 10 2 6 3" xfId="853" xr:uid="{E88DA640-EEFE-4590-9C66-F9F1ED9EF62C}"/>
    <cellStyle name="Normal 10 2 7" xfId="854" xr:uid="{20C21217-7CDD-46D4-BE79-E9B86667CE3F}"/>
    <cellStyle name="Normal 10 2 7 2" xfId="855" xr:uid="{57A208DD-12A1-40CD-96F7-A3910DCACE45}"/>
    <cellStyle name="Normal 10 2 7 2 2" xfId="856" xr:uid="{2601DB5A-41D6-4B13-B5B8-DE99302A89A5}"/>
    <cellStyle name="Normal 10 2 7 3" xfId="857" xr:uid="{10495C5B-9255-438C-A62C-FDD3FD2C8503}"/>
    <cellStyle name="Normal 10 2 8" xfId="858" xr:uid="{7C287D6D-162C-47BE-93DA-43B5DFCB4C15}"/>
    <cellStyle name="Normal 10 2 8 2" xfId="859" xr:uid="{6CC73F64-FDD0-42DB-BF50-72B84F9B0F55}"/>
    <cellStyle name="Normal 10 2 8 2 2" xfId="860" xr:uid="{F83C0CEE-7B0C-4F6D-9C14-E65B56705704}"/>
    <cellStyle name="Normal 10 2 8 3" xfId="861" xr:uid="{15EF2DCB-0BC5-44D6-9BD0-43544F7975C6}"/>
    <cellStyle name="Normal 10 2 9" xfId="862" xr:uid="{57D48E3C-86A8-4129-858F-D3765806DE7D}"/>
    <cellStyle name="Normal 10 2 9 2" xfId="863" xr:uid="{2ED0645E-271F-45AD-989F-53DC37C11C68}"/>
    <cellStyle name="Normal 10 3" xfId="864" xr:uid="{EEEBCB16-8EBA-4412-86A4-B942E124B6F7}"/>
    <cellStyle name="Normal 10 3 2" xfId="865" xr:uid="{D9107E43-9042-4198-AB66-B3BE2FBF6815}"/>
    <cellStyle name="Normal 10 3 2 2" xfId="866" xr:uid="{84472378-6A8D-469E-AF02-50ECE5D4BAEB}"/>
    <cellStyle name="Normal 10 3 2 2 2" xfId="867" xr:uid="{8B9055EC-F2BD-46DA-AF23-9849F0E5BF44}"/>
    <cellStyle name="Normal 10 3 2 2 2 2" xfId="868" xr:uid="{894BC3F2-12BA-4CE4-8122-8B34BFCA07C3}"/>
    <cellStyle name="Normal 10 3 2 2 2 2 2" xfId="869" xr:uid="{E647871B-C2D2-4B51-A4C3-C76715D9ED72}"/>
    <cellStyle name="Normal 10 3 2 2 2 3" xfId="870" xr:uid="{F838D809-B1D0-46B3-9EF3-B115F791CEAE}"/>
    <cellStyle name="Normal 10 3 2 2 3" xfId="871" xr:uid="{1E9FC269-FE8F-4FC8-AA65-BF7FB52565E7}"/>
    <cellStyle name="Normal 10 3 2 2 3 2" xfId="872" xr:uid="{10DFE296-CDF8-430C-ABEC-54BD2994543D}"/>
    <cellStyle name="Normal 10 3 2 2 3 2 2" xfId="873" xr:uid="{BDD3F9CB-DAC0-433D-86AA-13B548F9E847}"/>
    <cellStyle name="Normal 10 3 2 2 3 3" xfId="874" xr:uid="{4417B8CB-80A7-4194-96C4-125994D3B090}"/>
    <cellStyle name="Normal 10 3 2 2 4" xfId="875" xr:uid="{3D0B1EC2-51B6-4636-B6A1-291D946ABF1D}"/>
    <cellStyle name="Normal 10 3 2 2 4 2" xfId="876" xr:uid="{01C827C5-B0A6-4E93-B4E9-6BE58D6675AC}"/>
    <cellStyle name="Normal 10 3 2 2 4 2 2" xfId="877" xr:uid="{F7271079-C8A0-4FD8-A50F-042A5A1A68BD}"/>
    <cellStyle name="Normal 10 3 2 2 4 3" xfId="878" xr:uid="{CA925B0A-76A4-47A6-AFAC-840184CC3BD7}"/>
    <cellStyle name="Normal 10 3 2 2 5" xfId="879" xr:uid="{4A4B7989-8041-4B0B-946B-D43149D20D7D}"/>
    <cellStyle name="Normal 10 3 2 2 5 2" xfId="880" xr:uid="{F3A41185-8A0E-4671-A928-AAE896FC5A43}"/>
    <cellStyle name="Normal 10 3 2 2 6" xfId="881" xr:uid="{423CD577-204E-4F13-A728-52212B5F44B3}"/>
    <cellStyle name="Normal 10 3 2 3" xfId="882" xr:uid="{758C2419-6CD4-40B7-8B15-EA520A1458F9}"/>
    <cellStyle name="Normal 10 3 2 3 2" xfId="883" xr:uid="{1DB9C427-4168-4C47-AA80-0F228E01E53C}"/>
    <cellStyle name="Normal 10 3 2 3 2 2" xfId="884" xr:uid="{BAE8C4D3-6B50-4758-9655-7B9D684BD0F8}"/>
    <cellStyle name="Normal 10 3 2 3 2 2 2" xfId="885" xr:uid="{A49C568B-46C9-4487-A9C4-98C8D2BF7FB3}"/>
    <cellStyle name="Normal 10 3 2 3 2 3" xfId="886" xr:uid="{0AB4C8AB-345C-47BE-9F41-C0A8511FD421}"/>
    <cellStyle name="Normal 10 3 2 3 3" xfId="887" xr:uid="{28B81781-5AD4-4C72-A5A2-ACF2CF6AF661}"/>
    <cellStyle name="Normal 10 3 2 3 3 2" xfId="888" xr:uid="{8A51650E-09EE-40A7-8317-1F93DDC8858C}"/>
    <cellStyle name="Normal 10 3 2 3 3 2 2" xfId="889" xr:uid="{5634A424-D25F-4369-BDD2-96BCDCA04E8D}"/>
    <cellStyle name="Normal 10 3 2 3 3 3" xfId="890" xr:uid="{2A745716-8C24-4AF6-B94C-5A7DDE40D3C2}"/>
    <cellStyle name="Normal 10 3 2 3 4" xfId="891" xr:uid="{DF24101F-CD93-4FD2-925B-D8AD3CCAD1E2}"/>
    <cellStyle name="Normal 10 3 2 3 4 2" xfId="892" xr:uid="{443F857D-E81C-423B-8878-4E15652BD982}"/>
    <cellStyle name="Normal 10 3 2 3 4 2 2" xfId="893" xr:uid="{C00892CA-CBB0-4205-AB57-182D34A54014}"/>
    <cellStyle name="Normal 10 3 2 3 4 3" xfId="894" xr:uid="{01BDC824-F9F2-4569-8774-E27AE69B85A2}"/>
    <cellStyle name="Normal 10 3 2 3 5" xfId="895" xr:uid="{F425A92F-01FE-49CA-9E94-470F1AF55230}"/>
    <cellStyle name="Normal 10 3 2 3 5 2" xfId="896" xr:uid="{D1BE6663-0D94-4A54-80CA-88AAC7BD738E}"/>
    <cellStyle name="Normal 10 3 2 3 6" xfId="897" xr:uid="{CD7C2FD8-33A2-4771-A0B6-8FA3C0CC7C35}"/>
    <cellStyle name="Normal 10 3 2 4" xfId="898" xr:uid="{0FA149CC-C7E0-43A2-A15D-F948A6C7A9A6}"/>
    <cellStyle name="Normal 10 3 2 4 2" xfId="899" xr:uid="{D84B464A-1106-4884-9086-0A049BE098AF}"/>
    <cellStyle name="Normal 10 3 2 4 2 2" xfId="900" xr:uid="{C36591D2-57E6-45C3-897C-232202550E4D}"/>
    <cellStyle name="Normal 10 3 2 4 3" xfId="901" xr:uid="{186356B2-0D2E-4977-B84F-0B46E72167DD}"/>
    <cellStyle name="Normal 10 3 2 5" xfId="902" xr:uid="{2E2E3882-EC23-4100-AA22-20CA00B19017}"/>
    <cellStyle name="Normal 10 3 2 5 2" xfId="903" xr:uid="{25A268C3-BF61-48EE-B8BE-DA170346E8B6}"/>
    <cellStyle name="Normal 10 3 2 5 2 2" xfId="904" xr:uid="{A969420E-7F28-4AB6-B93C-93DFB84AFB51}"/>
    <cellStyle name="Normal 10 3 2 5 3" xfId="905" xr:uid="{79697D3F-0CA3-413C-922B-785BAEE92DCC}"/>
    <cellStyle name="Normal 10 3 2 6" xfId="906" xr:uid="{A7EF2B96-4B9B-439F-A52B-CA24E506B098}"/>
    <cellStyle name="Normal 10 3 2 6 2" xfId="907" xr:uid="{9E73ED18-19F5-4B99-95C5-3683E7DA541C}"/>
    <cellStyle name="Normal 10 3 2 6 2 2" xfId="908" xr:uid="{0E628EAA-2A0D-4F18-9775-111AF2B71A0D}"/>
    <cellStyle name="Normal 10 3 2 6 3" xfId="909" xr:uid="{C5E1F27A-F2AA-4564-96AA-EBA275E07212}"/>
    <cellStyle name="Normal 10 3 2 7" xfId="910" xr:uid="{73FC87FD-B93D-4055-BE07-677C8448A70D}"/>
    <cellStyle name="Normal 10 3 2 7 2" xfId="911" xr:uid="{34D5E109-0613-4F50-88A3-C9EE5267365D}"/>
    <cellStyle name="Normal 10 3 2 8" xfId="912" xr:uid="{65709118-C4C5-4515-9D4D-26CDCC8EB907}"/>
    <cellStyle name="Normal 10 3 3" xfId="913" xr:uid="{3A33C79A-2AFB-4F5D-847C-1B9A4E7D01E5}"/>
    <cellStyle name="Normal 10 3 3 2" xfId="914" xr:uid="{64466C2A-BB47-439C-B849-9AB272A36F8B}"/>
    <cellStyle name="Normal 10 3 3 2 2" xfId="915" xr:uid="{F7448E90-B417-401F-A769-DDDB2D2BA0DA}"/>
    <cellStyle name="Normal 10 3 3 2 2 2" xfId="916" xr:uid="{63584C84-4E76-48C7-AA5F-241C41E96FB6}"/>
    <cellStyle name="Normal 10 3 3 2 3" xfId="917" xr:uid="{B195CA1C-54DD-4045-BA5D-E026D598DBB4}"/>
    <cellStyle name="Normal 10 3 3 3" xfId="918" xr:uid="{B21CA885-7916-4A62-917C-1D7C852DE6BB}"/>
    <cellStyle name="Normal 10 3 3 3 2" xfId="919" xr:uid="{D28A9511-59AC-4795-AC97-F7231E324471}"/>
    <cellStyle name="Normal 10 3 3 3 2 2" xfId="920" xr:uid="{C137C09D-8653-4205-AB8C-74D170E146FD}"/>
    <cellStyle name="Normal 10 3 3 3 3" xfId="921" xr:uid="{288FD927-E3F4-480A-92A0-B8409E162741}"/>
    <cellStyle name="Normal 10 3 3 4" xfId="922" xr:uid="{E9912C19-7D68-463F-85D5-9F5047F06978}"/>
    <cellStyle name="Normal 10 3 3 4 2" xfId="923" xr:uid="{72C28A04-6380-48D8-87E4-B411B8455CD7}"/>
    <cellStyle name="Normal 10 3 3 4 2 2" xfId="924" xr:uid="{9A909C0B-FDC3-476B-86EE-569BD3442BF0}"/>
    <cellStyle name="Normal 10 3 3 4 3" xfId="925" xr:uid="{A045734B-EF03-4291-A131-12B7857BC541}"/>
    <cellStyle name="Normal 10 3 3 5" xfId="926" xr:uid="{51466217-17A4-4253-B71B-577EA49085BB}"/>
    <cellStyle name="Normal 10 3 3 5 2" xfId="927" xr:uid="{790E03AB-000F-4F50-BADA-C5347618B8ED}"/>
    <cellStyle name="Normal 10 3 3 6" xfId="928" xr:uid="{4FF45B09-D6DF-4A19-98AB-77AB72B321C8}"/>
    <cellStyle name="Normal 10 3 4" xfId="929" xr:uid="{39653929-5528-49C8-AB1D-896B570258B2}"/>
    <cellStyle name="Normal 10 3 4 2" xfId="930" xr:uid="{589941D6-CDB7-494B-BA10-F44CF98A9B6B}"/>
    <cellStyle name="Normal 10 3 4 2 2" xfId="931" xr:uid="{2292240A-F66B-467A-A226-E8F9460AD200}"/>
    <cellStyle name="Normal 10 3 4 2 2 2" xfId="932" xr:uid="{D0705729-7DC9-4F47-9D95-822AC00C0760}"/>
    <cellStyle name="Normal 10 3 4 2 3" xfId="933" xr:uid="{833C995C-D8B1-4EB2-A48C-B6CFA33EB9C6}"/>
    <cellStyle name="Normal 10 3 4 3" xfId="934" xr:uid="{822CDB67-3F16-41B3-8C81-54A916902CFC}"/>
    <cellStyle name="Normal 10 3 4 3 2" xfId="935" xr:uid="{32253880-A207-4429-8203-AB4F3354DC64}"/>
    <cellStyle name="Normal 10 3 4 3 2 2" xfId="936" xr:uid="{57ED5F3A-F908-475C-ACF6-AF25F4BB98B3}"/>
    <cellStyle name="Normal 10 3 4 3 3" xfId="937" xr:uid="{07B90527-EAFC-4A3A-B632-1B7920EE2ED4}"/>
    <cellStyle name="Normal 10 3 4 4" xfId="938" xr:uid="{526F6A8D-78CA-4FF3-8655-2CE4E45DE574}"/>
    <cellStyle name="Normal 10 3 4 4 2" xfId="939" xr:uid="{0E6EEE08-CD79-4DD4-ABD0-F5E90894329A}"/>
    <cellStyle name="Normal 10 3 4 4 2 2" xfId="940" xr:uid="{68BE6BD4-859D-4E91-A9F8-D60A4A3B1097}"/>
    <cellStyle name="Normal 10 3 4 4 3" xfId="941" xr:uid="{AEDCF43D-69CB-4B5B-A198-ABAEFB07CB26}"/>
    <cellStyle name="Normal 10 3 4 5" xfId="942" xr:uid="{54754003-0515-45DF-BD8E-8B87E52A1E06}"/>
    <cellStyle name="Normal 10 3 4 5 2" xfId="943" xr:uid="{2BBC313F-B5D0-40D2-BBA5-43E49116773B}"/>
    <cellStyle name="Normal 10 3 4 6" xfId="944" xr:uid="{7011A55D-215C-4D74-84A1-A76EAD969868}"/>
    <cellStyle name="Normal 10 3 5" xfId="945" xr:uid="{470B3C2A-6027-4E98-A2AA-9A957BADFC8B}"/>
    <cellStyle name="Normal 10 3 5 2" xfId="946" xr:uid="{E1E9D594-2E7C-43BF-9D84-133BDBB88487}"/>
    <cellStyle name="Normal 10 3 5 2 2" xfId="947" xr:uid="{4945000E-68DF-4FA4-9A3F-BDB92A2A5FF9}"/>
    <cellStyle name="Normal 10 3 5 3" xfId="948" xr:uid="{E3CA165D-2A35-46BF-9F4A-93307CC9AA6C}"/>
    <cellStyle name="Normal 10 3 6" xfId="949" xr:uid="{5F007F25-81EC-4D67-AF0E-2A14A1872109}"/>
    <cellStyle name="Normal 10 3 6 2" xfId="950" xr:uid="{ECC9431F-D049-40CD-A474-B4DC3F3B4EC9}"/>
    <cellStyle name="Normal 10 3 6 2 2" xfId="951" xr:uid="{ED375C8B-80F0-4EF4-932A-4BF783157179}"/>
    <cellStyle name="Normal 10 3 6 3" xfId="952" xr:uid="{410448B1-22BB-4AF8-823F-D28AFB1E219F}"/>
    <cellStyle name="Normal 10 3 7" xfId="953" xr:uid="{1362E9B8-BFCA-4DC0-B658-D591DA74F0CB}"/>
    <cellStyle name="Normal 10 3 7 2" xfId="954" xr:uid="{3255493A-B000-47BD-80B4-DE182188F779}"/>
    <cellStyle name="Normal 10 3 7 2 2" xfId="955" xr:uid="{A720BC99-086E-4F7C-A9E2-051E771E5565}"/>
    <cellStyle name="Normal 10 3 7 3" xfId="956" xr:uid="{A2178DAE-68B0-4A62-8FE7-C874BD9BBA2F}"/>
    <cellStyle name="Normal 10 3 8" xfId="957" xr:uid="{412FEDB3-DF1E-41B4-A6B1-8532CA31E3C9}"/>
    <cellStyle name="Normal 10 3 8 2" xfId="958" xr:uid="{005D25D7-E029-4FD5-BA48-895E9530B27C}"/>
    <cellStyle name="Normal 10 3 9" xfId="959" xr:uid="{9FAC1D7F-5FFC-4CC7-B974-6D8959CE6254}"/>
    <cellStyle name="Normal 10 4" xfId="960" xr:uid="{DB778D8E-DFC0-4BDF-9436-8EF85EEA6908}"/>
    <cellStyle name="Normal 10 4 2" xfId="961" xr:uid="{B5578AC3-6741-46F6-ACD9-49F4629E8B33}"/>
    <cellStyle name="Normal 10 4 2 2" xfId="962" xr:uid="{642DB256-2DB8-4C1A-A468-F214522C9958}"/>
    <cellStyle name="Normal 10 4 2 2 2" xfId="963" xr:uid="{76F0D2BD-B56D-46D8-8E38-4F8F328A1017}"/>
    <cellStyle name="Normal 10 4 2 2 2 2" xfId="964" xr:uid="{B87E0E5F-3AE7-4C4E-9E8B-4E784372CC6F}"/>
    <cellStyle name="Normal 10 4 2 2 3" xfId="965" xr:uid="{3B0E302F-8D7B-4489-BC47-A0D42E4C97BF}"/>
    <cellStyle name="Normal 10 4 2 3" xfId="966" xr:uid="{BC207AB6-EBBA-496B-9306-563842AF33A2}"/>
    <cellStyle name="Normal 10 4 2 3 2" xfId="967" xr:uid="{A6C2B3F9-EC6C-4AC9-9968-5EBB9DDA872C}"/>
    <cellStyle name="Normal 10 4 2 3 2 2" xfId="968" xr:uid="{18EDC805-B963-4C17-8131-C1F2475889EB}"/>
    <cellStyle name="Normal 10 4 2 3 3" xfId="969" xr:uid="{9FB5A9D6-4316-44AE-8578-6227AD1FCD90}"/>
    <cellStyle name="Normal 10 4 2 4" xfId="970" xr:uid="{2BC74DE1-FC5C-4245-8BF2-585C95FBDB04}"/>
    <cellStyle name="Normal 10 4 2 4 2" xfId="971" xr:uid="{81FC60C0-05A0-417B-824F-BCF092792DDF}"/>
    <cellStyle name="Normal 10 4 2 4 2 2" xfId="972" xr:uid="{B30CB408-5B53-4BB6-AB16-A6E9E873C7ED}"/>
    <cellStyle name="Normal 10 4 2 4 3" xfId="973" xr:uid="{FD2B24AD-4F8E-40FE-9327-36F7EC5F78FE}"/>
    <cellStyle name="Normal 10 4 2 5" xfId="974" xr:uid="{698DB9F8-6D2C-40E2-A099-A69F11C06305}"/>
    <cellStyle name="Normal 10 4 2 5 2" xfId="975" xr:uid="{C848C7C0-5C8B-4DE7-BA88-A0C99B27219E}"/>
    <cellStyle name="Normal 10 4 2 6" xfId="976" xr:uid="{2CF8700D-3DA0-429F-BD23-428E701E8D38}"/>
    <cellStyle name="Normal 10 4 3" xfId="977" xr:uid="{BB188C5E-D650-499B-A79D-259428E146E3}"/>
    <cellStyle name="Normal 10 4 3 2" xfId="978" xr:uid="{AE7BAC8D-0EBA-49C8-AF44-FF30CDFE9F32}"/>
    <cellStyle name="Normal 10 4 3 2 2" xfId="979" xr:uid="{97CD3C6B-E214-4A56-8E53-D6882AC36700}"/>
    <cellStyle name="Normal 10 4 3 2 2 2" xfId="980" xr:uid="{73B3F7D9-8C4A-4761-9F28-C80BFCBA4625}"/>
    <cellStyle name="Normal 10 4 3 2 3" xfId="981" xr:uid="{CA651B2B-2CB0-47B8-BFC8-F445D01B87FA}"/>
    <cellStyle name="Normal 10 4 3 3" xfId="982" xr:uid="{726AFC0D-296A-4B44-8396-801ABB59A76A}"/>
    <cellStyle name="Normal 10 4 3 3 2" xfId="983" xr:uid="{0BCEA4A0-6EF9-4B1E-93E9-A4F9C01CC951}"/>
    <cellStyle name="Normal 10 4 3 3 2 2" xfId="984" xr:uid="{C6C2E686-8789-4229-9032-3AE8B45A4E0B}"/>
    <cellStyle name="Normal 10 4 3 3 3" xfId="985" xr:uid="{60F51F68-C3A3-4645-BB6E-F576412EC7F6}"/>
    <cellStyle name="Normal 10 4 3 4" xfId="986" xr:uid="{CD9C1192-25C4-4BC1-85B4-C495C7699B7F}"/>
    <cellStyle name="Normal 10 4 3 4 2" xfId="987" xr:uid="{3198CFCA-B086-4896-AC6E-55234B912EA9}"/>
    <cellStyle name="Normal 10 4 3 4 2 2" xfId="988" xr:uid="{158E3487-DF20-4418-8220-3A9735BBA806}"/>
    <cellStyle name="Normal 10 4 3 4 3" xfId="989" xr:uid="{44D26318-CAA1-4E33-9D9E-C3493893C5EE}"/>
    <cellStyle name="Normal 10 4 3 5" xfId="990" xr:uid="{8B29FD33-2C45-4A16-989E-4F0B35982015}"/>
    <cellStyle name="Normal 10 4 3 5 2" xfId="991" xr:uid="{380F3A9D-F6DC-4505-B538-C2C58FE18C36}"/>
    <cellStyle name="Normal 10 4 3 6" xfId="992" xr:uid="{9352B65D-2D32-416F-ACB4-510CBB56F7BA}"/>
    <cellStyle name="Normal 10 4 4" xfId="993" xr:uid="{CEDE8AF4-ED1A-4358-A0F8-6CC1848885F7}"/>
    <cellStyle name="Normal 10 4 4 2" xfId="994" xr:uid="{C733C8FB-C9C5-43EB-B959-8FEC8E11343A}"/>
    <cellStyle name="Normal 10 4 4 2 2" xfId="995" xr:uid="{20690913-C0FE-4993-8A57-EE1151F8174F}"/>
    <cellStyle name="Normal 10 4 4 3" xfId="996" xr:uid="{0290122E-61E1-4382-BD9A-7C6209E34DC9}"/>
    <cellStyle name="Normal 10 4 5" xfId="997" xr:uid="{19FBF37C-2006-4C97-856E-B22AA3CB55E9}"/>
    <cellStyle name="Normal 10 4 5 2" xfId="998" xr:uid="{32ABA690-4D48-46A2-BFD7-5D8035DA7AC1}"/>
    <cellStyle name="Normal 10 4 5 2 2" xfId="999" xr:uid="{40396601-F45B-4332-88C7-740362A9B0EA}"/>
    <cellStyle name="Normal 10 4 5 3" xfId="1000" xr:uid="{0FFF73C2-1B03-493E-B988-8DABCDACD525}"/>
    <cellStyle name="Normal 10 4 6" xfId="1001" xr:uid="{EC6DAC51-AADD-4CA1-8A12-9B78255CDA42}"/>
    <cellStyle name="Normal 10 4 6 2" xfId="1002" xr:uid="{0C2CE2A7-B353-453D-948C-EFA5BCA91694}"/>
    <cellStyle name="Normal 10 4 6 2 2" xfId="1003" xr:uid="{C5BBEE6E-97F7-4202-BDFE-0202D681AA7E}"/>
    <cellStyle name="Normal 10 4 6 3" xfId="1004" xr:uid="{7F405259-2C10-4893-AC8F-F630A0557DB1}"/>
    <cellStyle name="Normal 10 4 7" xfId="1005" xr:uid="{FB32256E-44BE-4023-8695-61D0BD8F70D3}"/>
    <cellStyle name="Normal 10 4 7 2" xfId="1006" xr:uid="{F4A60F2A-CCAB-4FF2-BE88-54B92DD1AC59}"/>
    <cellStyle name="Normal 10 4 8" xfId="1007" xr:uid="{BB0E4E2D-B682-4FFA-B530-32BFFABDEFEA}"/>
    <cellStyle name="Normal 10 5" xfId="1008" xr:uid="{4A4683C1-50B5-4404-885F-990A4D055B9C}"/>
    <cellStyle name="Normal 10 5 2" xfId="1009" xr:uid="{F84F592A-7F4E-4EDB-873A-2AC9FA9F8333}"/>
    <cellStyle name="Normal 10 5 2 2" xfId="1010" xr:uid="{EF290673-3132-4BA7-9259-096978956976}"/>
    <cellStyle name="Normal 10 5 2 2 2" xfId="1011" xr:uid="{BF777710-E83B-4C61-9DDB-CD07C45F4368}"/>
    <cellStyle name="Normal 10 5 2 3" xfId="1012" xr:uid="{52A5C425-C858-4F69-9B92-CCA976AE6FDE}"/>
    <cellStyle name="Normal 10 5 3" xfId="1013" xr:uid="{A6BE589F-307B-4386-8F79-27F066BE1489}"/>
    <cellStyle name="Normal 10 5 3 2" xfId="1014" xr:uid="{9B08C27A-4354-4CDB-B7C9-25A78C37A478}"/>
    <cellStyle name="Normal 10 5 3 2 2" xfId="1015" xr:uid="{D3247772-899A-458B-B907-FEF853A4E756}"/>
    <cellStyle name="Normal 10 5 3 3" xfId="1016" xr:uid="{44240CC3-C714-448F-AB9F-C9257782D52F}"/>
    <cellStyle name="Normal 10 5 4" xfId="1017" xr:uid="{9357E7FB-5AFA-4B30-BC44-12F17C804242}"/>
    <cellStyle name="Normal 10 5 4 2" xfId="1018" xr:uid="{CFE59345-0F59-4E4C-9949-2A5A95155F29}"/>
    <cellStyle name="Normal 10 5 4 2 2" xfId="1019" xr:uid="{8FE078E1-ED47-47C1-881B-1D56259F6D8A}"/>
    <cellStyle name="Normal 10 5 4 3" xfId="1020" xr:uid="{BF517145-83B8-4FA0-8DD0-FCB776FAB6CB}"/>
    <cellStyle name="Normal 10 5 5" xfId="1021" xr:uid="{F0724400-C32D-4612-ABC5-A616E6DF3EE6}"/>
    <cellStyle name="Normal 10 5 5 2" xfId="1022" xr:uid="{6AB0C31D-783B-4DDC-95CB-BEC599AF6790}"/>
    <cellStyle name="Normal 10 5 6" xfId="1023" xr:uid="{7FD4DE9D-2E3B-4D61-B5D4-8814D4913CEE}"/>
    <cellStyle name="Normal 10 6" xfId="1024" xr:uid="{1E5C9522-5B08-47BA-BCF0-EA8512A2C727}"/>
    <cellStyle name="Normal 10 6 2" xfId="1025" xr:uid="{F1709B01-731F-48E4-859B-F9E423388738}"/>
    <cellStyle name="Normal 10 6 2 2" xfId="1026" xr:uid="{9044EB22-25CC-46D2-9B80-10D7BD624031}"/>
    <cellStyle name="Normal 10 6 2 2 2" xfId="1027" xr:uid="{7615F1B5-A129-4B84-A927-2DB0F866F849}"/>
    <cellStyle name="Normal 10 6 2 3" xfId="1028" xr:uid="{174D1977-13E6-4500-A2A6-B012A2BD888A}"/>
    <cellStyle name="Normal 10 6 3" xfId="1029" xr:uid="{79F7AADC-ADD7-4A8D-9D60-B71DAC14212F}"/>
    <cellStyle name="Normal 10 6 3 2" xfId="1030" xr:uid="{54A60523-DDEA-48AE-9D56-14391AF3BB0A}"/>
    <cellStyle name="Normal 10 6 3 2 2" xfId="1031" xr:uid="{A05D385B-B672-4214-ABAD-589C80689CF0}"/>
    <cellStyle name="Normal 10 6 3 3" xfId="1032" xr:uid="{A9B8EBE9-ED67-429A-9656-92ACC5556049}"/>
    <cellStyle name="Normal 10 6 4" xfId="1033" xr:uid="{9DB208FC-9870-4B0B-94B9-686003C48208}"/>
    <cellStyle name="Normal 10 6 4 2" xfId="1034" xr:uid="{24A56714-9887-49C5-8A56-6A4E6D74E695}"/>
    <cellStyle name="Normal 10 6 4 2 2" xfId="1035" xr:uid="{4B9606D4-AA2D-43C2-96C1-66B2CD86135F}"/>
    <cellStyle name="Normal 10 6 4 3" xfId="1036" xr:uid="{E34AF693-52E3-4DA9-838F-A4538B7628D0}"/>
    <cellStyle name="Normal 10 6 5" xfId="1037" xr:uid="{B4568F25-78EC-4B17-A7C0-C058B48D9A47}"/>
    <cellStyle name="Normal 10 6 5 2" xfId="1038" xr:uid="{4F37BC70-DADF-4C12-AE52-08E3B6CA1787}"/>
    <cellStyle name="Normal 10 6 6" xfId="1039" xr:uid="{E30516C0-6831-4D3D-992C-C54F97190BDD}"/>
    <cellStyle name="Normal 10 7" xfId="1040" xr:uid="{497B4F17-792F-45C3-BAA7-A0FB0DEEF181}"/>
    <cellStyle name="Normal 10 7 2" xfId="1041" xr:uid="{2BFA4337-8500-4F71-A533-865780B272AA}"/>
    <cellStyle name="Normal 10 7 2 2" xfId="1042" xr:uid="{85B92A58-F7B6-436F-99FB-74FA4CB94A37}"/>
    <cellStyle name="Normal 10 7 3" xfId="1043" xr:uid="{F790A209-75A6-4E3E-B44D-24F49B4AE5EA}"/>
    <cellStyle name="Normal 10 8" xfId="1044" xr:uid="{FF9A3FF9-D8AE-4E64-97FB-E49FCA39C173}"/>
    <cellStyle name="Normal 10 8 2" xfId="1045" xr:uid="{9B97995A-DD22-417B-A37D-01489BA88E08}"/>
    <cellStyle name="Normal 10 8 2 2" xfId="1046" xr:uid="{78AB9CCB-4B60-4550-996A-444842334C42}"/>
    <cellStyle name="Normal 10 8 3" xfId="1047" xr:uid="{12CF653C-0345-43E4-A608-273651D866AE}"/>
    <cellStyle name="Normal 10 9" xfId="1048" xr:uid="{27FA4B9E-CBB0-4F1B-B139-57DAB01F30F4}"/>
    <cellStyle name="Normal 10 9 2" xfId="1049" xr:uid="{B0D0C0E9-D228-42F6-80D8-8B5A0BEC3004}"/>
    <cellStyle name="Normal 10 9 2 2" xfId="1050" xr:uid="{031FE3B7-319B-4D2D-A716-8C293BDDF23A}"/>
    <cellStyle name="Normal 10 9 3" xfId="1051" xr:uid="{F1D0A85F-BD90-44D2-BCDE-B14FA5B7ABBD}"/>
    <cellStyle name="Normal 11" xfId="1052" xr:uid="{82A945D6-530D-4768-B28F-482DE88BA84B}"/>
    <cellStyle name="Normal 11 2" xfId="1053" xr:uid="{8C2841A1-3B67-438B-9A30-DD175FFC6C25}"/>
    <cellStyle name="Normal 11 2 2" xfId="1054" xr:uid="{9011BAF9-B942-440A-919F-C8BBE5D08672}"/>
    <cellStyle name="Normal 11 2 2 2" xfId="1055" xr:uid="{F1C7C1FE-5747-41E3-98FD-6CE59D4CBBA5}"/>
    <cellStyle name="Normal 11 2 3" xfId="1056" xr:uid="{8F8620A1-F904-4DD8-B978-BACDDA2C2F89}"/>
    <cellStyle name="Normal 11 3" xfId="1057" xr:uid="{CB48EF75-4784-48E7-82FE-B80B8322B4D6}"/>
    <cellStyle name="Normal 12" xfId="1058" xr:uid="{C9C2FDBC-6A3F-4CBC-8BA5-7BA2D2BEC868}"/>
    <cellStyle name="Normal 12 2" xfId="1481" xr:uid="{7F772B96-079A-40DE-81AB-FAEF0FE97142}"/>
    <cellStyle name="Normal 13" xfId="1059" xr:uid="{BCA544D3-3427-431B-9F55-7C63D9CC8740}"/>
    <cellStyle name="Normal 13 2" xfId="1060" xr:uid="{119E38CF-1188-431A-8C49-9BC735340E27}"/>
    <cellStyle name="Normal 14" xfId="64" xr:uid="{A53E49BA-D347-4E4F-8897-119EA5BBBDD1}"/>
    <cellStyle name="Normal 14 2" xfId="1061" xr:uid="{39CAE7C5-3173-4AB6-B380-99674F41485F}"/>
    <cellStyle name="Normal 14 2 2" xfId="1062" xr:uid="{E3CA6049-5FE0-4CD4-841F-DF84100DC2AE}"/>
    <cellStyle name="Normal 14 2 2 2" xfId="1063" xr:uid="{9ABCD817-5EA3-4223-B67E-E1A2E6906684}"/>
    <cellStyle name="Normal 14 2 3" xfId="1064" xr:uid="{571062AD-E2B8-4A89-A7A8-C1C2D34659BA}"/>
    <cellStyle name="Normal 14 3" xfId="1065" xr:uid="{264DD472-D10F-46C7-8AB2-F7FBE7F89143}"/>
    <cellStyle name="Normal 14 3 2" xfId="1066" xr:uid="{11D48D49-38D9-46E6-B4CB-395BA678CE66}"/>
    <cellStyle name="Normal 14 4" xfId="1067" xr:uid="{3B8FB6B2-91D9-4013-95F7-6716C1FCE862}"/>
    <cellStyle name="Normal 15" xfId="236" xr:uid="{C6E2D749-5D0F-4BE4-9E7B-4113E9A2AC51}"/>
    <cellStyle name="Normal 16" xfId="1068" xr:uid="{070A19B2-08E3-45E4-B390-127EA658A8EF}"/>
    <cellStyle name="Normal 163" xfId="1417" xr:uid="{E5426E91-4605-48F7-86FD-46C8AC4975DC}"/>
    <cellStyle name="Normal 17" xfId="1069" xr:uid="{FDB630A7-214D-4FF6-B8EE-083C4E1786E8}"/>
    <cellStyle name="Normal 18" xfId="237" xr:uid="{C0FF3BB4-23C0-44ED-A1D2-7EBBE04DBAFE}"/>
    <cellStyle name="Normal 19" xfId="238" xr:uid="{FC4D73CB-7E67-4590-B27B-BF52D860610A}"/>
    <cellStyle name="Normal 19 2" xfId="1070" xr:uid="{40A9BEE9-1050-4D68-BDE3-A4F67D74E226}"/>
    <cellStyle name="Normal 2" xfId="6" xr:uid="{BDCD74EA-E9A5-4EEB-BB82-C82730BF0804}"/>
    <cellStyle name="Normal 2 10" xfId="5" xr:uid="{00000000-0005-0000-0000-000002000000}"/>
    <cellStyle name="Normal 2 10 2" xfId="1071" xr:uid="{1603DD2A-0047-4E49-BCAE-057E7A4470F1}"/>
    <cellStyle name="Normal 2 11" xfId="1072" xr:uid="{42E9146C-3662-4CBC-84DD-A718D3884F4B}"/>
    <cellStyle name="Normal 2 11 2" xfId="1073" xr:uid="{9AAA8911-428A-41E2-A828-123A24408D42}"/>
    <cellStyle name="Normal 2 12" xfId="1074" xr:uid="{8FE25C94-8E24-4706-AA13-452A31D33A33}"/>
    <cellStyle name="Normal 2 13" xfId="65" xr:uid="{B8B42EA4-62CC-49E5-A8A0-BA768FD1149B}"/>
    <cellStyle name="Normal 2 14" xfId="1482" xr:uid="{DB3DDFE1-E3BF-456A-93B5-CD6A28CDA7D8}"/>
    <cellStyle name="Normal 2 2" xfId="40" xr:uid="{1FDB6030-41F6-4457-82D6-1F9172ED7DDE}"/>
    <cellStyle name="Normal 2 2 10" xfId="1075" xr:uid="{4F9084D1-161D-4246-A685-DA157A94C928}"/>
    <cellStyle name="Normal 2 2 11" xfId="1398" xr:uid="{4C672334-0F9B-4B10-8ECE-012BC06D302A}"/>
    <cellStyle name="Normal 2 2 12" xfId="45" xr:uid="{61D40CE3-853D-4283-9B25-B84897987987}"/>
    <cellStyle name="Normal 2 2 2" xfId="58" xr:uid="{10142EB1-3F9E-494E-8D8E-899176C7ECDC}"/>
    <cellStyle name="Normal 2 2 2 2" xfId="1076" xr:uid="{53671FD0-21C0-42F0-B4FE-35782F8FD889}"/>
    <cellStyle name="Normal 2 2 2 3" xfId="1077" xr:uid="{0C856F32-A4EE-4593-9E6B-E16655A4F9BC}"/>
    <cellStyle name="Normal 2 2 2 3 2" xfId="1078" xr:uid="{C2502557-F4EE-4FD2-869B-AA7CBFB9FD50}"/>
    <cellStyle name="Normal 2 2 2 4" xfId="1079" xr:uid="{CF7F2BE2-DF5A-41E4-BB60-6FCC270EB68C}"/>
    <cellStyle name="Normal 2 2 2 5" xfId="1423" xr:uid="{2BF039A2-987F-4FF9-BD13-F0C307C02F10}"/>
    <cellStyle name="Normal 2 2 2 5 2" xfId="1521" xr:uid="{7E208143-2995-4630-AE87-10EB764113F7}"/>
    <cellStyle name="Normal 2 2 3" xfId="239" xr:uid="{3403DEB4-C404-4EC3-96BF-C9A7D4C1D030}"/>
    <cellStyle name="Normal 2 2 3 2" xfId="1416" xr:uid="{8994DF71-60CA-4D1B-A81E-1597FA32A599}"/>
    <cellStyle name="Normal 2 2 3 2 2" xfId="1524" xr:uid="{3B31FB01-7BAE-47D0-A5BB-8B34AD742FAF}"/>
    <cellStyle name="Normal 2 2 4" xfId="1080" xr:uid="{AFBB421D-BBB1-4DBD-BA84-5340EEDDBE45}"/>
    <cellStyle name="Normal 2 2 4 2" xfId="1412" xr:uid="{FC0530DE-A5FD-4B59-8981-94E215962D36}"/>
    <cellStyle name="Normal 2 2 5" xfId="1081" xr:uid="{B67FE75A-95B4-4722-AC21-43D611CF1C04}"/>
    <cellStyle name="Normal 2 2 5 2" xfId="1082" xr:uid="{3B743A3A-C84B-4246-B370-77EDA7006B40}"/>
    <cellStyle name="Normal 2 2 5 2 2" xfId="1083" xr:uid="{0B916D5F-877C-4EDE-9545-210419E5BCC4}"/>
    <cellStyle name="Normal 2 2 5 3" xfId="1084" xr:uid="{346B6157-0B57-4AFE-B9AF-3ED11409B8E6}"/>
    <cellStyle name="Normal 2 2 6" xfId="1085" xr:uid="{B194F6B9-7466-4D15-BA9C-A031D6543BD9}"/>
    <cellStyle name="Normal 2 2 6 2" xfId="1086" xr:uid="{F352E52B-2F87-4141-8B21-C9931FE7120B}"/>
    <cellStyle name="Normal 2 2 6 2 2" xfId="1087" xr:uid="{252A6B71-D9E1-45D6-AE03-E3ACEB1EAD6C}"/>
    <cellStyle name="Normal 2 2 6 3" xfId="1088" xr:uid="{ED351A73-B55B-4019-BD5B-4A6A17C4A437}"/>
    <cellStyle name="Normal 2 2 7" xfId="1089" xr:uid="{30B76F39-56D4-48D6-9506-8ED31699B6C5}"/>
    <cellStyle name="Normal 2 2 7 2" xfId="1090" xr:uid="{F5BA89C1-6CE0-4AF4-96BB-6E585F7146AB}"/>
    <cellStyle name="Normal 2 2 8" xfId="1091" xr:uid="{9DBD6196-ED05-499B-9019-3DAA7C374831}"/>
    <cellStyle name="Normal 2 2 8 2" xfId="1092" xr:uid="{0B2B7CC0-9C7F-4150-A062-74531CCF7115}"/>
    <cellStyle name="Normal 2 2 8 2 2" xfId="1093" xr:uid="{27A2D90B-7810-4CC4-98CA-DEB4358355D0}"/>
    <cellStyle name="Normal 2 2 8 3" xfId="1094" xr:uid="{00C9BB9E-DA4C-48F2-81B9-197074A92756}"/>
    <cellStyle name="Normal 2 2 8 3 2" xfId="1095" xr:uid="{EEA577B2-5796-4E5E-AAA4-C869814A1124}"/>
    <cellStyle name="Normal 2 2 8 4" xfId="1096" xr:uid="{DAE5D891-009A-4071-BD87-10DBD123B89D}"/>
    <cellStyle name="Normal 2 2 9" xfId="1097" xr:uid="{92AAAA4B-5D6E-476A-8828-AE9982B90707}"/>
    <cellStyle name="Normal 2 2_PS Tame Grobinas bernudarzs 07.03.08." xfId="240" xr:uid="{048F9D7B-6789-4482-B492-4952DDD0C453}"/>
    <cellStyle name="Normal 2 3" xfId="241" xr:uid="{4FC7DC39-D02F-4E76-97B8-251F1142E706}"/>
    <cellStyle name="Normal 2 3 2" xfId="242" xr:uid="{D457ED3B-9D40-4402-A8CA-EB950FD21C72}"/>
    <cellStyle name="Normal 2 3 3" xfId="1098" xr:uid="{AEADEEB0-AA23-4586-96AC-04AE0DCE2C17}"/>
    <cellStyle name="Normal 2 3 4" xfId="1099" xr:uid="{E59E1390-16B0-44BE-B26E-BD470182B8CF}"/>
    <cellStyle name="Normal 2 3 5" xfId="1100" xr:uid="{49154300-9D30-4AC2-9FAE-CCD54A168934}"/>
    <cellStyle name="Normal 2 3 5 2" xfId="1101" xr:uid="{46A79522-60ED-46BB-8B81-7EFC5F4AAED8}"/>
    <cellStyle name="Normal 2 3 6" xfId="1102" xr:uid="{F35CECB3-5DFE-4F8A-A483-8086230A0E37}"/>
    <cellStyle name="Normal 2 3 6 2" xfId="1103" xr:uid="{DA35514C-6DF9-42A4-A0DA-4363A429769D}"/>
    <cellStyle name="Normal 2 3 7" xfId="1104" xr:uid="{B929DC29-80B7-498A-9D3A-35A0DB3FAD09}"/>
    <cellStyle name="Normal 2 3 7 2" xfId="1105" xr:uid="{25EB5B90-490D-4F2C-8C0E-333D7D405019}"/>
    <cellStyle name="Normal 2 3 8" xfId="1106" xr:uid="{D34444FD-AEA7-428F-8AA7-5BE5E5DB5E99}"/>
    <cellStyle name="Normal 2 4" xfId="243" xr:uid="{F16D02B5-7921-436D-A79F-0A7F93673E84}"/>
    <cellStyle name="Normal 2 4 2" xfId="1107" xr:uid="{AEBFE535-EAF0-47D7-B9FB-91AD2E499300}"/>
    <cellStyle name="Normal 2 4 3" xfId="1108" xr:uid="{A17AB373-191E-433F-9BD2-97E12EEB21D7}"/>
    <cellStyle name="Normal 2 4 3 2" xfId="1109" xr:uid="{77EB9EB9-1ED1-41B1-8E1E-7907B2EFC111}"/>
    <cellStyle name="Normal 2 4 4" xfId="1110" xr:uid="{E231946F-CB77-4FFC-8567-87146EE686DA}"/>
    <cellStyle name="Normal 2 5" xfId="244" xr:uid="{B2F0D3A7-16E5-4322-BA34-06EE3B95E37C}"/>
    <cellStyle name="Normal 2 6" xfId="245" xr:uid="{E25D5A08-A11E-42ED-961D-7F0E595A903F}"/>
    <cellStyle name="Normal 2 7" xfId="246" xr:uid="{78C2D60A-9613-4C29-AF3E-C7F363D49D85}"/>
    <cellStyle name="Normal 2 8" xfId="1111" xr:uid="{B6125BCC-BFC0-456A-B90C-4CD2234C9145}"/>
    <cellStyle name="Normal 2 8 2" xfId="1112" xr:uid="{49658E80-C184-4834-AEAA-092FB412CC77}"/>
    <cellStyle name="Normal 2 8 2 2" xfId="1113" xr:uid="{F091EE4D-7A6C-46A1-9609-5306BC69ECE1}"/>
    <cellStyle name="Normal 2 8 3" xfId="1114" xr:uid="{04747FF5-2755-47CD-B701-3DD3814D4AD4}"/>
    <cellStyle name="Normal 2 9" xfId="1115" xr:uid="{11A5882B-E2F6-4598-A981-7C5F767E82AA}"/>
    <cellStyle name="Normal 2 9 2" xfId="1116" xr:uid="{DD25F947-B7B2-4B98-AEA2-C9EE7B2A4F03}"/>
    <cellStyle name="Normal 2 9 2 2" xfId="1117" xr:uid="{3D8F5509-993C-46E3-BA96-0A87475802FB}"/>
    <cellStyle name="Normal 2 9 2 2 2" xfId="1118" xr:uid="{E486330A-077F-461E-8BAE-A635D5C082E1}"/>
    <cellStyle name="Normal 2 9 2 3" xfId="1119" xr:uid="{85DE3869-9899-43D0-8B6E-E0E839BBBEE2}"/>
    <cellStyle name="Normal 2 9 3" xfId="1120" xr:uid="{05EA7872-41C9-4216-BE93-58E081E90BA2}"/>
    <cellStyle name="Normal 2 9 3 2" xfId="1121" xr:uid="{776C688D-B315-4049-8369-00929CCF29BC}"/>
    <cellStyle name="Normal 2 9 4" xfId="1122" xr:uid="{A74EF9C4-202D-4068-841B-EBA7393E9453}"/>
    <cellStyle name="Normal 2 9 4 2" xfId="1123" xr:uid="{98A2EABA-F5DA-46E4-84BB-0CDD75BDFCD7}"/>
    <cellStyle name="Normal 2 9 5" xfId="1124" xr:uid="{DCF0930C-11CE-42A3-980D-AD13D217A90E}"/>
    <cellStyle name="Normal 2_1-7" xfId="247" xr:uid="{96B14E93-B849-41B3-AAC6-7B350BA73FF7}"/>
    <cellStyle name="Normal 20" xfId="1125" xr:uid="{23267CE4-7E25-460B-A87B-D8FFA7473E0D}"/>
    <cellStyle name="Normal 20 2" xfId="1126" xr:uid="{BA7C1CC8-31CD-44DF-A59F-545F9D0A819D}"/>
    <cellStyle name="Normal 21" xfId="1127" xr:uid="{54D1CB13-89B5-4A03-8596-94F7B20F37EC}"/>
    <cellStyle name="Normal 21 2" xfId="1128" xr:uid="{EBDE0668-B332-420D-955C-A4D0169ED765}"/>
    <cellStyle name="Normal 22" xfId="1129" xr:uid="{80053E71-D446-4E08-A55D-37C04673C896}"/>
    <cellStyle name="Normal 22 2" xfId="1130" xr:uid="{25A58CD1-0BCA-406D-ABBC-D4A077342C30}"/>
    <cellStyle name="Normal 22 2 2" xfId="1131" xr:uid="{A47FD11A-6445-43CC-92D1-1063F8957898}"/>
    <cellStyle name="Normal 22 3" xfId="1132" xr:uid="{D74DA5CA-FD1B-4BE7-8EC9-E56ED3EFADAE}"/>
    <cellStyle name="Normal 22 3 2" xfId="1133" xr:uid="{8C404465-C86D-4612-BBFE-93B3FEF70C4F}"/>
    <cellStyle name="Normal 22 4" xfId="1134" xr:uid="{35EFF615-A397-4C71-9B41-166CAE396753}"/>
    <cellStyle name="Normal 22 5" xfId="1135" xr:uid="{E55D16A6-5674-4475-A61D-F7CCA5EF126F}"/>
    <cellStyle name="Normal 23" xfId="1136" xr:uid="{AC24C4BD-BDF4-493B-88F6-89FECE06BC7A}"/>
    <cellStyle name="Normal 23 2" xfId="1137" xr:uid="{B31B27C3-D3D5-47FC-8B07-D15CFBBBF802}"/>
    <cellStyle name="Normal 24" xfId="1138" xr:uid="{AF623D7E-5EEF-4363-90AF-123E20123696}"/>
    <cellStyle name="Normal 24 2" xfId="1139" xr:uid="{F36C8BDC-595B-44DF-9E08-1F694CAB2A59}"/>
    <cellStyle name="Normal 24 3" xfId="1140" xr:uid="{528A5E4B-4999-487D-BF10-75CFA1B2086B}"/>
    <cellStyle name="Normal 24 3 2" xfId="1141" xr:uid="{0F463629-63F6-45E1-8425-3A212697664F}"/>
    <cellStyle name="Normal 25" xfId="1142" xr:uid="{47358E9B-B6D2-482C-BB51-53E0CCEEF001}"/>
    <cellStyle name="Normal 25 2" xfId="1143" xr:uid="{5BCA4494-30EF-492B-AEA1-877DA91E4ADC}"/>
    <cellStyle name="Normal 25 3" xfId="1144" xr:uid="{DC155688-D1A5-45C5-B17F-82BCEE37E1CD}"/>
    <cellStyle name="Normal 25 3 2" xfId="1145" xr:uid="{570E2A43-2A9B-48A2-BF40-FF4084DD9772}"/>
    <cellStyle name="Normal 26" xfId="1146" xr:uid="{6519C864-6DC5-402B-87AF-65D3DCBF2DD6}"/>
    <cellStyle name="Normal 26 2" xfId="1147" xr:uid="{91393EA9-FED6-4DD5-A83E-D908B00043E8}"/>
    <cellStyle name="Normal 27" xfId="1386" xr:uid="{D51E30A0-2341-4105-84B1-E6B15CB7FBDD}"/>
    <cellStyle name="Normal 28" xfId="1387" xr:uid="{E0A472B3-91F5-4393-A1AC-523B5DEA7F80}"/>
    <cellStyle name="Normal 29" xfId="1389" xr:uid="{50605584-FD87-4CE0-B4A4-E4A7C740D0B6}"/>
    <cellStyle name="Normal 3" xfId="1" xr:uid="{00000000-0005-0000-0000-000003000000}"/>
    <cellStyle name="Normal 3 2" xfId="56" xr:uid="{01D67551-C793-4428-A989-788C0F3B8902}"/>
    <cellStyle name="Normal 3 2 2" xfId="1148" xr:uid="{5A3D2A22-BE3C-4EDB-9299-15E9BAE77D23}"/>
    <cellStyle name="Normal 3 2 2 2" xfId="1149" xr:uid="{7A3AE4C3-77FE-41E9-A2F6-229C2B274205}"/>
    <cellStyle name="Normal 3 2 2 2 2" xfId="1150" xr:uid="{FD7DCE7D-699D-4B2F-A5E6-60CD726964A4}"/>
    <cellStyle name="Normal 3 2 2 2 2 2" xfId="1151" xr:uid="{8292E28C-B22D-422A-88F3-7AC970A5AB96}"/>
    <cellStyle name="Normal 3 2 2 2 3" xfId="1152" xr:uid="{847E1F9F-D42B-4CB0-BFD7-D8D3246153A8}"/>
    <cellStyle name="Normal 3 2 3" xfId="1153" xr:uid="{023C08D1-8440-44C7-9255-2837D9267D07}"/>
    <cellStyle name="Normal 3 2 3 2" xfId="1154" xr:uid="{26C48811-57E1-4A87-A2D9-3F973F8A2483}"/>
    <cellStyle name="Normal 3 2 3 2 2" xfId="1155" xr:uid="{B9E32FFB-774B-4089-8DAD-A06A79F3A258}"/>
    <cellStyle name="Normal 3 2 3 3" xfId="1156" xr:uid="{4111E2A6-760E-4D82-9445-FEDE4147C779}"/>
    <cellStyle name="Normal 3 2 4" xfId="1157" xr:uid="{51BB222B-AA6F-48C9-AEC6-BD7F89FB7216}"/>
    <cellStyle name="Normal 3 2 4 2" xfId="1158" xr:uid="{6CD9564F-9904-48DB-B0EE-070A5D90CF50}"/>
    <cellStyle name="Normal 3 2 5" xfId="248" xr:uid="{E712DB76-B88E-477B-9F1F-CE5CB334DE0B}"/>
    <cellStyle name="Normal 3 3" xfId="249" xr:uid="{10A42D51-B24C-4441-8AF7-910ECEEF24A9}"/>
    <cellStyle name="Normal 3 3 2" xfId="1159" xr:uid="{BC582E4F-097A-48EC-9322-9203706AAE4F}"/>
    <cellStyle name="Normal 3 4" xfId="250" xr:uid="{E912FEAE-AD39-4775-B6D0-988D28D5ED8F}"/>
    <cellStyle name="Normal 3 4 2" xfId="1483" xr:uid="{D430D14A-C36C-4A00-9642-6F16AE0D5A18}"/>
    <cellStyle name="Normal 3 5" xfId="1160" xr:uid="{E15DBEF3-CC3E-404D-B526-98B75F2216E1}"/>
    <cellStyle name="Normal 3 5 2" xfId="1161" xr:uid="{AB59F75A-BEE7-47D6-98E6-069183424A66}"/>
    <cellStyle name="Normal 3 5 2 2" xfId="1162" xr:uid="{328A0592-0C9D-468A-A6A0-41BE41B4BF80}"/>
    <cellStyle name="Normal 3 5 3" xfId="1163" xr:uid="{E5D369A9-92BC-4D3A-94A6-81B85C342C76}"/>
    <cellStyle name="Normal 3 6" xfId="1164" xr:uid="{FEF9D7FF-4BAB-42A1-8337-3CCE3B7A3FEF}"/>
    <cellStyle name="Normal 3 6 2" xfId="1165" xr:uid="{054AC249-6163-492A-A37A-19424CB184B6}"/>
    <cellStyle name="Normal 3 7" xfId="1166" xr:uid="{21585EDE-0140-4009-B147-2E48708AD5F7}"/>
    <cellStyle name="Normal 3 8" xfId="1167" xr:uid="{A6322E8D-DC8F-4C07-B126-703C3F69251D}"/>
    <cellStyle name="Normal 3 9" xfId="1168" xr:uid="{EAA37FB7-E2BD-46A3-95DA-D8CFB1EE42E7}"/>
    <cellStyle name="Normal 30" xfId="1169" xr:uid="{91EBF0C1-6526-4166-8008-A360F8571252}"/>
    <cellStyle name="Normal 31" xfId="1390" xr:uid="{51A60ED9-FCBE-45B7-9538-1140060CE232}"/>
    <cellStyle name="Normal 32" xfId="1436" xr:uid="{E7CDE99A-EBAC-471B-B6CC-2F4D656F1F41}"/>
    <cellStyle name="Normal 38" xfId="95" xr:uid="{E1A0DAA4-5F1A-43DA-BBDF-5E30AFB5D472}"/>
    <cellStyle name="Normal 4" xfId="46" xr:uid="{83699113-EC0A-4D91-BD08-2556CDE568C3}"/>
    <cellStyle name="Normal 4 2" xfId="252" xr:uid="{F40C95E4-898E-43BF-A253-E5084F3067AB}"/>
    <cellStyle name="Normal 4 2 2" xfId="1170" xr:uid="{2C10EBD0-E73F-45B8-97C5-847320F048A3}"/>
    <cellStyle name="Normal 4 2 3" xfId="1171" xr:uid="{5BB30CE2-F29C-41E3-ABC2-2B28FEDBCD1F}"/>
    <cellStyle name="Normal 4 2 3 2" xfId="1172" xr:uid="{CC7C053F-2BC0-46B8-A6F4-EAAA80BB738E}"/>
    <cellStyle name="Normal 4 2 3 2 2" xfId="1173" xr:uid="{720BA2EC-635C-48A3-B730-A2ABE48D0CA7}"/>
    <cellStyle name="Normal 4 2 3 3" xfId="1174" xr:uid="{8D67E8A8-6BB1-4BA2-AD17-4DE53592AA7C}"/>
    <cellStyle name="Normal 4 2 4" xfId="1175" xr:uid="{6EE48448-9483-4437-BD7D-1556A3AE163D}"/>
    <cellStyle name="Normal 4 2 4 2" xfId="1176" xr:uid="{C5DB1CCA-EE73-4A62-8059-F8C7B3D818BB}"/>
    <cellStyle name="Normal 4 3" xfId="322" xr:uid="{E9609B23-D1C6-4B67-A2FF-F834A71C1047}"/>
    <cellStyle name="Normal 4 3 2" xfId="1177" xr:uid="{1AC24BBF-78C1-4D8D-933F-670F42671FDE}"/>
    <cellStyle name="Normal 4 4" xfId="1178" xr:uid="{2C7D8C9E-8902-46E2-AF7A-9FD87771C66F}"/>
    <cellStyle name="Normal 4 4 2" xfId="1179" xr:uid="{7A6D46B6-1F13-47A6-A30F-F053F69A8706}"/>
    <cellStyle name="Normal 4 4 2 2" xfId="1180" xr:uid="{F778553C-ADD3-4804-8121-37AD134CBFAC}"/>
    <cellStyle name="Normal 4 4 3" xfId="1181" xr:uid="{09187F01-2674-49BF-BF1C-70C7D198FC28}"/>
    <cellStyle name="Normal 4 5" xfId="1182" xr:uid="{293F12F9-014D-4E84-BAE2-7BF323F9CF0F}"/>
    <cellStyle name="Normal 4 5 2" xfId="1183" xr:uid="{8339A11F-8BBC-4BAA-BDD9-CF8AE436FEA9}"/>
    <cellStyle name="Normal 4 5 2 2" xfId="1184" xr:uid="{E4F3852A-8E9B-4641-BA3C-FE01252F7E4A}"/>
    <cellStyle name="Normal 4 5 3" xfId="1185" xr:uid="{22D3182C-709F-4323-840F-4FE1D42F6D5D}"/>
    <cellStyle name="Normal 4 6" xfId="1186" xr:uid="{0B45AFA8-81CC-48A0-8BBE-D93A528BB23F}"/>
    <cellStyle name="Normal 4 6 2" xfId="1187" xr:uid="{41EB4DA7-8897-4B6B-8B9B-C1809260DF4A}"/>
    <cellStyle name="Normal 4 7" xfId="1188" xr:uid="{15A6245E-92C7-4B87-831A-14A3348EA6E0}"/>
    <cellStyle name="Normal 4 8" xfId="251" xr:uid="{D9B8C486-C342-473B-9965-0604E6613102}"/>
    <cellStyle name="Normal 5" xfId="55" xr:uid="{0936D509-E897-471C-8205-3F95361B422F}"/>
    <cellStyle name="Normal 5 2" xfId="253" xr:uid="{AF124A70-C847-4B67-A6DD-0A66A4D5FD93}"/>
    <cellStyle name="Normal 5 2 2" xfId="254" xr:uid="{DE959288-1A1E-4212-A5E6-AD811D3FB92F}"/>
    <cellStyle name="Normal 5 2 3" xfId="43" xr:uid="{BCA71BF4-453F-46EE-8C6F-BCF12199E114}"/>
    <cellStyle name="Normal 5 3" xfId="255" xr:uid="{BDC22AE4-5136-44EA-8A3D-AFC4D5D21AFB}"/>
    <cellStyle name="Normal 5 4" xfId="256" xr:uid="{61406DB5-17ED-4227-8889-618FC954D583}"/>
    <cellStyle name="Normal 5 4 2" xfId="1189" xr:uid="{CB49C65F-3FC6-4E21-8FA2-F3CA7949F69A}"/>
    <cellStyle name="Normal 5 4 2 2" xfId="1190" xr:uid="{A04D96BB-B612-4E3A-A548-A6C3A1C7270D}"/>
    <cellStyle name="Normal 5 4 3" xfId="1191" xr:uid="{E0A0E6F3-5869-4409-833B-B1DF0BA95E4B}"/>
    <cellStyle name="Normal 5 4 3 2" xfId="1192" xr:uid="{1D13B487-B878-4915-882E-20C01CB58A88}"/>
    <cellStyle name="Normal 5 4 4" xfId="1193" xr:uid="{13B0F674-6968-44BA-90F5-2E84C9CAB97F}"/>
    <cellStyle name="Normal 5 5" xfId="1194" xr:uid="{8E724D88-9BE8-407B-8D42-038A10E24BAC}"/>
    <cellStyle name="Normal 5 5 2" xfId="1195" xr:uid="{44A69451-C366-4996-8DFE-A49AFECF17C7}"/>
    <cellStyle name="Normal 5 6" xfId="1196" xr:uid="{8441B4F6-0226-4D17-89FE-EB74F7E43690}"/>
    <cellStyle name="Normal 5 6 2" xfId="1197" xr:uid="{1D0E1268-6EF3-4245-9715-2919FA0118B5}"/>
    <cellStyle name="Normal 5 7" xfId="1198" xr:uid="{6861177E-F0EC-4731-AB20-BA121F26D1A0}"/>
    <cellStyle name="Normal 5 7 2" xfId="1199" xr:uid="{BD6DCAC1-14CD-4905-8B00-34465649BE0C}"/>
    <cellStyle name="Normal 5 8" xfId="1407" xr:uid="{E34F134B-AD95-41DA-92C9-89FED5A2B4C0}"/>
    <cellStyle name="Normal 5 9" xfId="63" xr:uid="{F1327409-F013-4C2D-88A2-79CCC763C03C}"/>
    <cellStyle name="Normal 5_1-7" xfId="257" xr:uid="{57F1A04F-026D-4028-8DF8-1587E5A11BF7}"/>
    <cellStyle name="Normal 6" xfId="60" xr:uid="{E05C5039-2232-4B11-869C-FDD6468B4F38}"/>
    <cellStyle name="Normal 6 2" xfId="1200" xr:uid="{27F5F558-4903-4B03-9972-C68EB2FB264F}"/>
    <cellStyle name="Normal 6 2 2" xfId="1201" xr:uid="{1A482690-2F40-430F-90B4-7D93C2056C4C}"/>
    <cellStyle name="Normal 6 2 3" xfId="1202" xr:uid="{0966C4F9-D365-4A2E-B323-606FEB73FF34}"/>
    <cellStyle name="Normal 6 2 3 2" xfId="1203" xr:uid="{74F4C070-A9BF-452C-8590-5B27DB888286}"/>
    <cellStyle name="Normal 6 2 4" xfId="1204" xr:uid="{8A047884-FE2D-411F-9704-AFE5AC2E3559}"/>
    <cellStyle name="Normal 6 2 4 2" xfId="1205" xr:uid="{61C53065-32B9-4A31-937E-798C3E4206CE}"/>
    <cellStyle name="Normal 6 2 5" xfId="1206" xr:uid="{24608334-AF0A-4344-82A2-F7E891B3D22E}"/>
    <cellStyle name="Normal 6 2 5 2" xfId="1207" xr:uid="{E84A447F-7D29-41BD-B58C-22E4B50B8E3C}"/>
    <cellStyle name="Normal 6 3" xfId="1208" xr:uid="{44B14B31-2E91-491E-9D8C-92225F76B79F}"/>
    <cellStyle name="Normal 6 3 2" xfId="1209" xr:uid="{5F3C1E0B-C396-462B-AA41-AB896BC1438C}"/>
    <cellStyle name="Normal 6 3 2 2" xfId="1210" xr:uid="{5DA97FD1-EF47-44C7-80B3-F2BDB2D5CBFF}"/>
    <cellStyle name="Normal 6 3 3" xfId="1211" xr:uid="{2488D475-70B4-4273-AC42-186CA91E82DD}"/>
    <cellStyle name="Normal 6 4" xfId="1212" xr:uid="{4C941470-7948-4EFD-BEBD-861313ABF084}"/>
    <cellStyle name="Normal 61" xfId="1388" xr:uid="{A876B3BD-58D3-4867-A23A-A44EE7D8CBC0}"/>
    <cellStyle name="Normal 62" xfId="4" xr:uid="{00000000-0005-0000-0000-000004000000}"/>
    <cellStyle name="Normal 7" xfId="61" xr:uid="{3AE2BAC7-1006-424D-9A1B-3F6A21E392F6}"/>
    <cellStyle name="Normal 7 2" xfId="1213" xr:uid="{651B7266-3FC0-4E4A-B5CE-BB4007DB8E7A}"/>
    <cellStyle name="Normal 7 3" xfId="1214" xr:uid="{B2B533D6-90D0-438F-A91F-238034241048}"/>
    <cellStyle name="Normal 7 3 2" xfId="1215" xr:uid="{19159D92-E741-4EBF-AF5F-E0757ABA194D}"/>
    <cellStyle name="Normal 7 3 2 2" xfId="1216" xr:uid="{D6E810ED-0DC0-4DA8-A2D3-1F7F36FCDEAC}"/>
    <cellStyle name="Normal 7 3 3" xfId="1217" xr:uid="{E8454013-89BB-4267-A238-D86413654F7C}"/>
    <cellStyle name="Normal 7 4" xfId="1218" xr:uid="{CB49AF57-CABC-4671-B954-DE98DD053BA5}"/>
    <cellStyle name="Normal 73" xfId="1420" xr:uid="{F8694E2F-22F9-49DF-BA59-A19F371B53FF}"/>
    <cellStyle name="Normal 77" xfId="1421" xr:uid="{42864746-5349-420F-AB17-D9233D73A345}"/>
    <cellStyle name="Normal 78" xfId="1419" xr:uid="{64441075-2D98-4917-915C-DF26DA3F1F91}"/>
    <cellStyle name="Normal 8" xfId="62" xr:uid="{68CE687C-4171-48E2-8614-0CF49996601D}"/>
    <cellStyle name="Normal 8 2" xfId="1219" xr:uid="{AC851AD4-4744-4C65-BC72-C55EBD752457}"/>
    <cellStyle name="Normal 8 2 2" xfId="1220" xr:uid="{03D8B843-1D4B-43AF-95AA-DB4F1AA6C324}"/>
    <cellStyle name="Normal 8 2 2 2" xfId="1486" xr:uid="{6C30B6CD-397C-44F9-BD0D-797BDEE9FF0A}"/>
    <cellStyle name="Normal 8 2 3" xfId="1485" xr:uid="{41CA7370-540B-43F5-AA47-BF8A2FFCFFF0}"/>
    <cellStyle name="Normal 8 3" xfId="1221" xr:uid="{F78E29B9-60F5-451E-85C3-9283AD316CE8}"/>
    <cellStyle name="Normal 8 3 2" xfId="1222" xr:uid="{AC7BD479-BD31-4047-8209-158F3DA91CB5}"/>
    <cellStyle name="Normal 8 3 2 2" xfId="1488" xr:uid="{8AFC4C33-951C-4A27-9EF4-87225A48A457}"/>
    <cellStyle name="Normal 8 3 3" xfId="1487" xr:uid="{B7189162-1A10-4161-B2A8-986EDC5921B4}"/>
    <cellStyle name="Normal 8 4" xfId="1223" xr:uid="{11DB2C65-F574-4022-A507-7DDA8B3CFC25}"/>
    <cellStyle name="Normal 8 4 2" xfId="1224" xr:uid="{4547E443-6A69-4FD7-93BB-4009769A8D19}"/>
    <cellStyle name="Normal 8 5" xfId="1484" xr:uid="{CBDF0CC4-4EC3-4771-9537-8CB989A53085}"/>
    <cellStyle name="Normal 9" xfId="258" xr:uid="{C2E5C9C9-9A1A-44BE-AF3D-E6EBB863A4B4}"/>
    <cellStyle name="Normal 9 2" xfId="1490" xr:uid="{8A86E965-8C63-4A29-82C9-FFECCA78A318}"/>
    <cellStyle name="Normal 9 3" xfId="1491" xr:uid="{D1F84E84-56D7-4A6C-A437-1AA5F2EE7AFE}"/>
    <cellStyle name="Normal 9 4" xfId="1489" xr:uid="{11FA09D8-C1AD-4990-9101-19108AEF3D64}"/>
    <cellStyle name="Normál_Szelepek_270505" xfId="1225" xr:uid="{10DBB2A7-55A9-45D0-8A50-FC657B4E0DE7}"/>
    <cellStyle name="Normale_Terraneo  2005" xfId="1226" xr:uid="{A84F329F-7A77-4797-8C79-A545508293BA}"/>
    <cellStyle name="normální 2" xfId="1227" xr:uid="{C4ACB80C-E6EE-4106-B3A2-1EA874D25D3C}"/>
    <cellStyle name="Nosaukums" xfId="96" xr:uid="{16BEA9B5-B210-4227-8C0C-C07EE2D73EA8}"/>
    <cellStyle name="Nosaukums 2" xfId="259" xr:uid="{29C99E0C-C5E2-4C01-9EE3-97A9C555BA5F}"/>
    <cellStyle name="Nosaukums_1-7" xfId="260" xr:uid="{A5124E43-2F94-4CE4-B02F-B3BE721402C1}"/>
    <cellStyle name="Note 2" xfId="261" xr:uid="{D11647AA-00A5-4E34-BE0A-CC397A4CC079}"/>
    <cellStyle name="Note 2 2" xfId="262" xr:uid="{44A5A82D-90B1-40DE-8A7D-FA0BC002E948}"/>
    <cellStyle name="Note 2 3" xfId="1228" xr:uid="{DE553DEB-8E8F-47BF-B4E9-3F1D2560CFB4}"/>
    <cellStyle name="Note 2 4" xfId="1229" xr:uid="{A339DA67-B376-49FF-9C39-E6CCEFEB6AA7}"/>
    <cellStyle name="Note 2 4 2" xfId="1230" xr:uid="{071A7077-AA60-416E-A111-9AF1B18F730C}"/>
    <cellStyle name="Note 2 4 2 2" xfId="1231" xr:uid="{28A8EC97-35A3-40AF-B229-660A8FED7F6A}"/>
    <cellStyle name="Note 2 4 3" xfId="1232" xr:uid="{D5620D28-D231-4712-A812-3A828C1BC6E5}"/>
    <cellStyle name="Note 2 5" xfId="1233" xr:uid="{6223309E-103C-414A-BA10-67EEE143366E}"/>
    <cellStyle name="Note 2 5 2" xfId="1234" xr:uid="{BC80D111-C197-4AED-8A7C-1EA3B18CC92D}"/>
    <cellStyle name="Note 3" xfId="263" xr:uid="{A56817EA-589F-4FF7-8D78-B22283E53106}"/>
    <cellStyle name="Note 3 2" xfId="1235" xr:uid="{0C1D6D27-A3D2-4483-B466-5557201B326B}"/>
    <cellStyle name="Note 4" xfId="1236" xr:uid="{4E75F125-1532-4153-A8EE-0AF1D70147F7}"/>
    <cellStyle name="Note 4 2" xfId="1237" xr:uid="{A08CFA65-4C57-4A7B-8AF7-29D2EC2D325D}"/>
    <cellStyle name="Note 4 2 2" xfId="1238" xr:uid="{65E5B74A-DA3A-4998-8102-F8327068DDB3}"/>
    <cellStyle name="Note 4 2 2 2" xfId="1239" xr:uid="{63437FDD-C580-4756-9182-38F8F615557F}"/>
    <cellStyle name="Note 4 2 3" xfId="1240" xr:uid="{60F8B99F-120B-4F2E-AD88-08622F1C43F7}"/>
    <cellStyle name="Note 4 3" xfId="1241" xr:uid="{DD9BD727-12CB-4868-9373-858465560B5C}"/>
    <cellStyle name="Note 4 3 2" xfId="1242" xr:uid="{4725C0BD-BB82-4188-9529-52FB0702029F}"/>
    <cellStyle name="Note 4 4" xfId="1243" xr:uid="{390E76B3-0F2A-4EDC-AFC2-093879BE68D9}"/>
    <cellStyle name="Note 5" xfId="1244" xr:uid="{4DD8203F-8EC2-456C-9098-4D64355CE8C3}"/>
    <cellStyle name="Note 5 2" xfId="1245" xr:uid="{91AC2DFB-103A-42A9-9E93-B5311C97B976}"/>
    <cellStyle name="Note 5 2 2" xfId="1246" xr:uid="{08C2D007-7731-47F8-B4D0-E51BDE405845}"/>
    <cellStyle name="Note 5 3" xfId="1247" xr:uid="{FFED9912-4E7A-4BA5-82B6-C16276D86036}"/>
    <cellStyle name="Note 6" xfId="1248" xr:uid="{FAE4D0D8-5B87-4352-BDFC-5E5DC539DF26}"/>
    <cellStyle name="Note 6 2" xfId="1249" xr:uid="{05E8DC8A-8F63-4343-9C0E-BAD425CB549E}"/>
    <cellStyle name="Note 6 2 2" xfId="1250" xr:uid="{F3CCB742-FE84-4CB3-918C-1D5D86ADE103}"/>
    <cellStyle name="Note 6 2 2 2" xfId="1251" xr:uid="{2331EC29-A906-4EAA-9542-3EC23CD150E5}"/>
    <cellStyle name="Note 6 2 3" xfId="1252" xr:uid="{F529087A-5E18-43E6-896A-A0D16FC5302D}"/>
    <cellStyle name="Note 6 3" xfId="1253" xr:uid="{D8534C57-3264-420C-AA8C-A3D8CED7105A}"/>
    <cellStyle name="Note 6 3 2" xfId="1254" xr:uid="{8F9DB207-93EB-4C0D-A24B-50BAC248609C}"/>
    <cellStyle name="Note 6 4" xfId="1255" xr:uid="{0642091C-2E84-493C-9843-EB96774D66FC}"/>
    <cellStyle name="Note 7" xfId="1256" xr:uid="{8B2CFC66-8D8A-4CBD-ACB1-0466D8F14B77}"/>
    <cellStyle name="Note 8" xfId="1257" xr:uid="{2367E4C0-AB46-4C21-83B9-DEA400AB3FC0}"/>
    <cellStyle name="Note 9" xfId="1492" xr:uid="{153AD08C-A870-4848-87A4-E59299EB2FC6}"/>
    <cellStyle name="Összesen" xfId="1258" xr:uid="{A577760B-125A-4CCF-81E4-662BCFAB4789}"/>
    <cellStyle name="Output 2" xfId="1259" xr:uid="{2CC0F110-4144-4CB2-B4EE-FE39EA2596F0}"/>
    <cellStyle name="Output 2 2" xfId="1260" xr:uid="{F298426F-9E01-4CE4-B911-6A3DB924F1FC}"/>
    <cellStyle name="Output 2 3" xfId="1261" xr:uid="{91978903-B310-4E82-B9A1-CEC9E72B8B9D}"/>
    <cellStyle name="Output 3" xfId="1262" xr:uid="{4EF3ED19-1D60-48CB-82B1-5CC3C6031ABD}"/>
    <cellStyle name="Output 4" xfId="1263" xr:uid="{C49A04A7-88B0-4EE2-89E7-73AD437CC06F}"/>
    <cellStyle name="Output 5" xfId="1493" xr:uid="{9703B1B9-5F67-48B9-AD4E-75369325D3A6}"/>
    <cellStyle name="PÄÄSUMMA" xfId="264" xr:uid="{C768D12B-DA38-40A6-BA85-BFABA04C8148}"/>
    <cellStyle name="Parastais 10" xfId="97" xr:uid="{EB737CD1-CC78-4F4B-8EFF-C62D58F66695}"/>
    <cellStyle name="Parastais 19" xfId="1264" xr:uid="{AE44918B-A66A-4EDC-BDF7-99BD449C9667}"/>
    <cellStyle name="Parastais 2" xfId="265" xr:uid="{E9F6CFE1-40ED-4747-A21E-33733EF16035}"/>
    <cellStyle name="Parastais 2 2" xfId="1265" xr:uid="{0ECE317B-E542-4E58-8A89-68E1519D2895}"/>
    <cellStyle name="Parastais 2 2 3" xfId="1266" xr:uid="{11D5CB25-F6BD-40D5-A51B-600B9158B23C}"/>
    <cellStyle name="Parastais 2 3" xfId="1267" xr:uid="{AF8B5F73-1335-4B1B-9BC7-2FCA0CAF864C}"/>
    <cellStyle name="Parastais 2 3 2" xfId="1268" xr:uid="{79D5569D-CAF7-4CE6-85A9-1409E668B34D}"/>
    <cellStyle name="Parastais 2 4" xfId="1269" xr:uid="{16E21E13-3286-463B-AEEE-A18E50D20822}"/>
    <cellStyle name="Parastais 2 5" xfId="1270" xr:uid="{757EC9E6-66F3-46F5-A35E-E68BD4BC7C1B}"/>
    <cellStyle name="Parastais 2 6" xfId="1271" xr:uid="{E7E83D6C-691B-42A2-B9B4-030681C06FA6}"/>
    <cellStyle name="Parastais 2 7" xfId="1414" xr:uid="{3C259176-FC13-4F31-A4A9-B95AFAA83604}"/>
    <cellStyle name="Parastais 2 7 2" xfId="1516" xr:uid="{EBF9A7BE-B5EA-45D9-8F62-48EC28B832F6}"/>
    <cellStyle name="Parastais 3" xfId="98" xr:uid="{6567B510-D7E4-4876-98C6-0908FB44B6B2}"/>
    <cellStyle name="Parastais 3 3" xfId="1272" xr:uid="{0D2E2499-B5DF-4245-9E5C-8E4D2AFA7F79}"/>
    <cellStyle name="Parastais 3 4" xfId="1273" xr:uid="{837E63DF-18ED-45F2-AE28-215C9259CAD7}"/>
    <cellStyle name="Parastais 4" xfId="1274" xr:uid="{02C39105-3A4E-4799-B561-9713C8B76624}"/>
    <cellStyle name="Parastais 4 2" xfId="1275" xr:uid="{59E7D741-EF29-42B2-B36D-5393A5E4C874}"/>
    <cellStyle name="Parastais 6" xfId="1276" xr:uid="{537BCE17-42FF-4C0D-941E-93E007DCB6C2}"/>
    <cellStyle name="Parastais 7" xfId="1277" xr:uid="{D7657F09-044F-4E15-88E8-8FE747144652}"/>
    <cellStyle name="Parastais 8" xfId="1278" xr:uid="{7A0358B6-7DD3-40CD-903F-A6AC510497E4}"/>
    <cellStyle name="Parastais_1.18 AS" xfId="1279" xr:uid="{8F837C3F-E198-439E-A0F8-56B36FCB76F9}"/>
    <cellStyle name="Parasts" xfId="0" builtinId="0"/>
    <cellStyle name="Parasts 2" xfId="99" xr:uid="{0A7A1B23-F4BA-477B-89EB-12E0FB1E689C}"/>
    <cellStyle name="Parasts 2 2" xfId="1280" xr:uid="{131D6A2F-22C5-4395-98B6-37174950EB92}"/>
    <cellStyle name="Parasts 2 2 2" xfId="1281" xr:uid="{FFB54B8F-2C33-4592-A846-4F594E7E611A}"/>
    <cellStyle name="Parasts 2 3" xfId="1282" xr:uid="{E0F2EC6F-1D2D-4D2C-9050-EEB22409C03A}"/>
    <cellStyle name="Paskaidrojošs teksts" xfId="100" builtinId="53" customBuiltin="1"/>
    <cellStyle name="Paskaidrojošs teksts 2" xfId="1283" xr:uid="{49D0054B-F9FF-4126-A286-1C36AEFA0FC6}"/>
    <cellStyle name="Pārbaudes šūna" xfId="101" builtinId="23" customBuiltin="1"/>
    <cellStyle name="Pārbaudes šūna 2" xfId="1284" xr:uid="{DA7875E6-9BAA-4D85-9C38-FDD818B52247}"/>
    <cellStyle name="Pārbaudes šūna 3" xfId="1285" xr:uid="{A33245AC-2BB1-4FA8-8E59-9EA281AC1754}"/>
    <cellStyle name="Pārbaudes šūna 4" xfId="1286" xr:uid="{5973094F-60AF-4C94-8DFA-EC3245248449}"/>
    <cellStyle name="Percent 2" xfId="266" xr:uid="{678A0659-7CB2-411D-B250-A6ECF52EDC8F}"/>
    <cellStyle name="Percent 2 2" xfId="267" xr:uid="{95DEFDC6-A041-4C01-9DFE-8158C1209542}"/>
    <cellStyle name="Percent 2 2 2" xfId="1287" xr:uid="{12CE10EB-BBC8-4C72-B0D4-CB502736D128}"/>
    <cellStyle name="Percent 2 3" xfId="1288" xr:uid="{56E4511E-2BD8-449E-9986-1BCBF4C20F7B}"/>
    <cellStyle name="Percent 2 3 2" xfId="1289" xr:uid="{7B997705-C7FE-4E49-B121-7DD5E003C2CB}"/>
    <cellStyle name="Percent 2 4" xfId="1290" xr:uid="{B92D7071-28AE-4F46-9938-351AD358DE69}"/>
    <cellStyle name="Percent 3" xfId="268" xr:uid="{A5421440-BD9A-48BA-BCA9-DE09FE6FEEED}"/>
    <cellStyle name="Percent 3 2" xfId="269" xr:uid="{3D2CEE1C-87A7-4316-9E17-6E8CD05FBEFC}"/>
    <cellStyle name="Percent 3 2 2" xfId="1291" xr:uid="{721C4A8D-D2A0-4AEF-96BC-E3DCF9AE666F}"/>
    <cellStyle name="Percent 3 3" xfId="1292" xr:uid="{B227E5E2-4154-4642-A4A0-AE303D68249A}"/>
    <cellStyle name="Percent 4" xfId="270" xr:uid="{4DB41ED8-FCC5-4BBD-B3B8-FDCB963BF01C}"/>
    <cellStyle name="Percent 4 2" xfId="1293" xr:uid="{F1A22F4D-F683-4F2F-83FF-B551DF5F4991}"/>
    <cellStyle name="Percent 4 3" xfId="1294" xr:uid="{5C6A860A-1195-415E-A9B3-9C4BE21A8E6E}"/>
    <cellStyle name="Percent 4 4" xfId="1295" xr:uid="{D9E376A7-FA40-4EB6-B8F7-ACE1193D6257}"/>
    <cellStyle name="Percent 4 4 2" xfId="1296" xr:uid="{E66E6D78-80FE-49F6-B990-CFDD5EF9D18B}"/>
    <cellStyle name="Piezīme" xfId="102" builtinId="10" customBuiltin="1"/>
    <cellStyle name="Piezīme 2" xfId="271" xr:uid="{C6E2E196-E172-4508-AAF8-F6731D4A6C1E}"/>
    <cellStyle name="Piezīme 3" xfId="1297" xr:uid="{5FDE9ECA-AA67-4C33-A15F-39C8D70DCB71}"/>
    <cellStyle name="Piezīme 4" xfId="1298" xr:uid="{434414BE-4876-417D-A8D1-8F8FFB0AEECA}"/>
    <cellStyle name="Piezīme 4 2" xfId="1299" xr:uid="{6539A3FA-D8B3-423B-96E3-707C954C1C07}"/>
    <cellStyle name="Piezīme 4 2 2" xfId="1300" xr:uid="{435AD7BF-15C4-437A-A754-075F165C1653}"/>
    <cellStyle name="Piezīme 4 2 2 2" xfId="1301" xr:uid="{18A33901-7A13-4291-863B-9481CBDD2B8D}"/>
    <cellStyle name="Piezīme 4 2 3" xfId="1302" xr:uid="{05973D15-E4EC-4CB5-92AE-F81E91C480D6}"/>
    <cellStyle name="Piezīme 4 3" xfId="1303" xr:uid="{8309FD65-5D4E-4806-BC39-0EC8C89DB2AC}"/>
    <cellStyle name="Piezīme 4 3 2" xfId="1304" xr:uid="{C78AD8A0-E302-4B7F-A38F-6CA613946EAD}"/>
    <cellStyle name="Piezīme 4 4" xfId="1305" xr:uid="{588B8E5E-9A98-4625-98BA-134C47B4A345}"/>
    <cellStyle name="Piezīme 5" xfId="1306" xr:uid="{6C98DBD2-9C73-4AB8-A51B-FF1F5B84284B}"/>
    <cellStyle name="Piezīme 5 2" xfId="1307" xr:uid="{0606B89B-3E6E-4060-985E-EC7103679CB5}"/>
    <cellStyle name="Piezīme 5 2 2" xfId="1308" xr:uid="{8754E0C9-6F53-4498-B844-2B5D6DF1CD05}"/>
    <cellStyle name="Piezīme 5 3" xfId="1309" xr:uid="{53F0D280-8DFC-4658-9BA9-F1C34D1BABF7}"/>
    <cellStyle name="Piezīme 6" xfId="1310" xr:uid="{8725985A-1D39-4A4F-8BF6-5EC215D91ED7}"/>
    <cellStyle name="Position" xfId="272" xr:uid="{06266D34-8E75-4501-8FFE-D8C81720F43A}"/>
    <cellStyle name="Position 2" xfId="1494" xr:uid="{5D7C9BC2-1FEA-437F-8ACA-8E8C79EB3BCC}"/>
    <cellStyle name="Poznámka" xfId="1311" xr:uid="{B4B6C052-5DB1-416B-AC28-96B5A3DD022B}"/>
    <cellStyle name="Procenti" xfId="3" builtinId="5"/>
    <cellStyle name="Propojená buňka" xfId="1312" xr:uid="{8BD4C1BD-FAA5-42C8-9712-C5DAE83E8CCB}"/>
    <cellStyle name="Result 1" xfId="273" xr:uid="{DEA8CAE6-8B27-4E95-B13D-36EB8E59C5BA}"/>
    <cellStyle name="Result2 1" xfId="274" xr:uid="{A442C75E-22C5-4B62-A305-62F4EB05CFCC}"/>
    <cellStyle name="Rossz" xfId="1313" xr:uid="{1A2596A3-5104-49B1-BE4B-66CE1D57BC4B}"/>
    <cellStyle name="Saistīta šūna" xfId="103" builtinId="24" customBuiltin="1"/>
    <cellStyle name="Saistītā šūna" xfId="275" xr:uid="{8C14FECE-5955-4C07-B680-84474BD9D8F3}"/>
    <cellStyle name="Semleges" xfId="1314" xr:uid="{86CF46D3-D188-42EC-B18C-30DEA2E1F809}"/>
    <cellStyle name="Slikts" xfId="104" builtinId="27" customBuiltin="1"/>
    <cellStyle name="Slikts 2" xfId="1315" xr:uid="{E5E09CCC-BCF6-4425-A64D-08540D512E01}"/>
    <cellStyle name="Slikts 3" xfId="1316" xr:uid="{B4EF3F8C-89AF-4FD3-85D8-ECD368149F5A}"/>
    <cellStyle name="Slikts 4" xfId="1317" xr:uid="{080F00D9-AE4B-48E7-9D83-9EDFD9524ABF}"/>
    <cellStyle name="Správně" xfId="1318" xr:uid="{D5D76E42-E0E7-456C-A272-1DB6B70DAFC4}"/>
    <cellStyle name="Standard 2" xfId="1319" xr:uid="{95278ACF-F05B-4D7E-93F2-C88D5F78DF4E}"/>
    <cellStyle name="Standard_cm_Master" xfId="276" xr:uid="{36976ACB-8451-4584-B291-10ED5D8633C0}"/>
    <cellStyle name="Stils 1" xfId="7" xr:uid="{40ABA149-8EDB-408B-96D5-497BE05341AE}"/>
    <cellStyle name="Stils 1 2" xfId="278" xr:uid="{CB692488-E899-4398-A264-0BBC8F259DFC}"/>
    <cellStyle name="Stils 1 3" xfId="279" xr:uid="{72E05958-8CD5-44E3-98C1-93E5EBD53652}"/>
    <cellStyle name="Stils 1 4" xfId="280" xr:uid="{ECC6F2F6-E8DD-4876-8A02-574B5CC50C81}"/>
    <cellStyle name="Stils 1 5" xfId="277" xr:uid="{32848BE0-73D9-4F5E-937F-9ECB059E5CA8}"/>
    <cellStyle name="Style 1" xfId="8" xr:uid="{3FDFBC89-50BD-4871-89EE-7454F4414213}"/>
    <cellStyle name="Style 1 2" xfId="281" xr:uid="{CE4151B3-A6EF-4DB7-81F0-CCE39C227E93}"/>
    <cellStyle name="Style 1 2 2" xfId="1320" xr:uid="{7D4BCEE7-C782-43FA-A517-B5C115137F96}"/>
    <cellStyle name="Style 1 3" xfId="1321" xr:uid="{B2936BBC-3406-4865-8951-A438E9F9FBA2}"/>
    <cellStyle name="Style 1_1-7" xfId="282" xr:uid="{BFCC3A5A-7924-4F3D-8A8E-A660176F76FE}"/>
    <cellStyle name="Style 2" xfId="283" xr:uid="{A9263E65-A80D-45DF-9620-445EC25EA97E}"/>
    <cellStyle name="Style 2 2" xfId="1322" xr:uid="{96506995-0B2D-4E48-9F87-1FB7B65166D4}"/>
    <cellStyle name="Style 2 2 2" xfId="1323" xr:uid="{60C52598-E38E-4241-8735-84717011C6B5}"/>
    <cellStyle name="Style 2 2 2 2" xfId="1324" xr:uid="{E23F9332-E78E-41B7-8937-4A46720563CA}"/>
    <cellStyle name="Style 2 2 3" xfId="1325" xr:uid="{29D69557-BED7-4E24-924D-F6EC50E987C5}"/>
    <cellStyle name="Style 2 3" xfId="1326" xr:uid="{469F165E-BCD6-4DB2-ADE7-4D2E2E5F4D4D}"/>
    <cellStyle name="Style 2 3 2" xfId="1327" xr:uid="{829EAE97-D7FF-4DF0-83FC-D6F2DE1B6394}"/>
    <cellStyle name="Style 2 3 2 2" xfId="1328" xr:uid="{AB31F98F-9772-4F93-95B9-9814FE7431BA}"/>
    <cellStyle name="Style 2 3 2 2 2" xfId="1329" xr:uid="{1F16A5D7-3735-4273-A505-2D597DA7A914}"/>
    <cellStyle name="Style 2 3 2 3" xfId="1330" xr:uid="{5704AAFA-5E75-40C8-B3E7-ECC5A705B888}"/>
    <cellStyle name="Style 2 3 3" xfId="1331" xr:uid="{77B11A61-E035-4F25-A7D9-5EA823CDBAE1}"/>
    <cellStyle name="Style 2 3 3 2" xfId="1332" xr:uid="{9B4976A5-7563-4059-A7C5-8BC31FF0AC82}"/>
    <cellStyle name="Style 2 3 4" xfId="1333" xr:uid="{988E1519-FC10-4C92-99AE-B4D8182BF223}"/>
    <cellStyle name="Style 2 4" xfId="1334" xr:uid="{A2C27CE4-4ECF-491C-944F-AECDFC6341FA}"/>
    <cellStyle name="Style 2 4 2" xfId="1335" xr:uid="{D617353E-29D2-4191-9E67-C309B659981D}"/>
    <cellStyle name="Style 2 4 2 2" xfId="1336" xr:uid="{FE1179DC-9982-4ACF-A92C-BEEDF6F822EB}"/>
    <cellStyle name="Style 2 4 3" xfId="1337" xr:uid="{5958D2B0-7CB4-44D7-823C-F92242CE85F8}"/>
    <cellStyle name="Style 2 5" xfId="1338" xr:uid="{97D6F729-7C08-4A39-9B51-90ECDE48D277}"/>
    <cellStyle name="Style 2 5 2" xfId="1339" xr:uid="{837DBD94-FE83-4D55-8905-3683BA8FB8A4}"/>
    <cellStyle name="Style 2 6" xfId="1340" xr:uid="{AE2111AE-44ED-44C2-81F1-3548518FDF32}"/>
    <cellStyle name="Style 2 7" xfId="1341" xr:uid="{F53C3258-E5B9-4F1F-8622-09DC6BC01A10}"/>
    <cellStyle name="Style 2 7 2" xfId="1342" xr:uid="{D4067B04-B350-45D7-A82D-11C6FD770B19}"/>
    <cellStyle name="SUMMARY" xfId="284" xr:uid="{2C84A25B-F04B-4050-9FCF-48FE19CF596D}"/>
    <cellStyle name="Számítás" xfId="1343" xr:uid="{DB1B7F35-1D94-4A44-8428-D6CBEFE07C91}"/>
    <cellStyle name="TableStyleLight1" xfId="285" xr:uid="{95F7BC82-D242-4813-8640-9773D7948951}"/>
    <cellStyle name="tāme Nr.3" xfId="286" xr:uid="{ECB225C9-61B2-409A-B930-C2E8CA2D3E9C}"/>
    <cellStyle name="tāme Nr.3 2" xfId="1495" xr:uid="{77A03B0F-7AB4-40B6-9E5B-78C8A7F0B9B1}"/>
    <cellStyle name="Text upozornění" xfId="1344" xr:uid="{0B63AFF0-9663-401B-A26C-D294CCF179B3}"/>
    <cellStyle name="Title 2" xfId="53" xr:uid="{651BFC95-4FD9-4D4B-8571-0A2899149216}"/>
    <cellStyle name="Title 2 2" xfId="1346" xr:uid="{676047DD-4C3D-4C47-A2C8-28B7285BF170}"/>
    <cellStyle name="Title 2 3" xfId="1405" xr:uid="{2FD8083E-5DD0-475B-AB6B-5FF9ACF9B3FC}"/>
    <cellStyle name="Title 2 4" xfId="1345" xr:uid="{ED70120A-CF1F-4FA3-ABCE-5664BC536733}"/>
    <cellStyle name="Title 3" xfId="1347" xr:uid="{F66A5B24-F00C-4491-906B-67FA9C144442}"/>
    <cellStyle name="Title 4" xfId="1348" xr:uid="{742CFCB9-A4EE-4C37-AFF6-D9CCF69A7A66}"/>
    <cellStyle name="Total 2" xfId="1349" xr:uid="{4DC57F54-8C34-4EE3-AB0B-459ED74800E7}"/>
    <cellStyle name="Total 2 2" xfId="1350" xr:uid="{56719E71-F3C1-44B3-B3AB-41A791E6B441}"/>
    <cellStyle name="Total 2 3" xfId="1351" xr:uid="{D00809EB-AE9C-4AE3-81E4-5D870B0842F2}"/>
    <cellStyle name="Total 3" xfId="1352" xr:uid="{783F6506-DC88-48F6-913B-1A15944BC9E2}"/>
    <cellStyle name="Total 4" xfId="1353" xr:uid="{E5B24940-BFBC-4A6A-830C-A23313393D20}"/>
    <cellStyle name="Unit" xfId="287" xr:uid="{F6F8F2E5-1029-4B65-9735-C4851F5C815F}"/>
    <cellStyle name="Unit 2" xfId="1496" xr:uid="{BC169F8B-88CE-49A4-A6CB-3F615679D892}"/>
    <cellStyle name="Virsraksts 1" xfId="105" builtinId="16" customBuiltin="1"/>
    <cellStyle name="Virsraksts 1 2" xfId="288" xr:uid="{FC2EC5B5-B039-4C50-B804-11E78EB1C963}"/>
    <cellStyle name="Virsraksts 2" xfId="106" builtinId="17" customBuiltin="1"/>
    <cellStyle name="Virsraksts 2 2" xfId="289" xr:uid="{06B96B71-8184-4EDF-964A-77754AA30BFE}"/>
    <cellStyle name="Virsraksts 3" xfId="107" builtinId="18" customBuiltin="1"/>
    <cellStyle name="Virsraksts 3 2" xfId="290" xr:uid="{FE292734-6910-4B91-A2F6-C8A05864857A}"/>
    <cellStyle name="Virsraksts 4" xfId="108" builtinId="19" customBuiltin="1"/>
    <cellStyle name="Virsraksts 4 2" xfId="291" xr:uid="{CE947A1D-EB00-4117-A76D-A5B2FC08060B}"/>
    <cellStyle name="Vysvětlující text" xfId="1357" xr:uid="{2D4BB133-362A-4DC8-A8C3-D278FBE7B8A3}"/>
    <cellStyle name="Vstup" xfId="1354" xr:uid="{EF57A2E3-CD10-4B96-9FC2-0EE93E206A7C}"/>
    <cellStyle name="Výpočet" xfId="1355" xr:uid="{4E920909-6A19-478A-8089-87C4189088B6}"/>
    <cellStyle name="Výstup" xfId="1356" xr:uid="{075450DC-4CA4-4E1C-9B4F-EB1F102F1921}"/>
    <cellStyle name="Währung [0]_Nossner_Brücke" xfId="292" xr:uid="{DF25908F-396E-448A-82C9-3075378ADA96}"/>
    <cellStyle name="Währung_en_Master" xfId="293" xr:uid="{12377D5B-81B5-4C4F-AFED-E0A2348E69BB}"/>
    <cellStyle name="Warning Text 2" xfId="1358" xr:uid="{4AF27921-0808-4142-9F1D-23C8C6214359}"/>
    <cellStyle name="Warning Text 2 2" xfId="1359" xr:uid="{C91E1BCB-199F-496B-89E3-945457018059}"/>
    <cellStyle name="Warning Text 3" xfId="1360" xr:uid="{E0FCF133-E3E8-4131-AFDD-5CEAE54AE9C9}"/>
    <cellStyle name="Zvýraznění 1" xfId="1361" xr:uid="{36DBFE47-F7EB-4E97-8224-4E092591BA19}"/>
    <cellStyle name="Zvýraznění 2" xfId="1362" xr:uid="{60A228EA-020D-4E38-BF8F-863D07A651A6}"/>
    <cellStyle name="Zvýraznění 3" xfId="1363" xr:uid="{CA69DCD6-076C-4A1A-AB4F-56D15D8E076B}"/>
    <cellStyle name="Zvýraznění 4" xfId="1364" xr:uid="{8ADE26D1-CA4D-4CC1-A288-D5AFD18D1BB8}"/>
    <cellStyle name="Zvýraznění 5" xfId="1365" xr:uid="{D159DCFB-A99E-4803-A1AA-0C49060ABFFC}"/>
    <cellStyle name="Zvýraznění 6" xfId="1366" xr:uid="{CAEAFDDC-5001-4F58-8DEA-A5B8D01FA170}"/>
    <cellStyle name="Акцент1" xfId="294" xr:uid="{028D5F35-998E-4F90-AFE1-5BB9C4827C45}"/>
    <cellStyle name="Акцент2" xfId="295" xr:uid="{52525D28-AF81-4214-BDFA-7CAF6E446DFE}"/>
    <cellStyle name="Акцент3" xfId="296" xr:uid="{D735F553-9A22-4E69-B79F-7481EEAD3C0A}"/>
    <cellStyle name="Акцент4" xfId="297" xr:uid="{9F24647B-2F55-4C64-BD6C-62EA1CF1487B}"/>
    <cellStyle name="Акцент5" xfId="298" xr:uid="{01821FAF-457F-4FFC-8713-F6B4D0BE3876}"/>
    <cellStyle name="Акцент6" xfId="299" xr:uid="{B575A6C4-67F7-434F-9C26-6F7274FCA904}"/>
    <cellStyle name="Ввод " xfId="300" xr:uid="{2B6210D6-5A67-4DAF-BB16-0352EF6FA010}"/>
    <cellStyle name="Вывод" xfId="301" xr:uid="{D0FF1E6B-8C4D-423E-B060-3FEF9C2172B5}"/>
    <cellStyle name="Вычисление" xfId="302" xr:uid="{0DAE51D0-21AE-4048-A511-3E12E77363BD}"/>
    <cellStyle name="Денежный 2" xfId="1367" xr:uid="{BB162CEE-DD31-4E10-A353-C81126C7EFDF}"/>
    <cellStyle name="Денежный 2 2" xfId="1368" xr:uid="{BE9854D6-83D9-4B48-9209-7C990ADDA0E3}"/>
    <cellStyle name="Денежный 2 2 2" xfId="1369" xr:uid="{8D2E7277-D371-45E1-ACA0-12E8F8762546}"/>
    <cellStyle name="Денежный 2 3" xfId="1370" xr:uid="{933407C2-B95F-4B74-B72A-7D3DB9EC48E1}"/>
    <cellStyle name="Денежный 3" xfId="1371" xr:uid="{58B46BAF-BC35-497E-8435-A265AD6B9ABF}"/>
    <cellStyle name="Денежный 3 2" xfId="1372" xr:uid="{BBAB34CC-8E78-4DD7-ABFA-41C6037AFA7E}"/>
    <cellStyle name="Денежный 3 2 2" xfId="1373" xr:uid="{2B9F882B-F6D2-4652-A464-1919262085ED}"/>
    <cellStyle name="Денежный 3 3" xfId="1374" xr:uid="{60E8BEEF-9C8A-4FDB-91A6-C465780AA247}"/>
    <cellStyle name="Заголовок 1" xfId="303" xr:uid="{E3824266-003B-4ACA-A625-78EDBA7783B1}"/>
    <cellStyle name="Заголовок 2" xfId="304" xr:uid="{E3C4D601-8E30-4FAC-9C02-0CF129D48398}"/>
    <cellStyle name="Заголовок 3" xfId="305" xr:uid="{7F37C75B-5A9F-454E-AEF9-C5E23FD4CF12}"/>
    <cellStyle name="Заголовок 4" xfId="306" xr:uid="{758209E7-34E3-41DF-A2B7-F10B867CE98E}"/>
    <cellStyle name="Итог" xfId="307" xr:uid="{74A47646-EF02-448B-9482-2BB3C87394E9}"/>
    <cellStyle name="Контрольная ячейка" xfId="308" xr:uid="{00072733-3941-4F91-BA92-EE15210A8611}"/>
    <cellStyle name="Название" xfId="309" xr:uid="{1A9CFFAC-A3F2-4298-890B-224BCACF4FBD}"/>
    <cellStyle name="Нейтральный" xfId="310" xr:uid="{C8E1321E-33C8-4CAE-8D62-6BDC2637D4A0}"/>
    <cellStyle name="Обычный 2" xfId="1375" xr:uid="{795E5DDA-EC47-49E1-A4F1-728A678D2EEA}"/>
    <cellStyle name="Обычный 2 2" xfId="1376" xr:uid="{3AF76296-ECE0-4341-9A54-139288559B7A}"/>
    <cellStyle name="Обычный 2 3" xfId="1497" xr:uid="{AE430BA8-938E-4D4F-BC2E-A1D07AEDA225}"/>
    <cellStyle name="Обычный 3" xfId="1498" xr:uid="{F8B94BE5-993A-44BE-BF98-6EF46871DFAA}"/>
    <cellStyle name="Обычный 4" xfId="311" xr:uid="{05305DAB-6F16-48B9-89A5-A081BA5A0433}"/>
    <cellStyle name="Обычный 6" xfId="312" xr:uid="{D08AF297-0328-49BF-8654-2DE91FF40E98}"/>
    <cellStyle name="Обычный_2009-04-27_PED IESN" xfId="313" xr:uid="{CE76EC73-F487-415F-8110-75AFA32FD4D9}"/>
    <cellStyle name="Плохой" xfId="314" xr:uid="{80E141DC-75E8-4459-8D08-6EACC8C01C21}"/>
    <cellStyle name="Пояснение" xfId="315" xr:uid="{853C4770-E406-4873-8F45-D98155F4BD30}"/>
    <cellStyle name="Примечание" xfId="316" xr:uid="{1F019EBC-80BD-4C88-A2BA-2F7B8B91CCF4}"/>
    <cellStyle name="Процентный 2" xfId="1377" xr:uid="{78C6DE59-22CC-4071-B5F8-6068819F58DF}"/>
    <cellStyle name="Процентный 2 2" xfId="1378" xr:uid="{CA534D2B-83FB-46F8-8BA9-2673E1DDF02C}"/>
    <cellStyle name="Процентный 2 2 2" xfId="1379" xr:uid="{F877C66C-C896-4241-8520-B70B15B3468E}"/>
    <cellStyle name="Процентный 2 3" xfId="1380" xr:uid="{21F60AA7-164C-4017-A8C1-C29E008F071E}"/>
    <cellStyle name="Процентный 2 4" xfId="1499" xr:uid="{6EB63E68-4E1B-4746-A0D1-7589037C7F69}"/>
    <cellStyle name="Процентный 3" xfId="1381" xr:uid="{4101B044-C5D2-4F66-93B1-F1E7AF6CA3B3}"/>
    <cellStyle name="Процентный 3 2" xfId="1382" xr:uid="{B02CD021-6124-4BCA-B85A-312993814EF5}"/>
    <cellStyle name="Процентный 3 2 2" xfId="1383" xr:uid="{4DA73D67-1D1E-4A2A-8662-41CBEE52ABB6}"/>
    <cellStyle name="Процентный 3 3" xfId="1384" xr:uid="{7B3DCC8C-72CF-47B9-B36D-98D4C5CA0F27}"/>
    <cellStyle name="Связанная ячейка" xfId="317" xr:uid="{EEC3BF4B-72A9-4950-8C7A-CFF1F0950CAB}"/>
    <cellStyle name="Стиль 1" xfId="57" xr:uid="{95431316-BCB3-4F68-ACF1-C7CCC66B04FD}"/>
    <cellStyle name="Таблица_текст" xfId="318" xr:uid="{B03DBE4C-ADA4-4EE3-AF78-F52A5001B7C8}"/>
    <cellStyle name="Текст предупреждения" xfId="319" xr:uid="{AC5B23EA-DB8B-44C0-9921-F30171A7B376}"/>
    <cellStyle name="Финансовый 2" xfId="1500" xr:uid="{0EDB2425-51CB-41BA-9532-0E5B7D163DDA}"/>
    <cellStyle name="Финансовый 2 2" xfId="1501" xr:uid="{BD53EC68-56F4-4CCC-AEF0-95F46FC29A43}"/>
    <cellStyle name="Финансовый 2 2 2" xfId="1629" xr:uid="{0CE99701-38F6-4B83-8640-0B5EC54D70C8}"/>
    <cellStyle name="Финансовый 2 2 2 2" xfId="1971" xr:uid="{A69EAA2A-F9DC-4182-AFBF-93E0561A46EB}"/>
    <cellStyle name="Финансовый 2 2 3" xfId="1742" xr:uid="{B1C420ED-DAFC-4781-9A5D-B2214E7FE513}"/>
    <cellStyle name="Финансовый 2 2 3 2" xfId="2084" xr:uid="{6F796A89-3F1F-43F4-9975-3A6DA0EF3B56}"/>
    <cellStyle name="Финансовый 2 2 4" xfId="1858" xr:uid="{1A285E99-1880-4029-AA21-6D6757D9AA45}"/>
    <cellStyle name="Финансовый 2 3" xfId="1628" xr:uid="{40548F22-749F-4F38-AFFE-5F46242D5A30}"/>
    <cellStyle name="Финансовый 2 3 2" xfId="1970" xr:uid="{4E7A8F34-8D30-4978-BBB4-ED0BD2440420}"/>
    <cellStyle name="Финансовый 2 4" xfId="1741" xr:uid="{606CC6D5-3F23-4147-B03F-19282F6BB9F2}"/>
    <cellStyle name="Финансовый 2 4 2" xfId="2083" xr:uid="{7E132519-5C5F-4855-8536-8AE14D11AF34}"/>
    <cellStyle name="Финансовый 2 5" xfId="1857" xr:uid="{7F0B1F7C-6E49-4FFD-8BA8-DCC36AE9A7F2}"/>
    <cellStyle name="Финансовый 3" xfId="1502" xr:uid="{EC3E8367-D1FD-479F-A477-F7ADA872261F}"/>
    <cellStyle name="Финансовый 3 2" xfId="1503" xr:uid="{CBBFFB51-7468-4E3F-BC87-887F1C376183}"/>
    <cellStyle name="Финансовый 3 2 2" xfId="1631" xr:uid="{ABEDC5CE-4BC6-4949-99CC-8A79FF5DC16C}"/>
    <cellStyle name="Финансовый 3 2 2 2" xfId="1973" xr:uid="{BB5F086C-C342-4F1C-B426-A5FB6DB983F5}"/>
    <cellStyle name="Финансовый 3 2 3" xfId="1744" xr:uid="{6405684E-6198-4147-9607-F5023EB597A9}"/>
    <cellStyle name="Финансовый 3 2 3 2" xfId="2086" xr:uid="{5180BCB8-92FD-4D1F-BC19-3F5020C4305E}"/>
    <cellStyle name="Финансовый 3 2 4" xfId="1860" xr:uid="{D1BCDB07-000F-40F6-B0A9-3DF55AFA616B}"/>
    <cellStyle name="Финансовый 3 3" xfId="1630" xr:uid="{39D54BD9-5B14-4345-9340-2A55BC64B10C}"/>
    <cellStyle name="Финансовый 3 3 2" xfId="1972" xr:uid="{EC27B7F7-39D4-4393-B8E0-4D41AE7A52FD}"/>
    <cellStyle name="Финансовый 3 4" xfId="1743" xr:uid="{4F1B8F12-A7F8-4BFF-85B6-884A62266DAA}"/>
    <cellStyle name="Финансовый 3 4 2" xfId="2085" xr:uid="{54EA5411-EC1C-4F7E-9BEE-C3418A6EE3C6}"/>
    <cellStyle name="Финансовый 3 5" xfId="1859" xr:uid="{C70451A6-5CFF-46F3-9F87-5C211DD7AE71}"/>
    <cellStyle name="Финансовый 4" xfId="1504" xr:uid="{25AC2FDC-9250-46B1-BBFC-E18B96A4BC44}"/>
    <cellStyle name="Финансовый 4 2" xfId="1505" xr:uid="{C7EB66D7-5367-4D27-A8FD-1254E4A20A9F}"/>
    <cellStyle name="Финансовый 4 2 2" xfId="1633" xr:uid="{AB293AFC-452F-42CB-BDBB-4D28018892C2}"/>
    <cellStyle name="Финансовый 4 2 2 2" xfId="1975" xr:uid="{4769C23C-3625-4D66-9F8C-1E77E0FBBE28}"/>
    <cellStyle name="Финансовый 4 2 3" xfId="1746" xr:uid="{E0772E49-1402-4F48-AF67-3F1894746713}"/>
    <cellStyle name="Финансовый 4 2 3 2" xfId="2088" xr:uid="{A93F44F3-722B-4882-ABFB-1DB21E503D94}"/>
    <cellStyle name="Финансовый 4 2 4" xfId="1862" xr:uid="{28AC69C0-BEC1-4968-A25C-2A70625B8172}"/>
    <cellStyle name="Финансовый 4 3" xfId="1632" xr:uid="{6AB01651-B287-42DA-BC80-05ABC04AB96B}"/>
    <cellStyle name="Финансовый 4 3 2" xfId="1974" xr:uid="{117B07FD-F1AA-4A36-A002-B9EDE89A09FF}"/>
    <cellStyle name="Финансовый 4 4" xfId="1745" xr:uid="{C7533F9B-AF22-4AC9-A32E-8EAB84F12D75}"/>
    <cellStyle name="Финансовый 4 4 2" xfId="2087" xr:uid="{38BA5948-D590-4BA4-B4D2-8190AD3F82AC}"/>
    <cellStyle name="Финансовый 4 5" xfId="1861" xr:uid="{E095A932-4669-4CBB-959C-6F70B0B4DC2D}"/>
    <cellStyle name="Финансовый 5" xfId="1506" xr:uid="{44BCFB64-4E46-4D8F-AFFE-A2EEBB20FD53}"/>
    <cellStyle name="Финансовый 5 2" xfId="1507" xr:uid="{8D85CB0C-AEA7-4FEB-98C9-50B010F9DFAB}"/>
    <cellStyle name="Финансовый 5 2 2" xfId="1635" xr:uid="{29D0F9E6-DC44-48AC-898C-711E018E58F5}"/>
    <cellStyle name="Финансовый 5 2 2 2" xfId="1977" xr:uid="{0C671584-33DA-4A77-829C-D38C15B4EAF0}"/>
    <cellStyle name="Финансовый 5 2 3" xfId="1748" xr:uid="{ADE7A08C-E7D1-4C1E-919C-493CD865A7C7}"/>
    <cellStyle name="Финансовый 5 2 3 2" xfId="2090" xr:uid="{13A697D9-728F-4542-A8F7-45F40CFD5EAA}"/>
    <cellStyle name="Финансовый 5 2 4" xfId="1864" xr:uid="{76D01141-FA85-4ED8-95E3-613A22FD7EA7}"/>
    <cellStyle name="Финансовый 5 3" xfId="1634" xr:uid="{0AC1FC52-790D-4FB6-89D8-BE246A830C6D}"/>
    <cellStyle name="Финансовый 5 3 2" xfId="1976" xr:uid="{15F4FC09-6FDD-4120-940D-E6B26FD59B47}"/>
    <cellStyle name="Финансовый 5 4" xfId="1747" xr:uid="{15B8190A-3EE5-4016-9B06-02D316A10A07}"/>
    <cellStyle name="Финансовый 5 4 2" xfId="2089" xr:uid="{7F59F98C-D20E-40C7-AD25-BE6061378F63}"/>
    <cellStyle name="Финансовый 5 5" xfId="1863" xr:uid="{3AD5A3F5-92E2-4721-8ECA-FFF251FBFE89}"/>
    <cellStyle name="Финансовый 6" xfId="1508" xr:uid="{97474F43-A9FE-492B-AC2C-61E0D8A3FCB4}"/>
    <cellStyle name="Финансовый 6 2" xfId="1509" xr:uid="{7CA8D3A6-7F24-419D-8808-C7693F31753C}"/>
    <cellStyle name="Финансовый 6 2 2" xfId="1637" xr:uid="{E63CA6A3-E924-4E0F-BDCA-4B0A77CAF0DB}"/>
    <cellStyle name="Финансовый 6 2 2 2" xfId="1979" xr:uid="{03460E9B-25F9-44A3-815D-354C7C80B09E}"/>
    <cellStyle name="Финансовый 6 2 3" xfId="1750" xr:uid="{FC4C2920-767A-46D3-8E39-9734C76039C2}"/>
    <cellStyle name="Финансовый 6 2 3 2" xfId="2092" xr:uid="{F6EAF22D-FAE6-4457-946D-02B8BC4CACD1}"/>
    <cellStyle name="Финансовый 6 2 4" xfId="1866" xr:uid="{CB72C9B3-5AA5-44EB-AB95-27629AE96D94}"/>
    <cellStyle name="Финансовый 6 3" xfId="1636" xr:uid="{549C7859-9AF9-4EF7-82AB-8B493D95830D}"/>
    <cellStyle name="Финансовый 6 3 2" xfId="1978" xr:uid="{81AFA7DE-D12D-412E-97FF-4CBFCBD43E5F}"/>
    <cellStyle name="Финансовый 6 4" xfId="1749" xr:uid="{E0A32971-6033-445B-A7CD-7F675D378585}"/>
    <cellStyle name="Финансовый 6 4 2" xfId="2091" xr:uid="{F295B49E-9C47-43CC-BDBE-8E7A5BFA2127}"/>
    <cellStyle name="Финансовый 6 5" xfId="1865" xr:uid="{A04810B4-2E84-42CA-B54E-17AFCBD46DD7}"/>
    <cellStyle name="Финансовый_Gulbene siltinashana kor" xfId="1385" xr:uid="{1573DC4A-B599-43F5-AF7D-060A1351E126}"/>
    <cellStyle name="Хороший" xfId="320" xr:uid="{8B07FA73-A379-4C12-AA84-01D8E928C69C}"/>
    <cellStyle name="Шапка таблицы" xfId="321" xr:uid="{F0B7A50B-B9B6-4CAF-866E-DCC6061E4142}"/>
    <cellStyle name="Шапка таблицы 2" xfId="1510" xr:uid="{5A915E14-F9CA-4126-A8A9-B59E22653EC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2:H31"/>
  <sheetViews>
    <sheetView tabSelected="1" zoomScaleNormal="100" zoomScaleSheetLayoutView="115" workbookViewId="0">
      <selection activeCell="C25" sqref="C25"/>
    </sheetView>
  </sheetViews>
  <sheetFormatPr defaultColWidth="9.109375" defaultRowHeight="15.6"/>
  <cols>
    <col min="1" max="1" width="20.109375" style="14" customWidth="1"/>
    <col min="2" max="2" width="47.44140625" style="14" customWidth="1"/>
    <col min="3" max="3" width="20" style="14" customWidth="1"/>
    <col min="4" max="4" width="14.6640625" style="14" customWidth="1"/>
    <col min="5" max="5" width="9.109375" style="14" customWidth="1"/>
    <col min="6" max="16384" width="9.109375" style="14"/>
  </cols>
  <sheetData>
    <row r="2" spans="1:8" ht="27.75" customHeight="1">
      <c r="C2" s="20" t="s">
        <v>32</v>
      </c>
    </row>
    <row r="3" spans="1:8">
      <c r="C3" s="20" t="s">
        <v>33</v>
      </c>
    </row>
    <row r="4" spans="1:8" ht="38.25" customHeight="1">
      <c r="C4" s="20" t="s">
        <v>34</v>
      </c>
    </row>
    <row r="5" spans="1:8" ht="27" customHeight="1">
      <c r="C5" s="20" t="s">
        <v>35</v>
      </c>
    </row>
    <row r="7" spans="1:8" ht="20.399999999999999">
      <c r="A7" s="69" t="s">
        <v>36</v>
      </c>
      <c r="B7" s="69"/>
      <c r="C7" s="69"/>
      <c r="D7" s="15"/>
      <c r="E7" s="15"/>
      <c r="F7" s="15"/>
      <c r="G7" s="15"/>
      <c r="H7" s="15"/>
    </row>
    <row r="8" spans="1:8">
      <c r="A8" s="16"/>
      <c r="B8" s="16"/>
      <c r="C8" s="16"/>
      <c r="D8" s="16"/>
      <c r="E8" s="16"/>
      <c r="F8" s="16"/>
      <c r="G8" s="16"/>
      <c r="H8" s="16"/>
    </row>
    <row r="9" spans="1:8" ht="51.75" customHeight="1">
      <c r="A9" s="56" t="s">
        <v>10</v>
      </c>
      <c r="B9" s="72" t="s">
        <v>50</v>
      </c>
      <c r="C9" s="73"/>
    </row>
    <row r="10" spans="1:8">
      <c r="A10" s="14" t="s">
        <v>11</v>
      </c>
      <c r="B10" s="72" t="s">
        <v>51</v>
      </c>
      <c r="C10" s="72"/>
    </row>
    <row r="11" spans="1:8">
      <c r="A11" s="14" t="s">
        <v>0</v>
      </c>
      <c r="B11" s="73" t="s">
        <v>52</v>
      </c>
      <c r="C11" s="73"/>
    </row>
    <row r="12" spans="1:8">
      <c r="A12" s="14" t="s">
        <v>1</v>
      </c>
      <c r="B12" s="72" t="s">
        <v>53</v>
      </c>
      <c r="C12" s="73"/>
    </row>
    <row r="14" spans="1:8" ht="43.5" customHeight="1">
      <c r="A14" s="1" t="s">
        <v>23</v>
      </c>
      <c r="B14" s="1" t="s">
        <v>37</v>
      </c>
      <c r="C14" s="1" t="s">
        <v>38</v>
      </c>
    </row>
    <row r="15" spans="1:8" ht="62.4">
      <c r="A15" s="32">
        <v>1</v>
      </c>
      <c r="B15" s="36" t="str">
        <f>B9</f>
        <v>Jēkabpils reģionālās slimnīcas ambulatora daļas reģistratūras telpu vienkāršotas pārbūves paskaidrojuma raksta izstrādei un autoruzraudzībai Stadiona ielā 1, Jēkabpilī, LV-5201</v>
      </c>
      <c r="C15" s="23" t="e">
        <f>KA!E34</f>
        <v>#VALUE!</v>
      </c>
    </row>
    <row r="16" spans="1:8">
      <c r="A16" s="37"/>
      <c r="B16" s="19"/>
      <c r="C16" s="21"/>
    </row>
    <row r="17" spans="1:7">
      <c r="A17" s="19"/>
      <c r="B17" s="19"/>
      <c r="C17" s="19"/>
    </row>
    <row r="18" spans="1:7">
      <c r="A18" s="19"/>
      <c r="B18" s="2" t="s">
        <v>8</v>
      </c>
      <c r="C18" s="24" t="e">
        <f>SUM(C15:C17)</f>
        <v>#VALUE!</v>
      </c>
    </row>
    <row r="19" spans="1:7">
      <c r="D19" s="14" t="s">
        <v>44</v>
      </c>
      <c r="E19" s="34" t="s">
        <v>360</v>
      </c>
    </row>
    <row r="20" spans="1:7">
      <c r="A20" s="70" t="s">
        <v>39</v>
      </c>
      <c r="B20" s="71"/>
      <c r="C20" s="21" t="e">
        <f>ROUND(C18*21%,2)</f>
        <v>#VALUE!</v>
      </c>
      <c r="D20" s="14" t="s">
        <v>46</v>
      </c>
      <c r="E20" s="34" t="s">
        <v>360</v>
      </c>
    </row>
    <row r="21" spans="1:7">
      <c r="D21" s="14" t="s">
        <v>43</v>
      </c>
      <c r="E21" s="34" t="s">
        <v>360</v>
      </c>
    </row>
    <row r="22" spans="1:7">
      <c r="D22" s="14" t="s">
        <v>45</v>
      </c>
      <c r="E22" s="14" t="s">
        <v>361</v>
      </c>
    </row>
    <row r="23" spans="1:7">
      <c r="A23" s="25" t="s">
        <v>357</v>
      </c>
      <c r="B23" s="26"/>
      <c r="C23" s="26">
        <f>C27</f>
        <v>0</v>
      </c>
      <c r="E23" s="26"/>
      <c r="F23" s="26"/>
      <c r="G23" s="26"/>
    </row>
    <row r="24" spans="1:7">
      <c r="A24" s="25" t="s">
        <v>40</v>
      </c>
      <c r="B24" s="26"/>
      <c r="C24" s="26"/>
      <c r="D24" s="26"/>
      <c r="E24" s="26"/>
      <c r="F24" s="26"/>
      <c r="G24" s="26"/>
    </row>
    <row r="25" spans="1:7">
      <c r="A25" s="25" t="s">
        <v>358</v>
      </c>
      <c r="B25" s="26"/>
      <c r="C25" s="26"/>
      <c r="D25" s="26"/>
      <c r="E25" s="26"/>
      <c r="F25" s="26"/>
      <c r="G25" s="26"/>
    </row>
    <row r="26" spans="1:7">
      <c r="A26" s="27"/>
      <c r="B26" s="26"/>
      <c r="C26" s="26"/>
      <c r="D26" s="26"/>
      <c r="E26" s="26"/>
      <c r="F26" s="26"/>
      <c r="G26" s="26"/>
    </row>
    <row r="27" spans="1:7">
      <c r="A27" s="25" t="s">
        <v>359</v>
      </c>
      <c r="B27" s="26"/>
      <c r="C27" s="55"/>
      <c r="D27" s="26"/>
      <c r="E27" s="26"/>
      <c r="F27" s="26"/>
      <c r="G27" s="26"/>
    </row>
    <row r="28" spans="1:7">
      <c r="A28" s="25" t="s">
        <v>41</v>
      </c>
      <c r="B28" s="26"/>
      <c r="C28" s="26"/>
      <c r="D28" s="26"/>
      <c r="E28" s="26"/>
      <c r="F28" s="26"/>
      <c r="G28" s="26"/>
    </row>
    <row r="29" spans="1:7">
      <c r="A29" s="25" t="s">
        <v>358</v>
      </c>
      <c r="B29" s="26"/>
      <c r="C29" s="26"/>
      <c r="D29" s="26"/>
      <c r="E29" s="26"/>
      <c r="F29" s="26"/>
      <c r="G29" s="26"/>
    </row>
    <row r="30" spans="1:7">
      <c r="A30" s="28"/>
      <c r="B30" s="26"/>
      <c r="C30" s="26"/>
      <c r="D30" s="26"/>
      <c r="E30" s="26"/>
      <c r="F30" s="26"/>
      <c r="G30" s="26"/>
    </row>
    <row r="31" spans="1:7">
      <c r="A31" s="29"/>
      <c r="B31" s="30"/>
      <c r="E31" s="30"/>
      <c r="F31" s="3"/>
      <c r="G31" s="26"/>
    </row>
  </sheetData>
  <mergeCells count="6">
    <mergeCell ref="A7:C7"/>
    <mergeCell ref="A20:B20"/>
    <mergeCell ref="B9:C9"/>
    <mergeCell ref="B10:C10"/>
    <mergeCell ref="B11:C11"/>
    <mergeCell ref="B12:C12"/>
  </mergeCells>
  <pageMargins left="0.7" right="0.7" top="0.75" bottom="0.75" header="0.3" footer="0.3"/>
  <pageSetup paperSize="9" scale="99"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2:Q44"/>
  <sheetViews>
    <sheetView view="pageBreakPreview" zoomScale="85" zoomScaleNormal="85" zoomScaleSheetLayoutView="85" workbookViewId="0">
      <selection activeCell="D39" sqref="D39"/>
    </sheetView>
  </sheetViews>
  <sheetFormatPr defaultColWidth="9.109375" defaultRowHeight="15.6"/>
  <cols>
    <col min="1" max="1" width="9.109375" style="14"/>
    <col min="2" max="2" width="12.109375" style="14" customWidth="1"/>
    <col min="3" max="3" width="43" style="14" customWidth="1"/>
    <col min="4" max="4" width="6.109375" style="14" customWidth="1"/>
    <col min="5" max="5" width="13.5546875" style="14" customWidth="1"/>
    <col min="6" max="8" width="17.33203125" style="14" customWidth="1"/>
    <col min="9" max="9" width="14.5546875" style="14" customWidth="1"/>
    <col min="10" max="10" width="9.109375" style="14"/>
    <col min="11" max="11" width="10.88671875" style="14" bestFit="1" customWidth="1"/>
    <col min="12" max="16384" width="9.109375" style="14"/>
  </cols>
  <sheetData>
    <row r="2" spans="1:17" ht="20.399999999999999">
      <c r="A2" s="69" t="s">
        <v>54</v>
      </c>
      <c r="B2" s="69"/>
      <c r="C2" s="69"/>
      <c r="D2" s="69"/>
      <c r="E2" s="69"/>
      <c r="F2" s="69"/>
      <c r="G2" s="69"/>
      <c r="H2" s="69"/>
      <c r="I2" s="69"/>
    </row>
    <row r="3" spans="1:17" ht="41.25" customHeight="1">
      <c r="A3" s="76" t="str">
        <f>C6</f>
        <v>Jēkabpils reģionālās slimnīcas ambulatora daļas reģistratūras telpu vienkāršotas pārbūves paskaidrojuma raksta izstrādei un autoruzraudzībai Stadiona ielā 1, Jēkabpilī, LV-5201</v>
      </c>
      <c r="B3" s="76"/>
      <c r="C3" s="76"/>
      <c r="D3" s="76"/>
      <c r="E3" s="76"/>
      <c r="F3" s="76"/>
      <c r="G3" s="76"/>
      <c r="H3" s="76"/>
      <c r="I3" s="76"/>
      <c r="J3" s="15"/>
      <c r="K3" s="15"/>
      <c r="L3" s="15"/>
      <c r="M3" s="15"/>
      <c r="N3" s="15"/>
      <c r="O3" s="15"/>
      <c r="P3" s="15"/>
      <c r="Q3" s="15"/>
    </row>
    <row r="4" spans="1:17">
      <c r="A4" s="77" t="s">
        <v>47</v>
      </c>
      <c r="B4" s="77"/>
      <c r="C4" s="77"/>
      <c r="D4" s="77"/>
      <c r="E4" s="77"/>
      <c r="F4" s="77"/>
      <c r="G4" s="77"/>
      <c r="H4" s="77"/>
      <c r="I4" s="77"/>
    </row>
    <row r="5" spans="1:17">
      <c r="A5" s="16"/>
      <c r="B5" s="16"/>
      <c r="C5" s="16"/>
      <c r="D5" s="16"/>
      <c r="E5" s="16"/>
      <c r="F5" s="16"/>
      <c r="G5" s="16"/>
      <c r="H5" s="16"/>
      <c r="I5" s="16"/>
      <c r="J5" s="16"/>
      <c r="K5" s="16"/>
      <c r="L5" s="16"/>
      <c r="M5" s="16"/>
      <c r="N5" s="16"/>
      <c r="O5" s="16"/>
      <c r="P5" s="16"/>
      <c r="Q5" s="16"/>
    </row>
    <row r="6" spans="1:17" ht="32.25" customHeight="1">
      <c r="A6" s="56" t="s">
        <v>10</v>
      </c>
      <c r="C6" s="87" t="str">
        <f>KT!B9</f>
        <v>Jēkabpils reģionālās slimnīcas ambulatora daļas reģistratūras telpu vienkāršotas pārbūves paskaidrojuma raksta izstrādei un autoruzraudzībai Stadiona ielā 1, Jēkabpilī, LV-5201</v>
      </c>
      <c r="D6" s="87"/>
      <c r="E6" s="87"/>
      <c r="F6" s="87"/>
      <c r="G6" s="87"/>
      <c r="H6" s="87"/>
      <c r="I6" s="87"/>
    </row>
    <row r="7" spans="1:17">
      <c r="A7" s="14" t="s">
        <v>11</v>
      </c>
      <c r="C7" s="17" t="str">
        <f>KT!B10</f>
        <v>Jēkabpils reģionālās slimnīca</v>
      </c>
      <c r="D7" s="17"/>
      <c r="E7" s="18"/>
      <c r="F7" s="18"/>
      <c r="G7" s="18"/>
      <c r="H7" s="18"/>
      <c r="I7" s="18"/>
    </row>
    <row r="8" spans="1:17">
      <c r="A8" s="14" t="s">
        <v>0</v>
      </c>
      <c r="C8" s="17" t="str">
        <f>KT!B11</f>
        <v>Stadiona iela 1, Jēkabpils, LV-5201</v>
      </c>
      <c r="D8" s="17"/>
      <c r="E8" s="18"/>
      <c r="F8" s="18"/>
      <c r="G8" s="18"/>
      <c r="H8" s="18"/>
      <c r="I8" s="18"/>
    </row>
    <row r="9" spans="1:17">
      <c r="A9" s="14" t="s">
        <v>1</v>
      </c>
      <c r="C9" s="17" t="str">
        <f>KT!B12</f>
        <v>JRS2025/07K</v>
      </c>
      <c r="D9" s="17"/>
      <c r="E9" s="18"/>
      <c r="F9" s="18"/>
      <c r="G9" s="18"/>
      <c r="H9" s="18"/>
      <c r="I9" s="18"/>
    </row>
    <row r="10" spans="1:17">
      <c r="C10" s="14" t="s">
        <v>21</v>
      </c>
      <c r="E10" s="33" t="e">
        <f>E34</f>
        <v>#VALUE!</v>
      </c>
    </row>
    <row r="11" spans="1:17">
      <c r="C11" s="14" t="s">
        <v>22</v>
      </c>
      <c r="E11" s="54" t="e">
        <f>SUM(I14:I29)</f>
        <v>#VALUE!</v>
      </c>
    </row>
    <row r="12" spans="1:17" ht="57.75" customHeight="1">
      <c r="A12" s="82" t="s">
        <v>23</v>
      </c>
      <c r="B12" s="82" t="s">
        <v>24</v>
      </c>
      <c r="C12" s="83" t="s">
        <v>25</v>
      </c>
      <c r="D12" s="84"/>
      <c r="E12" s="82" t="s">
        <v>26</v>
      </c>
      <c r="F12" s="82" t="s">
        <v>27</v>
      </c>
      <c r="G12" s="82"/>
      <c r="H12" s="82"/>
      <c r="I12" s="82" t="s">
        <v>7</v>
      </c>
    </row>
    <row r="13" spans="1:17">
      <c r="A13" s="82"/>
      <c r="B13" s="82"/>
      <c r="C13" s="85"/>
      <c r="D13" s="86"/>
      <c r="E13" s="82"/>
      <c r="F13" s="1" t="s">
        <v>28</v>
      </c>
      <c r="G13" s="1" t="s">
        <v>17</v>
      </c>
      <c r="H13" s="1" t="s">
        <v>29</v>
      </c>
      <c r="I13" s="82"/>
    </row>
    <row r="14" spans="1:17">
      <c r="A14" s="32">
        <v>1</v>
      </c>
      <c r="B14" s="32"/>
      <c r="C14" s="57" t="s">
        <v>55</v>
      </c>
      <c r="D14" s="49"/>
      <c r="E14" s="50">
        <f>SUM(F14:H14)</f>
        <v>0</v>
      </c>
      <c r="F14" s="50"/>
      <c r="G14" s="50"/>
      <c r="H14" s="50"/>
      <c r="I14" s="51" t="e">
        <f t="shared" ref="I14:I19" si="0">ROUND(F14/likme,2)</f>
        <v>#VALUE!</v>
      </c>
    </row>
    <row r="15" spans="1:17">
      <c r="A15" s="32">
        <v>2</v>
      </c>
      <c r="B15" s="32">
        <v>1.1000000000000001</v>
      </c>
      <c r="C15" s="48" t="s">
        <v>115</v>
      </c>
      <c r="D15" s="49"/>
      <c r="E15" s="50">
        <f t="shared" ref="E15:E19" si="1">SUM(F15:H15)</f>
        <v>0</v>
      </c>
      <c r="F15" s="50">
        <f>'1,1'!M25</f>
        <v>0</v>
      </c>
      <c r="G15" s="50">
        <f>'1,1'!N25</f>
        <v>0</v>
      </c>
      <c r="H15" s="50">
        <f>'1,1'!O25</f>
        <v>0</v>
      </c>
      <c r="I15" s="51" t="e">
        <f t="shared" si="0"/>
        <v>#VALUE!</v>
      </c>
    </row>
    <row r="16" spans="1:17">
      <c r="A16" s="32">
        <v>3</v>
      </c>
      <c r="B16" s="32">
        <v>1.2</v>
      </c>
      <c r="C16" s="48" t="s">
        <v>244</v>
      </c>
      <c r="D16" s="49"/>
      <c r="E16" s="50">
        <f t="shared" si="1"/>
        <v>0</v>
      </c>
      <c r="F16" s="50">
        <f>'1,2'!M24</f>
        <v>0</v>
      </c>
      <c r="G16" s="50">
        <f>'1,2'!N24</f>
        <v>0</v>
      </c>
      <c r="H16" s="50">
        <f>'1,2'!O24</f>
        <v>0</v>
      </c>
      <c r="I16" s="51" t="e">
        <f t="shared" si="0"/>
        <v>#VALUE!</v>
      </c>
    </row>
    <row r="17" spans="1:11">
      <c r="A17" s="32">
        <v>4</v>
      </c>
      <c r="B17" s="32">
        <v>1.3</v>
      </c>
      <c r="C17" s="48" t="s">
        <v>252</v>
      </c>
      <c r="D17" s="49"/>
      <c r="E17" s="50">
        <f t="shared" si="1"/>
        <v>0</v>
      </c>
      <c r="F17" s="50">
        <f>'1,3'!M27</f>
        <v>0</v>
      </c>
      <c r="G17" s="50">
        <f>'1,3'!N27</f>
        <v>0</v>
      </c>
      <c r="H17" s="50">
        <f>'1,3'!O27</f>
        <v>0</v>
      </c>
      <c r="I17" s="51" t="e">
        <f t="shared" si="0"/>
        <v>#VALUE!</v>
      </c>
    </row>
    <row r="18" spans="1:11" ht="31.2">
      <c r="A18" s="32">
        <v>5</v>
      </c>
      <c r="B18" s="32">
        <v>1.4</v>
      </c>
      <c r="C18" s="64" t="s">
        <v>260</v>
      </c>
      <c r="D18" s="49"/>
      <c r="E18" s="50">
        <f t="shared" si="1"/>
        <v>0</v>
      </c>
      <c r="F18" s="50">
        <f>'1,4'!M20</f>
        <v>0</v>
      </c>
      <c r="G18" s="50">
        <f>'1,4'!N20</f>
        <v>0</v>
      </c>
      <c r="H18" s="50">
        <f>'1,4'!O20</f>
        <v>0</v>
      </c>
      <c r="I18" s="51" t="e">
        <f t="shared" si="0"/>
        <v>#VALUE!</v>
      </c>
    </row>
    <row r="19" spans="1:11">
      <c r="A19" s="32">
        <v>6</v>
      </c>
      <c r="B19" s="32">
        <v>1.5</v>
      </c>
      <c r="C19" s="48" t="s">
        <v>261</v>
      </c>
      <c r="D19" s="49"/>
      <c r="E19" s="50">
        <f t="shared" si="1"/>
        <v>0</v>
      </c>
      <c r="F19" s="50">
        <f>'1,5'!M64</f>
        <v>0</v>
      </c>
      <c r="G19" s="50">
        <f>'1,5'!N64</f>
        <v>0</v>
      </c>
      <c r="H19" s="50">
        <f>'1,5'!O64</f>
        <v>0</v>
      </c>
      <c r="I19" s="51" t="e">
        <f t="shared" si="0"/>
        <v>#VALUE!</v>
      </c>
    </row>
    <row r="20" spans="1:11" ht="31.2">
      <c r="A20" s="32">
        <v>7</v>
      </c>
      <c r="B20" s="32"/>
      <c r="C20" s="58" t="s">
        <v>56</v>
      </c>
      <c r="D20" s="49"/>
      <c r="E20" s="50">
        <f t="shared" ref="E20:E29" si="2">SUM(F20:H20)</f>
        <v>0</v>
      </c>
      <c r="F20" s="50"/>
      <c r="G20" s="50"/>
      <c r="H20" s="50"/>
      <c r="I20" s="51" t="e">
        <f t="shared" ref="I20:I29" si="3">ROUND(F20/likme,2)</f>
        <v>#VALUE!</v>
      </c>
    </row>
    <row r="21" spans="1:11">
      <c r="A21" s="32">
        <v>8</v>
      </c>
      <c r="B21" s="32">
        <v>2.1</v>
      </c>
      <c r="C21" s="48" t="s">
        <v>57</v>
      </c>
      <c r="D21" s="49"/>
      <c r="E21" s="50">
        <f t="shared" si="2"/>
        <v>0</v>
      </c>
      <c r="F21" s="50">
        <f>'2,1'!M56</f>
        <v>0</v>
      </c>
      <c r="G21" s="50">
        <f>'2,1'!N56</f>
        <v>0</v>
      </c>
      <c r="H21" s="50">
        <f>'2,1'!O56</f>
        <v>0</v>
      </c>
      <c r="I21" s="51" t="e">
        <f t="shared" si="3"/>
        <v>#VALUE!</v>
      </c>
    </row>
    <row r="22" spans="1:11">
      <c r="A22" s="32">
        <v>9</v>
      </c>
      <c r="B22" s="32">
        <v>2.2000000000000002</v>
      </c>
      <c r="C22" s="48" t="s">
        <v>79</v>
      </c>
      <c r="D22" s="49"/>
      <c r="E22" s="50">
        <f t="shared" si="2"/>
        <v>0</v>
      </c>
      <c r="F22" s="50">
        <f>'2,2'!M40</f>
        <v>0</v>
      </c>
      <c r="G22" s="50">
        <f>'2,2'!N40</f>
        <v>0</v>
      </c>
      <c r="H22" s="50">
        <f>'2,2'!O40</f>
        <v>0</v>
      </c>
      <c r="I22" s="51" t="e">
        <f t="shared" si="3"/>
        <v>#VALUE!</v>
      </c>
    </row>
    <row r="23" spans="1:11">
      <c r="A23" s="32">
        <v>10</v>
      </c>
      <c r="B23" s="32">
        <v>2.2999999999999998</v>
      </c>
      <c r="C23" s="48" t="s">
        <v>80</v>
      </c>
      <c r="D23" s="49"/>
      <c r="E23" s="50">
        <f t="shared" si="2"/>
        <v>0</v>
      </c>
      <c r="F23" s="50">
        <f>'2,3'!M95</f>
        <v>0</v>
      </c>
      <c r="G23" s="50">
        <f>'2,3'!N95</f>
        <v>0</v>
      </c>
      <c r="H23" s="50">
        <f>'2,3'!O95</f>
        <v>0</v>
      </c>
      <c r="I23" s="51" t="e">
        <f t="shared" si="3"/>
        <v>#VALUE!</v>
      </c>
    </row>
    <row r="24" spans="1:11">
      <c r="A24" s="32">
        <v>11</v>
      </c>
      <c r="B24" s="32">
        <v>2.4</v>
      </c>
      <c r="C24" s="48" t="s">
        <v>135</v>
      </c>
      <c r="D24" s="49"/>
      <c r="E24" s="50">
        <f t="shared" si="2"/>
        <v>0</v>
      </c>
      <c r="F24" s="50">
        <f>'2,4'!M34</f>
        <v>0</v>
      </c>
      <c r="G24" s="50">
        <f>'2,4'!N34</f>
        <v>0</v>
      </c>
      <c r="H24" s="50">
        <f>'2,4'!O34</f>
        <v>0</v>
      </c>
      <c r="I24" s="51" t="e">
        <f t="shared" si="3"/>
        <v>#VALUE!</v>
      </c>
    </row>
    <row r="25" spans="1:11">
      <c r="A25" s="32">
        <v>12</v>
      </c>
      <c r="B25" s="32">
        <v>2.5</v>
      </c>
      <c r="C25" s="48" t="s">
        <v>136</v>
      </c>
      <c r="D25" s="49"/>
      <c r="E25" s="50">
        <f t="shared" si="2"/>
        <v>0</v>
      </c>
      <c r="F25" s="50">
        <f>'2,5'!M39</f>
        <v>0</v>
      </c>
      <c r="G25" s="50">
        <f>'2,5'!N39</f>
        <v>0</v>
      </c>
      <c r="H25" s="50">
        <f>'2,5'!O39</f>
        <v>0</v>
      </c>
      <c r="I25" s="51" t="e">
        <f t="shared" si="3"/>
        <v>#VALUE!</v>
      </c>
    </row>
    <row r="26" spans="1:11">
      <c r="A26" s="32">
        <v>13</v>
      </c>
      <c r="B26" s="32">
        <v>2.6</v>
      </c>
      <c r="C26" s="48" t="s">
        <v>159</v>
      </c>
      <c r="D26" s="49"/>
      <c r="E26" s="50">
        <f t="shared" si="2"/>
        <v>0</v>
      </c>
      <c r="F26" s="50">
        <f>'2,6'!M24</f>
        <v>0</v>
      </c>
      <c r="G26" s="50">
        <f>'2,6'!N24</f>
        <v>0</v>
      </c>
      <c r="H26" s="50">
        <f>'2,6'!O24</f>
        <v>0</v>
      </c>
      <c r="I26" s="51" t="e">
        <f t="shared" si="3"/>
        <v>#VALUE!</v>
      </c>
    </row>
    <row r="27" spans="1:11">
      <c r="A27" s="32">
        <v>14</v>
      </c>
      <c r="B27" s="32">
        <v>2.7</v>
      </c>
      <c r="C27" s="48" t="s">
        <v>170</v>
      </c>
      <c r="D27" s="49"/>
      <c r="E27" s="50">
        <f t="shared" si="2"/>
        <v>0</v>
      </c>
      <c r="F27" s="50">
        <f>'2,7'!M26</f>
        <v>0</v>
      </c>
      <c r="G27" s="50">
        <f>'2,7'!N26</f>
        <v>0</v>
      </c>
      <c r="H27" s="50">
        <f>'2,7'!O26</f>
        <v>0</v>
      </c>
      <c r="I27" s="51" t="e">
        <f t="shared" si="3"/>
        <v>#VALUE!</v>
      </c>
    </row>
    <row r="28" spans="1:11">
      <c r="A28" s="32">
        <v>15</v>
      </c>
      <c r="B28" s="32">
        <v>2.8</v>
      </c>
      <c r="C28" s="48" t="s">
        <v>217</v>
      </c>
      <c r="D28" s="49"/>
      <c r="E28" s="50">
        <f t="shared" si="2"/>
        <v>0</v>
      </c>
      <c r="F28" s="50">
        <f>'2,8'!M59</f>
        <v>0</v>
      </c>
      <c r="G28" s="50">
        <f>'2,8'!N59</f>
        <v>0</v>
      </c>
      <c r="H28" s="50">
        <f>'2,8'!O59</f>
        <v>0</v>
      </c>
      <c r="I28" s="51" t="e">
        <f t="shared" si="3"/>
        <v>#VALUE!</v>
      </c>
    </row>
    <row r="29" spans="1:11">
      <c r="A29" s="32">
        <v>16</v>
      </c>
      <c r="B29" s="32">
        <v>2.9</v>
      </c>
      <c r="C29" s="48" t="s">
        <v>218</v>
      </c>
      <c r="D29" s="49"/>
      <c r="E29" s="50">
        <f t="shared" si="2"/>
        <v>0</v>
      </c>
      <c r="F29" s="50">
        <f>'2,9'!M34</f>
        <v>0</v>
      </c>
      <c r="G29" s="50">
        <f>'2,9'!N34</f>
        <v>0</v>
      </c>
      <c r="H29" s="50">
        <f>'2,9'!O34</f>
        <v>0</v>
      </c>
      <c r="I29" s="51" t="e">
        <f t="shared" si="3"/>
        <v>#VALUE!</v>
      </c>
    </row>
    <row r="30" spans="1:11">
      <c r="A30" s="78" t="s">
        <v>8</v>
      </c>
      <c r="B30" s="78"/>
      <c r="C30" s="79"/>
      <c r="D30" s="42"/>
      <c r="E30" s="43">
        <f>SUM(E14:E29)</f>
        <v>0</v>
      </c>
      <c r="K30" s="68"/>
    </row>
    <row r="31" spans="1:11">
      <c r="A31" s="80" t="s">
        <v>42</v>
      </c>
      <c r="B31" s="80"/>
      <c r="C31" s="81"/>
      <c r="D31" s="52" t="str">
        <f>KT!E19</f>
        <v>?%</v>
      </c>
      <c r="E31" s="53" t="e">
        <f>ROUND(E30*D31,2)</f>
        <v>#VALUE!</v>
      </c>
    </row>
    <row r="32" spans="1:11">
      <c r="A32" s="80" t="s">
        <v>30</v>
      </c>
      <c r="B32" s="80"/>
      <c r="C32" s="81"/>
      <c r="D32" s="52" t="str">
        <f>KT!E20</f>
        <v>?%</v>
      </c>
      <c r="E32" s="53" t="e">
        <f>ROUND(E31*D32,2)</f>
        <v>#VALUE!</v>
      </c>
    </row>
    <row r="33" spans="1:8">
      <c r="A33" s="80" t="s">
        <v>43</v>
      </c>
      <c r="B33" s="80"/>
      <c r="C33" s="81"/>
      <c r="D33" s="52" t="str">
        <f>KT!E21</f>
        <v>?%</v>
      </c>
      <c r="E33" s="53" t="e">
        <f>ROUND(E30*D33,2)</f>
        <v>#VALUE!</v>
      </c>
    </row>
    <row r="34" spans="1:8">
      <c r="A34" s="74" t="s">
        <v>31</v>
      </c>
      <c r="B34" s="74"/>
      <c r="C34" s="75"/>
      <c r="D34" s="35"/>
      <c r="E34" s="22" t="e">
        <f>ROUND(E30+E31+E33,2)</f>
        <v>#VALUE!</v>
      </c>
    </row>
    <row r="36" spans="1:8">
      <c r="A36" s="25" t="str">
        <f>KT!A23</f>
        <v xml:space="preserve">Sastādīja: </v>
      </c>
      <c r="B36" s="26"/>
      <c r="C36" s="26"/>
      <c r="D36" s="26"/>
      <c r="E36" s="26">
        <f>KT!C27</f>
        <v>0</v>
      </c>
      <c r="F36" s="26"/>
      <c r="G36" s="26"/>
      <c r="H36" s="26"/>
    </row>
    <row r="37" spans="1:8">
      <c r="A37" s="25" t="s">
        <v>40</v>
      </c>
      <c r="B37" s="26"/>
      <c r="C37" s="26"/>
      <c r="D37" s="26"/>
      <c r="E37" s="26"/>
      <c r="F37" s="26"/>
      <c r="G37" s="26"/>
      <c r="H37" s="26"/>
    </row>
    <row r="38" spans="1:8">
      <c r="A38" s="25" t="str">
        <f>KT!A25</f>
        <v>Sertifikāta Nr.:</v>
      </c>
      <c r="B38" s="26"/>
      <c r="C38" s="26"/>
      <c r="D38" s="26"/>
      <c r="E38" s="26"/>
      <c r="F38" s="26"/>
      <c r="G38" s="26"/>
      <c r="H38" s="26"/>
    </row>
    <row r="39" spans="1:8">
      <c r="A39" s="27"/>
      <c r="B39" s="26"/>
      <c r="C39" s="26"/>
      <c r="D39" s="26"/>
      <c r="E39" s="26"/>
      <c r="F39" s="26"/>
      <c r="G39" s="26"/>
      <c r="H39" s="26"/>
    </row>
    <row r="40" spans="1:8">
      <c r="A40" s="25" t="s">
        <v>354</v>
      </c>
      <c r="B40" s="26"/>
      <c r="C40" s="26"/>
      <c r="D40" s="26"/>
      <c r="E40" s="26">
        <f>KT!C27</f>
        <v>0</v>
      </c>
      <c r="F40" s="26"/>
      <c r="G40" s="26"/>
      <c r="H40" s="26"/>
    </row>
    <row r="41" spans="1:8">
      <c r="A41" s="25" t="s">
        <v>41</v>
      </c>
      <c r="B41" s="26"/>
      <c r="C41" s="26"/>
      <c r="D41" s="26"/>
      <c r="E41" s="26"/>
      <c r="F41" s="26"/>
      <c r="G41" s="26"/>
      <c r="H41" s="26"/>
    </row>
    <row r="42" spans="1:8">
      <c r="A42" s="25" t="s">
        <v>358</v>
      </c>
      <c r="B42" s="26"/>
      <c r="C42" s="26"/>
      <c r="D42" s="26"/>
      <c r="E42" s="26"/>
      <c r="F42" s="26"/>
      <c r="G42" s="26"/>
      <c r="H42" s="26"/>
    </row>
    <row r="43" spans="1:8">
      <c r="A43" s="28"/>
      <c r="B43" s="26"/>
      <c r="C43" s="26"/>
      <c r="D43" s="26"/>
      <c r="E43" s="26"/>
      <c r="F43" s="26"/>
      <c r="G43" s="26"/>
      <c r="H43" s="26"/>
    </row>
    <row r="44" spans="1:8">
      <c r="A44" s="29"/>
      <c r="B44" s="30"/>
      <c r="C44" s="30"/>
      <c r="D44" s="30"/>
      <c r="E44" s="29"/>
      <c r="F44" s="30"/>
      <c r="G44" s="3"/>
      <c r="H44" s="26"/>
    </row>
  </sheetData>
  <mergeCells count="15">
    <mergeCell ref="A2:I2"/>
    <mergeCell ref="A34:C34"/>
    <mergeCell ref="A3:I3"/>
    <mergeCell ref="A4:I4"/>
    <mergeCell ref="A30:C30"/>
    <mergeCell ref="A31:C31"/>
    <mergeCell ref="A32:C32"/>
    <mergeCell ref="A33:C33"/>
    <mergeCell ref="F12:H12"/>
    <mergeCell ref="I12:I13"/>
    <mergeCell ref="A12:A13"/>
    <mergeCell ref="B12:B13"/>
    <mergeCell ref="E12:E13"/>
    <mergeCell ref="C12:D13"/>
    <mergeCell ref="C6:I6"/>
  </mergeCells>
  <pageMargins left="0.7" right="0.7" top="0.75" bottom="0.75" header="0.3" footer="0.3"/>
  <pageSetup paperSize="9" scale="62" orientation="landscape"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2A04C-05D6-4ABA-A5CC-D045A020F638}">
  <sheetPr>
    <tabColor rgb="FF92D050"/>
    <pageSetUpPr fitToPage="1"/>
  </sheetPr>
  <dimension ref="A2:P35"/>
  <sheetViews>
    <sheetView view="pageBreakPreview" topLeftCell="A13" zoomScale="85" zoomScaleNormal="85" zoomScaleSheetLayoutView="85" workbookViewId="0">
      <selection activeCell="O12" sqref="O12"/>
    </sheetView>
  </sheetViews>
  <sheetFormatPr defaultColWidth="9.109375" defaultRowHeight="15.6"/>
  <cols>
    <col min="1" max="1" width="10.5546875" style="3" customWidth="1"/>
    <col min="2" max="2" width="9.44140625" style="3" customWidth="1"/>
    <col min="3" max="3" width="51.109375" style="3" customWidth="1"/>
    <col min="4" max="4" width="7.88671875" style="3" customWidth="1"/>
    <col min="5" max="5" width="11.109375" style="3" customWidth="1"/>
    <col min="6" max="11" width="9.5546875" style="3" customWidth="1"/>
    <col min="12" max="16" width="14.88671875" style="3" customWidth="1"/>
    <col min="17" max="16384" width="9.109375" style="3"/>
  </cols>
  <sheetData>
    <row r="2" spans="1:16">
      <c r="A2" s="94" t="s">
        <v>236</v>
      </c>
      <c r="B2" s="94"/>
      <c r="C2" s="94"/>
      <c r="D2" s="94"/>
      <c r="E2" s="94"/>
      <c r="F2" s="94"/>
      <c r="G2" s="94"/>
      <c r="H2" s="94"/>
      <c r="I2" s="94"/>
      <c r="J2" s="94"/>
      <c r="K2" s="94"/>
      <c r="L2" s="94"/>
      <c r="M2" s="94"/>
      <c r="N2" s="94"/>
      <c r="O2" s="94"/>
      <c r="P2" s="94"/>
    </row>
    <row r="3" spans="1:16">
      <c r="A3" s="95" t="str">
        <f>KA!C15</f>
        <v>Demontāžas darbi</v>
      </c>
      <c r="B3" s="95"/>
      <c r="C3" s="95"/>
      <c r="D3" s="95"/>
      <c r="E3" s="95"/>
      <c r="F3" s="95"/>
      <c r="G3" s="95"/>
      <c r="H3" s="95"/>
      <c r="I3" s="95"/>
      <c r="J3" s="95"/>
      <c r="K3" s="95"/>
      <c r="L3" s="95"/>
      <c r="M3" s="95"/>
      <c r="N3" s="95"/>
      <c r="O3" s="95"/>
      <c r="P3" s="95"/>
    </row>
    <row r="4" spans="1:16">
      <c r="A4" s="94" t="s">
        <v>47</v>
      </c>
      <c r="B4" s="94"/>
      <c r="C4" s="94"/>
      <c r="D4" s="94"/>
      <c r="E4" s="94"/>
      <c r="F4" s="94"/>
      <c r="G4" s="94"/>
      <c r="H4" s="94"/>
      <c r="I4" s="94"/>
      <c r="J4" s="94"/>
      <c r="K4" s="94"/>
      <c r="L4" s="94"/>
      <c r="M4" s="94"/>
      <c r="N4" s="94"/>
      <c r="O4" s="94"/>
      <c r="P4" s="94"/>
    </row>
    <row r="5" spans="1:16">
      <c r="A5" s="38"/>
      <c r="B5" s="38"/>
      <c r="C5" s="38"/>
      <c r="D5" s="38"/>
      <c r="E5" s="38"/>
      <c r="F5" s="38"/>
      <c r="G5" s="38"/>
      <c r="H5" s="38"/>
      <c r="I5" s="38"/>
      <c r="J5" s="38"/>
      <c r="K5" s="38"/>
      <c r="L5" s="38"/>
      <c r="M5" s="38"/>
      <c r="N5" s="38"/>
      <c r="O5" s="38"/>
      <c r="P5" s="38"/>
    </row>
    <row r="6" spans="1:16">
      <c r="A6" s="3" t="s">
        <v>10</v>
      </c>
      <c r="C6" s="5" t="str">
        <f>KT!B9</f>
        <v>Jēkabpils reģionālās slimnīcas ambulatora daļas reģistratūras telpu vienkāršotas pārbūves paskaidrojuma raksta izstrādei un autoruzraudzībai Stadiona ielā 1, Jēkabpilī, LV-5201</v>
      </c>
      <c r="D6" s="5"/>
      <c r="E6" s="5"/>
      <c r="F6" s="5"/>
      <c r="G6" s="5"/>
      <c r="H6" s="5"/>
      <c r="I6" s="5"/>
      <c r="J6" s="5"/>
      <c r="K6" s="5"/>
      <c r="L6" s="5"/>
      <c r="M6" s="5"/>
      <c r="N6" s="5"/>
      <c r="O6" s="5"/>
      <c r="P6" s="5"/>
    </row>
    <row r="7" spans="1:16">
      <c r="A7" s="3" t="s">
        <v>11</v>
      </c>
      <c r="C7" s="5" t="str">
        <f>KT!B10</f>
        <v>Jēkabpils reģionālās slimnīca</v>
      </c>
    </row>
    <row r="8" spans="1:16">
      <c r="A8" s="3" t="s">
        <v>0</v>
      </c>
      <c r="C8" s="5" t="str">
        <f>KT!B11</f>
        <v>Stadiona iela 1, Jēkabpils, LV-5201</v>
      </c>
      <c r="D8" s="4"/>
      <c r="E8" s="4"/>
      <c r="F8" s="4"/>
      <c r="G8" s="4"/>
      <c r="H8" s="4"/>
      <c r="I8" s="4"/>
      <c r="J8" s="4"/>
      <c r="K8" s="4"/>
      <c r="L8" s="4"/>
      <c r="M8" s="4"/>
      <c r="N8" s="4"/>
      <c r="O8" s="4"/>
      <c r="P8" s="4"/>
    </row>
    <row r="9" spans="1:16">
      <c r="A9" s="3" t="s">
        <v>1</v>
      </c>
      <c r="C9" s="5" t="str">
        <f>KT!B12</f>
        <v>JRS2025/07K</v>
      </c>
      <c r="D9" s="4"/>
      <c r="E9" s="4"/>
      <c r="F9" s="4"/>
      <c r="G9" s="4"/>
      <c r="H9" s="4"/>
      <c r="I9" s="4"/>
      <c r="J9" s="4"/>
      <c r="K9" s="4"/>
      <c r="L9" s="4"/>
      <c r="M9" s="4"/>
      <c r="N9" s="4"/>
      <c r="O9" s="4"/>
      <c r="P9" s="4"/>
    </row>
    <row r="11" spans="1:16">
      <c r="M11" s="96" t="s">
        <v>2</v>
      </c>
      <c r="N11" s="96"/>
      <c r="O11" s="6">
        <f>P25</f>
        <v>0</v>
      </c>
      <c r="P11" s="3" t="s">
        <v>3</v>
      </c>
    </row>
    <row r="12" spans="1:16">
      <c r="E12" s="38"/>
      <c r="N12" s="31" t="s">
        <v>49</v>
      </c>
      <c r="O12" s="3">
        <f>KT!C27</f>
        <v>0</v>
      </c>
    </row>
    <row r="13" spans="1:16">
      <c r="E13" s="38"/>
    </row>
    <row r="14" spans="1:16">
      <c r="A14" s="97" t="s">
        <v>23</v>
      </c>
      <c r="B14" s="97" t="s">
        <v>9</v>
      </c>
      <c r="C14" s="88" t="s">
        <v>12</v>
      </c>
      <c r="D14" s="97" t="s">
        <v>4</v>
      </c>
      <c r="E14" s="98" t="s">
        <v>5</v>
      </c>
      <c r="F14" s="88" t="s">
        <v>13</v>
      </c>
      <c r="G14" s="88"/>
      <c r="H14" s="88"/>
      <c r="I14" s="88"/>
      <c r="J14" s="88"/>
      <c r="K14" s="88"/>
      <c r="L14" s="88" t="s">
        <v>14</v>
      </c>
      <c r="M14" s="88"/>
      <c r="N14" s="88"/>
      <c r="O14" s="88"/>
      <c r="P14" s="88"/>
    </row>
    <row r="15" spans="1:16" ht="105.75" customHeight="1">
      <c r="A15" s="97"/>
      <c r="B15" s="97"/>
      <c r="C15" s="88"/>
      <c r="D15" s="97"/>
      <c r="E15" s="98"/>
      <c r="F15" s="39" t="s">
        <v>6</v>
      </c>
      <c r="G15" s="39" t="s">
        <v>16</v>
      </c>
      <c r="H15" s="39" t="s">
        <v>15</v>
      </c>
      <c r="I15" s="39" t="s">
        <v>17</v>
      </c>
      <c r="J15" s="39" t="s">
        <v>18</v>
      </c>
      <c r="K15" s="39" t="s">
        <v>19</v>
      </c>
      <c r="L15" s="39" t="s">
        <v>7</v>
      </c>
      <c r="M15" s="39" t="s">
        <v>15</v>
      </c>
      <c r="N15" s="39" t="s">
        <v>17</v>
      </c>
      <c r="O15" s="39" t="s">
        <v>18</v>
      </c>
      <c r="P15" s="39" t="s">
        <v>20</v>
      </c>
    </row>
    <row r="16" spans="1:16">
      <c r="A16" s="89"/>
      <c r="B16" s="89"/>
      <c r="C16" s="89"/>
      <c r="D16" s="89"/>
      <c r="E16" s="89"/>
      <c r="F16" s="90"/>
      <c r="G16" s="90"/>
      <c r="H16" s="90"/>
      <c r="I16" s="90"/>
      <c r="J16" s="90"/>
      <c r="K16" s="90"/>
      <c r="L16" s="90"/>
      <c r="M16" s="90"/>
      <c r="N16" s="90"/>
      <c r="O16" s="90"/>
      <c r="P16" s="91"/>
    </row>
    <row r="17" spans="1:16" ht="31.2">
      <c r="A17" s="40">
        <v>1</v>
      </c>
      <c r="B17" s="44"/>
      <c r="C17" s="46" t="s">
        <v>237</v>
      </c>
      <c r="D17" s="41" t="s">
        <v>78</v>
      </c>
      <c r="E17" s="45">
        <v>1</v>
      </c>
      <c r="F17" s="7"/>
      <c r="G17" s="7"/>
      <c r="H17" s="7"/>
      <c r="I17" s="7"/>
      <c r="J17" s="7"/>
      <c r="K17" s="7"/>
      <c r="L17" s="7"/>
      <c r="M17" s="7"/>
      <c r="N17" s="7"/>
      <c r="O17" s="7"/>
      <c r="P17" s="7"/>
    </row>
    <row r="18" spans="1:16" ht="31.2">
      <c r="A18" s="40">
        <v>2</v>
      </c>
      <c r="B18" s="44"/>
      <c r="C18" s="46" t="s">
        <v>238</v>
      </c>
      <c r="D18" s="41" t="s">
        <v>78</v>
      </c>
      <c r="E18" s="45">
        <v>1</v>
      </c>
      <c r="F18" s="7"/>
      <c r="G18" s="7"/>
      <c r="H18" s="7"/>
      <c r="I18" s="7"/>
      <c r="J18" s="7"/>
      <c r="K18" s="7"/>
      <c r="L18" s="7"/>
      <c r="M18" s="7"/>
      <c r="N18" s="7"/>
      <c r="O18" s="7"/>
      <c r="P18" s="7"/>
    </row>
    <row r="19" spans="1:16">
      <c r="A19" s="40">
        <v>3</v>
      </c>
      <c r="B19" s="44"/>
      <c r="C19" s="47" t="s">
        <v>241</v>
      </c>
      <c r="D19" s="41" t="s">
        <v>239</v>
      </c>
      <c r="E19" s="45">
        <v>10.41</v>
      </c>
      <c r="F19" s="7"/>
      <c r="G19" s="7"/>
      <c r="H19" s="7"/>
      <c r="I19" s="7"/>
      <c r="J19" s="7"/>
      <c r="K19" s="7"/>
      <c r="L19" s="7"/>
      <c r="M19" s="7"/>
      <c r="N19" s="7"/>
      <c r="O19" s="7"/>
      <c r="P19" s="7"/>
    </row>
    <row r="20" spans="1:16" ht="31.2">
      <c r="A20" s="40">
        <v>4</v>
      </c>
      <c r="B20" s="44"/>
      <c r="C20" s="47" t="s">
        <v>299</v>
      </c>
      <c r="D20" s="41" t="s">
        <v>240</v>
      </c>
      <c r="E20" s="45">
        <v>260.18</v>
      </c>
      <c r="F20" s="7"/>
      <c r="G20" s="7"/>
      <c r="H20" s="7"/>
      <c r="I20" s="7"/>
      <c r="J20" s="7"/>
      <c r="K20" s="7"/>
      <c r="L20" s="7"/>
      <c r="M20" s="7"/>
      <c r="N20" s="7"/>
      <c r="O20" s="7"/>
      <c r="P20" s="7"/>
    </row>
    <row r="21" spans="1:16">
      <c r="A21" s="40">
        <v>5</v>
      </c>
      <c r="B21" s="44"/>
      <c r="C21" s="47" t="s">
        <v>242</v>
      </c>
      <c r="D21" s="41" t="s">
        <v>77</v>
      </c>
      <c r="E21" s="45">
        <v>1</v>
      </c>
      <c r="F21" s="7"/>
      <c r="G21" s="7"/>
      <c r="H21" s="7"/>
      <c r="I21" s="7"/>
      <c r="J21" s="7"/>
      <c r="K21" s="7"/>
      <c r="L21" s="7"/>
      <c r="M21" s="7"/>
      <c r="N21" s="7"/>
      <c r="O21" s="7"/>
      <c r="P21" s="7"/>
    </row>
    <row r="22" spans="1:16" ht="35.25" customHeight="1">
      <c r="A22" s="40">
        <v>6</v>
      </c>
      <c r="B22" s="44"/>
      <c r="C22" s="47" t="s">
        <v>283</v>
      </c>
      <c r="D22" s="41" t="s">
        <v>240</v>
      </c>
      <c r="E22" s="45">
        <v>269.62</v>
      </c>
      <c r="F22" s="7"/>
      <c r="G22" s="7"/>
      <c r="H22" s="7"/>
      <c r="I22" s="7"/>
      <c r="J22" s="7"/>
      <c r="K22" s="7"/>
      <c r="L22" s="7"/>
      <c r="M22" s="7"/>
      <c r="N22" s="7"/>
      <c r="O22" s="7"/>
      <c r="P22" s="7"/>
    </row>
    <row r="23" spans="1:16">
      <c r="A23" s="40">
        <v>7</v>
      </c>
      <c r="B23" s="44"/>
      <c r="C23" s="47" t="s">
        <v>243</v>
      </c>
      <c r="D23" s="41" t="s">
        <v>240</v>
      </c>
      <c r="E23" s="45">
        <v>486.75</v>
      </c>
      <c r="F23" s="7"/>
      <c r="G23" s="7"/>
      <c r="H23" s="7"/>
      <c r="I23" s="7"/>
      <c r="J23" s="7"/>
      <c r="K23" s="7"/>
      <c r="L23" s="7"/>
      <c r="M23" s="7"/>
      <c r="N23" s="7"/>
      <c r="O23" s="7"/>
      <c r="P23" s="7"/>
    </row>
    <row r="24" spans="1:16">
      <c r="A24" s="92"/>
      <c r="B24" s="92"/>
      <c r="C24" s="92"/>
      <c r="D24" s="92"/>
      <c r="E24" s="92"/>
      <c r="F24" s="92"/>
      <c r="G24" s="92"/>
      <c r="H24" s="92"/>
      <c r="I24" s="92"/>
      <c r="J24" s="92"/>
      <c r="K24" s="92"/>
      <c r="L24" s="92"/>
      <c r="M24" s="92"/>
      <c r="N24" s="92"/>
      <c r="O24" s="92"/>
      <c r="P24" s="92"/>
    </row>
    <row r="25" spans="1:16">
      <c r="A25" s="93" t="s">
        <v>48</v>
      </c>
      <c r="B25" s="93"/>
      <c r="C25" s="93"/>
      <c r="D25" s="93"/>
      <c r="E25" s="93"/>
      <c r="F25" s="93"/>
      <c r="G25" s="93"/>
      <c r="H25" s="93"/>
      <c r="I25" s="93"/>
      <c r="J25" s="93"/>
      <c r="K25" s="13"/>
      <c r="L25" s="8">
        <f>SUM(L17:L24)</f>
        <v>0</v>
      </c>
      <c r="M25" s="8">
        <f>SUM(M17:M24)</f>
        <v>0</v>
      </c>
      <c r="N25" s="8">
        <f>SUM(N17:N24)</f>
        <v>0</v>
      </c>
      <c r="O25" s="8">
        <f>SUM(O17:O24)</f>
        <v>0</v>
      </c>
      <c r="P25" s="8">
        <f>SUM(P17:P24)</f>
        <v>0</v>
      </c>
    </row>
    <row r="26" spans="1:16">
      <c r="A26" s="9"/>
      <c r="B26" s="9"/>
      <c r="C26" s="9"/>
      <c r="D26" s="9"/>
      <c r="E26" s="9"/>
      <c r="F26" s="9"/>
      <c r="G26" s="9"/>
      <c r="H26" s="9"/>
      <c r="I26" s="9"/>
      <c r="J26" s="9"/>
      <c r="K26" s="10"/>
      <c r="L26" s="11"/>
      <c r="M26" s="11"/>
      <c r="N26" s="11"/>
      <c r="O26" s="11"/>
      <c r="P26" s="12"/>
    </row>
    <row r="27" spans="1:16">
      <c r="A27" s="25" t="str">
        <f>KT!A23</f>
        <v xml:space="preserve">Sastādīja: </v>
      </c>
      <c r="C27" s="26"/>
      <c r="D27" s="26">
        <f>KT!C27</f>
        <v>0</v>
      </c>
      <c r="E27" s="26"/>
      <c r="F27" s="26"/>
      <c r="G27" s="26"/>
      <c r="H27" s="26"/>
    </row>
    <row r="28" spans="1:16">
      <c r="A28" s="25" t="s">
        <v>40</v>
      </c>
      <c r="C28" s="26"/>
      <c r="D28" s="26"/>
      <c r="E28" s="26"/>
      <c r="F28" s="26"/>
      <c r="G28" s="26"/>
      <c r="H28" s="26"/>
    </row>
    <row r="29" spans="1:16">
      <c r="A29" s="25" t="str">
        <f>KT!A25</f>
        <v>Sertifikāta Nr.:</v>
      </c>
      <c r="C29" s="26"/>
      <c r="D29" s="26"/>
      <c r="E29" s="26"/>
      <c r="F29" s="26"/>
      <c r="G29" s="26"/>
      <c r="H29" s="26"/>
    </row>
    <row r="30" spans="1:16">
      <c r="A30" s="27"/>
      <c r="C30" s="26"/>
      <c r="D30" s="26"/>
      <c r="E30" s="26"/>
      <c r="F30" s="26"/>
      <c r="G30" s="26"/>
      <c r="H30" s="26"/>
    </row>
    <row r="31" spans="1:16">
      <c r="A31" s="25" t="str">
        <f>KT!A27</f>
        <v>Pārbaudīja:</v>
      </c>
      <c r="C31" s="26"/>
      <c r="D31" s="26">
        <f>KT!C27</f>
        <v>0</v>
      </c>
      <c r="E31" s="26"/>
      <c r="F31" s="26"/>
      <c r="G31" s="26"/>
      <c r="H31" s="26"/>
    </row>
    <row r="32" spans="1:16">
      <c r="A32" s="25" t="s">
        <v>41</v>
      </c>
      <c r="C32" s="26"/>
      <c r="D32" s="26"/>
      <c r="E32" s="26"/>
      <c r="F32" s="26"/>
      <c r="G32" s="26"/>
      <c r="H32" s="26"/>
    </row>
    <row r="33" spans="1:8">
      <c r="A33" s="25" t="str">
        <f>KT!A29</f>
        <v>Sertifikāta Nr.:</v>
      </c>
      <c r="C33" s="26"/>
      <c r="D33" s="26"/>
      <c r="E33" s="26"/>
      <c r="F33" s="26"/>
      <c r="G33" s="26"/>
      <c r="H33" s="26"/>
    </row>
    <row r="34" spans="1:8">
      <c r="B34" s="28"/>
      <c r="C34" s="26"/>
      <c r="D34" s="26"/>
      <c r="E34" s="26"/>
      <c r="F34" s="26"/>
      <c r="G34" s="26"/>
      <c r="H34" s="26"/>
    </row>
    <row r="35" spans="1:8">
      <c r="B35" s="29"/>
      <c r="C35" s="30"/>
      <c r="D35" s="29"/>
      <c r="F35" s="30"/>
      <c r="H35" s="26"/>
    </row>
  </sheetData>
  <mergeCells count="14">
    <mergeCell ref="L14:P14"/>
    <mergeCell ref="A16:P16"/>
    <mergeCell ref="A24:P24"/>
    <mergeCell ref="A25:J25"/>
    <mergeCell ref="A2:P2"/>
    <mergeCell ref="A3:P3"/>
    <mergeCell ref="A4:P4"/>
    <mergeCell ref="M11:N11"/>
    <mergeCell ref="A14:A15"/>
    <mergeCell ref="B14:B15"/>
    <mergeCell ref="C14:C15"/>
    <mergeCell ref="D14:D15"/>
    <mergeCell ref="E14:E15"/>
    <mergeCell ref="F14:K14"/>
  </mergeCells>
  <pageMargins left="0.7" right="0.7" top="0.75" bottom="0.75" header="0.3" footer="0.3"/>
  <pageSetup paperSize="9" scale="5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E48EA-5F1A-4FB1-9F9F-0B6336735170}">
  <sheetPr>
    <tabColor rgb="FF92D050"/>
    <pageSetUpPr fitToPage="1"/>
  </sheetPr>
  <dimension ref="A2:P34"/>
  <sheetViews>
    <sheetView view="pageBreakPreview" topLeftCell="A4" zoomScale="85" zoomScaleNormal="85" zoomScaleSheetLayoutView="85" workbookViewId="0">
      <selection activeCell="D13" sqref="D13"/>
    </sheetView>
  </sheetViews>
  <sheetFormatPr defaultColWidth="9.109375" defaultRowHeight="15.6"/>
  <cols>
    <col min="1" max="1" width="10.5546875" style="3" customWidth="1"/>
    <col min="2" max="2" width="9.44140625" style="3" customWidth="1"/>
    <col min="3" max="3" width="51.109375" style="3" customWidth="1"/>
    <col min="4" max="4" width="7.88671875" style="3" customWidth="1"/>
    <col min="5" max="5" width="11.109375" style="3" customWidth="1"/>
    <col min="6" max="11" width="9.5546875" style="3" customWidth="1"/>
    <col min="12" max="16" width="14.88671875" style="3" customWidth="1"/>
    <col min="17" max="16384" width="9.109375" style="3"/>
  </cols>
  <sheetData>
    <row r="2" spans="1:16">
      <c r="A2" s="94" t="s">
        <v>245</v>
      </c>
      <c r="B2" s="94"/>
      <c r="C2" s="94"/>
      <c r="D2" s="94"/>
      <c r="E2" s="94"/>
      <c r="F2" s="94"/>
      <c r="G2" s="94"/>
      <c r="H2" s="94"/>
      <c r="I2" s="94"/>
      <c r="J2" s="94"/>
      <c r="K2" s="94"/>
      <c r="L2" s="94"/>
      <c r="M2" s="94"/>
      <c r="N2" s="94"/>
      <c r="O2" s="94"/>
      <c r="P2" s="94"/>
    </row>
    <row r="3" spans="1:16">
      <c r="A3" s="95" t="str">
        <f>KA!C16</f>
        <v>Sienas, ēku un būvju karkasu konstrukcijas</v>
      </c>
      <c r="B3" s="95"/>
      <c r="C3" s="95"/>
      <c r="D3" s="95"/>
      <c r="E3" s="95"/>
      <c r="F3" s="95"/>
      <c r="G3" s="95"/>
      <c r="H3" s="95"/>
      <c r="I3" s="95"/>
      <c r="J3" s="95"/>
      <c r="K3" s="95"/>
      <c r="L3" s="95"/>
      <c r="M3" s="95"/>
      <c r="N3" s="95"/>
      <c r="O3" s="95"/>
      <c r="P3" s="95"/>
    </row>
    <row r="4" spans="1:16">
      <c r="A4" s="94" t="s">
        <v>47</v>
      </c>
      <c r="B4" s="94"/>
      <c r="C4" s="94"/>
      <c r="D4" s="94"/>
      <c r="E4" s="94"/>
      <c r="F4" s="94"/>
      <c r="G4" s="94"/>
      <c r="H4" s="94"/>
      <c r="I4" s="94"/>
      <c r="J4" s="94"/>
      <c r="K4" s="94"/>
      <c r="L4" s="94"/>
      <c r="M4" s="94"/>
      <c r="N4" s="94"/>
      <c r="O4" s="94"/>
      <c r="P4" s="94"/>
    </row>
    <row r="5" spans="1:16">
      <c r="A5" s="38"/>
      <c r="B5" s="38"/>
      <c r="C5" s="38"/>
      <c r="D5" s="38"/>
      <c r="E5" s="38"/>
      <c r="F5" s="38"/>
      <c r="G5" s="38"/>
      <c r="H5" s="38"/>
      <c r="I5" s="38"/>
      <c r="J5" s="38"/>
      <c r="K5" s="38"/>
      <c r="L5" s="38"/>
      <c r="M5" s="38"/>
      <c r="N5" s="38"/>
      <c r="O5" s="38"/>
      <c r="P5" s="38"/>
    </row>
    <row r="6" spans="1:16">
      <c r="A6" s="3" t="s">
        <v>10</v>
      </c>
      <c r="C6" s="5" t="str">
        <f>KT!B9</f>
        <v>Jēkabpils reģionālās slimnīcas ambulatora daļas reģistratūras telpu vienkāršotas pārbūves paskaidrojuma raksta izstrādei un autoruzraudzībai Stadiona ielā 1, Jēkabpilī, LV-5201</v>
      </c>
      <c r="D6" s="5"/>
      <c r="E6" s="5"/>
      <c r="F6" s="5"/>
      <c r="G6" s="5"/>
      <c r="H6" s="5"/>
      <c r="I6" s="5"/>
      <c r="J6" s="5"/>
      <c r="K6" s="5"/>
      <c r="L6" s="5"/>
      <c r="M6" s="5"/>
      <c r="N6" s="5"/>
      <c r="O6" s="5"/>
      <c r="P6" s="5"/>
    </row>
    <row r="7" spans="1:16">
      <c r="A7" s="3" t="s">
        <v>11</v>
      </c>
      <c r="C7" s="5" t="str">
        <f>KT!B10</f>
        <v>Jēkabpils reģionālās slimnīca</v>
      </c>
    </row>
    <row r="8" spans="1:16">
      <c r="A8" s="3" t="s">
        <v>0</v>
      </c>
      <c r="C8" s="5" t="str">
        <f>KT!B11</f>
        <v>Stadiona iela 1, Jēkabpils, LV-5201</v>
      </c>
      <c r="D8" s="4"/>
      <c r="E8" s="4"/>
      <c r="F8" s="4"/>
      <c r="G8" s="4"/>
      <c r="H8" s="4"/>
      <c r="I8" s="4"/>
      <c r="J8" s="4"/>
      <c r="K8" s="4"/>
      <c r="L8" s="4"/>
      <c r="M8" s="4"/>
      <c r="N8" s="4"/>
      <c r="O8" s="4"/>
      <c r="P8" s="4"/>
    </row>
    <row r="9" spans="1:16">
      <c r="A9" s="3" t="s">
        <v>1</v>
      </c>
      <c r="C9" s="5" t="str">
        <f>KT!B12</f>
        <v>JRS2025/07K</v>
      </c>
      <c r="D9" s="4"/>
      <c r="E9" s="4"/>
      <c r="F9" s="4"/>
      <c r="G9" s="4"/>
      <c r="H9" s="4"/>
      <c r="I9" s="4"/>
      <c r="J9" s="4"/>
      <c r="K9" s="4"/>
      <c r="L9" s="4"/>
      <c r="M9" s="4"/>
      <c r="N9" s="4"/>
      <c r="O9" s="4"/>
      <c r="P9" s="4"/>
    </row>
    <row r="11" spans="1:16">
      <c r="M11" s="96" t="s">
        <v>2</v>
      </c>
      <c r="N11" s="96"/>
      <c r="O11" s="6">
        <f>P24</f>
        <v>0</v>
      </c>
      <c r="P11" s="3" t="s">
        <v>3</v>
      </c>
    </row>
    <row r="12" spans="1:16">
      <c r="E12" s="38"/>
      <c r="N12" s="31" t="s">
        <v>49</v>
      </c>
      <c r="O12" s="3">
        <f>KT!C27</f>
        <v>0</v>
      </c>
    </row>
    <row r="13" spans="1:16">
      <c r="E13" s="38"/>
    </row>
    <row r="14" spans="1:16">
      <c r="A14" s="97" t="s">
        <v>23</v>
      </c>
      <c r="B14" s="97" t="s">
        <v>9</v>
      </c>
      <c r="C14" s="88" t="s">
        <v>12</v>
      </c>
      <c r="D14" s="97" t="s">
        <v>4</v>
      </c>
      <c r="E14" s="98" t="s">
        <v>5</v>
      </c>
      <c r="F14" s="88" t="s">
        <v>13</v>
      </c>
      <c r="G14" s="88"/>
      <c r="H14" s="88"/>
      <c r="I14" s="88"/>
      <c r="J14" s="88"/>
      <c r="K14" s="88"/>
      <c r="L14" s="88" t="s">
        <v>14</v>
      </c>
      <c r="M14" s="88"/>
      <c r="N14" s="88"/>
      <c r="O14" s="88"/>
      <c r="P14" s="88"/>
    </row>
    <row r="15" spans="1:16" ht="105.75" customHeight="1">
      <c r="A15" s="97"/>
      <c r="B15" s="97"/>
      <c r="C15" s="88"/>
      <c r="D15" s="97"/>
      <c r="E15" s="98"/>
      <c r="F15" s="39" t="s">
        <v>6</v>
      </c>
      <c r="G15" s="39" t="s">
        <v>16</v>
      </c>
      <c r="H15" s="39" t="s">
        <v>15</v>
      </c>
      <c r="I15" s="39" t="s">
        <v>17</v>
      </c>
      <c r="J15" s="39" t="s">
        <v>18</v>
      </c>
      <c r="K15" s="39" t="s">
        <v>19</v>
      </c>
      <c r="L15" s="39" t="s">
        <v>7</v>
      </c>
      <c r="M15" s="39" t="s">
        <v>15</v>
      </c>
      <c r="N15" s="39" t="s">
        <v>17</v>
      </c>
      <c r="O15" s="39" t="s">
        <v>18</v>
      </c>
      <c r="P15" s="39" t="s">
        <v>20</v>
      </c>
    </row>
    <row r="16" spans="1:16">
      <c r="A16" s="89"/>
      <c r="B16" s="89"/>
      <c r="C16" s="89"/>
      <c r="D16" s="89"/>
      <c r="E16" s="89"/>
      <c r="F16" s="90"/>
      <c r="G16" s="90"/>
      <c r="H16" s="90"/>
      <c r="I16" s="90"/>
      <c r="J16" s="90"/>
      <c r="K16" s="90"/>
      <c r="L16" s="90"/>
      <c r="M16" s="90"/>
      <c r="N16" s="90"/>
      <c r="O16" s="90"/>
      <c r="P16" s="91"/>
    </row>
    <row r="17" spans="1:16">
      <c r="A17" s="40">
        <v>1</v>
      </c>
      <c r="B17" s="44"/>
      <c r="C17" s="61" t="s">
        <v>246</v>
      </c>
      <c r="D17" s="41"/>
      <c r="E17" s="45"/>
      <c r="F17" s="7">
        <v>0</v>
      </c>
      <c r="G17" s="7">
        <f t="shared" ref="G17" si="0">IF(F17&gt;0,likme,0)</f>
        <v>0</v>
      </c>
      <c r="H17" s="7">
        <f>ROUND(F17*G17,2)</f>
        <v>0</v>
      </c>
      <c r="I17" s="7">
        <v>0</v>
      </c>
      <c r="J17" s="7">
        <v>0</v>
      </c>
      <c r="K17" s="7">
        <f>SUM(H17:J17)</f>
        <v>0</v>
      </c>
      <c r="L17" s="7">
        <f>ROUND(E17*F17,2)</f>
        <v>0</v>
      </c>
      <c r="M17" s="7">
        <f>ROUND(E17*H17,2)</f>
        <v>0</v>
      </c>
      <c r="N17" s="7">
        <f>ROUND(E17*I17,2)</f>
        <v>0</v>
      </c>
      <c r="O17" s="7">
        <f>ROUND(E17*J17,2)</f>
        <v>0</v>
      </c>
      <c r="P17" s="7">
        <f>SUM(M17:O17)</f>
        <v>0</v>
      </c>
    </row>
    <row r="18" spans="1:16">
      <c r="A18" s="40">
        <v>2</v>
      </c>
      <c r="B18" s="44"/>
      <c r="C18" s="46" t="s">
        <v>247</v>
      </c>
      <c r="D18" s="41" t="s">
        <v>75</v>
      </c>
      <c r="E18" s="45">
        <v>4</v>
      </c>
      <c r="F18" s="7"/>
      <c r="G18" s="7"/>
      <c r="H18" s="7"/>
      <c r="I18" s="7"/>
      <c r="J18" s="7"/>
      <c r="K18" s="7"/>
      <c r="L18" s="7"/>
      <c r="M18" s="7"/>
      <c r="N18" s="7"/>
      <c r="O18" s="7"/>
      <c r="P18" s="7"/>
    </row>
    <row r="19" spans="1:16">
      <c r="A19" s="40">
        <v>3</v>
      </c>
      <c r="B19" s="44"/>
      <c r="C19" s="47" t="s">
        <v>248</v>
      </c>
      <c r="D19" s="41" t="s">
        <v>77</v>
      </c>
      <c r="E19" s="45">
        <v>4</v>
      </c>
      <c r="F19" s="7"/>
      <c r="G19" s="7"/>
      <c r="H19" s="7"/>
      <c r="I19" s="7"/>
      <c r="J19" s="7"/>
      <c r="K19" s="7"/>
      <c r="L19" s="7"/>
      <c r="M19" s="7"/>
      <c r="N19" s="7"/>
      <c r="O19" s="7"/>
      <c r="P19" s="7"/>
    </row>
    <row r="20" spans="1:16" ht="31.2">
      <c r="A20" s="40">
        <v>4</v>
      </c>
      <c r="B20" s="44"/>
      <c r="C20" s="47" t="s">
        <v>249</v>
      </c>
      <c r="D20" s="41" t="s">
        <v>122</v>
      </c>
      <c r="E20" s="45">
        <v>75.2</v>
      </c>
      <c r="F20" s="7"/>
      <c r="G20" s="7"/>
      <c r="H20" s="7"/>
      <c r="I20" s="7"/>
      <c r="J20" s="7"/>
      <c r="K20" s="7"/>
      <c r="L20" s="7"/>
      <c r="M20" s="7"/>
      <c r="N20" s="7"/>
      <c r="O20" s="7"/>
      <c r="P20" s="7"/>
    </row>
    <row r="21" spans="1:16" ht="31.2">
      <c r="A21" s="40">
        <v>5</v>
      </c>
      <c r="B21" s="44"/>
      <c r="C21" s="47" t="s">
        <v>250</v>
      </c>
      <c r="D21" s="41" t="s">
        <v>77</v>
      </c>
      <c r="E21" s="45">
        <v>4</v>
      </c>
      <c r="F21" s="7"/>
      <c r="G21" s="7"/>
      <c r="H21" s="7"/>
      <c r="I21" s="7"/>
      <c r="J21" s="7"/>
      <c r="K21" s="7"/>
      <c r="L21" s="7"/>
      <c r="M21" s="7"/>
      <c r="N21" s="7"/>
      <c r="O21" s="7"/>
      <c r="P21" s="7"/>
    </row>
    <row r="22" spans="1:16" ht="31.2">
      <c r="A22" s="40">
        <v>6</v>
      </c>
      <c r="B22" s="44"/>
      <c r="C22" s="47" t="s">
        <v>251</v>
      </c>
      <c r="D22" s="41" t="s">
        <v>75</v>
      </c>
      <c r="E22" s="45">
        <v>2</v>
      </c>
      <c r="F22" s="7"/>
      <c r="G22" s="7"/>
      <c r="H22" s="7"/>
      <c r="I22" s="7"/>
      <c r="J22" s="7"/>
      <c r="K22" s="7"/>
      <c r="L22" s="7"/>
      <c r="M22" s="7"/>
      <c r="N22" s="7"/>
      <c r="O22" s="7"/>
      <c r="P22" s="7"/>
    </row>
    <row r="23" spans="1:16">
      <c r="A23" s="92"/>
      <c r="B23" s="92"/>
      <c r="C23" s="92"/>
      <c r="D23" s="92"/>
      <c r="E23" s="92"/>
      <c r="F23" s="92"/>
      <c r="G23" s="92"/>
      <c r="H23" s="92"/>
      <c r="I23" s="92"/>
      <c r="J23" s="92"/>
      <c r="K23" s="92"/>
      <c r="L23" s="92"/>
      <c r="M23" s="92"/>
      <c r="N23" s="92"/>
      <c r="O23" s="92"/>
      <c r="P23" s="92"/>
    </row>
    <row r="24" spans="1:16">
      <c r="A24" s="93" t="s">
        <v>48</v>
      </c>
      <c r="B24" s="93"/>
      <c r="C24" s="93"/>
      <c r="D24" s="93"/>
      <c r="E24" s="93"/>
      <c r="F24" s="93"/>
      <c r="G24" s="93"/>
      <c r="H24" s="93"/>
      <c r="I24" s="93"/>
      <c r="J24" s="93"/>
      <c r="K24" s="13"/>
      <c r="L24" s="8">
        <f>SUM(L17:L23)</f>
        <v>0</v>
      </c>
      <c r="M24" s="8">
        <f>SUM(M17:M23)</f>
        <v>0</v>
      </c>
      <c r="N24" s="8">
        <f>SUM(N17:N23)</f>
        <v>0</v>
      </c>
      <c r="O24" s="8">
        <f>SUM(O17:O23)</f>
        <v>0</v>
      </c>
      <c r="P24" s="8">
        <f>SUM(P17:P23)</f>
        <v>0</v>
      </c>
    </row>
    <row r="25" spans="1:16">
      <c r="A25" s="9"/>
      <c r="B25" s="9"/>
      <c r="C25" s="9"/>
      <c r="D25" s="9"/>
      <c r="E25" s="9"/>
      <c r="F25" s="9"/>
      <c r="G25" s="9"/>
      <c r="H25" s="9"/>
      <c r="I25" s="9"/>
      <c r="J25" s="9"/>
      <c r="K25" s="10"/>
      <c r="L25" s="11"/>
      <c r="M25" s="11"/>
      <c r="N25" s="11"/>
      <c r="O25" s="11"/>
      <c r="P25" s="12"/>
    </row>
    <row r="26" spans="1:16">
      <c r="A26" s="25" t="str">
        <f>KT!A23</f>
        <v xml:space="preserve">Sastādīja: </v>
      </c>
      <c r="C26" s="26"/>
      <c r="D26" s="26">
        <f>KT!C27</f>
        <v>0</v>
      </c>
      <c r="E26" s="26"/>
      <c r="F26" s="26"/>
      <c r="G26" s="26"/>
      <c r="H26" s="26"/>
    </row>
    <row r="27" spans="1:16">
      <c r="A27" s="25" t="s">
        <v>40</v>
      </c>
      <c r="C27" s="26"/>
      <c r="D27" s="26"/>
      <c r="E27" s="26"/>
      <c r="F27" s="26"/>
      <c r="G27" s="26"/>
      <c r="H27" s="26"/>
    </row>
    <row r="28" spans="1:16">
      <c r="A28" s="25" t="str">
        <f>KT!A25</f>
        <v>Sertifikāta Nr.:</v>
      </c>
      <c r="C28" s="26"/>
      <c r="D28" s="26"/>
      <c r="E28" s="26"/>
      <c r="F28" s="26"/>
      <c r="G28" s="26"/>
      <c r="H28" s="26"/>
    </row>
    <row r="29" spans="1:16">
      <c r="A29" s="27"/>
      <c r="C29" s="26"/>
      <c r="D29" s="26"/>
      <c r="E29" s="26"/>
      <c r="F29" s="26"/>
      <c r="G29" s="26"/>
      <c r="H29" s="26"/>
    </row>
    <row r="30" spans="1:16">
      <c r="A30" s="25" t="str">
        <f>KT!A27</f>
        <v>Pārbaudīja:</v>
      </c>
      <c r="C30" s="26"/>
      <c r="D30" s="26">
        <f>KT!C27</f>
        <v>0</v>
      </c>
      <c r="E30" s="26"/>
      <c r="F30" s="26"/>
      <c r="G30" s="26"/>
      <c r="H30" s="26"/>
    </row>
    <row r="31" spans="1:16">
      <c r="A31" s="25" t="s">
        <v>41</v>
      </c>
      <c r="C31" s="26"/>
      <c r="D31" s="26"/>
      <c r="E31" s="26"/>
      <c r="F31" s="26"/>
      <c r="G31" s="26"/>
      <c r="H31" s="26"/>
    </row>
    <row r="32" spans="1:16">
      <c r="A32" s="25" t="str">
        <f>KT!A29</f>
        <v>Sertifikāta Nr.:</v>
      </c>
      <c r="C32" s="26"/>
      <c r="D32" s="26"/>
      <c r="E32" s="26"/>
      <c r="F32" s="26"/>
      <c r="G32" s="26"/>
      <c r="H32" s="26"/>
    </row>
    <row r="33" spans="2:8">
      <c r="B33" s="28"/>
      <c r="C33" s="26"/>
      <c r="D33" s="26"/>
      <c r="E33" s="26"/>
      <c r="F33" s="26"/>
      <c r="G33" s="26"/>
      <c r="H33" s="26"/>
    </row>
    <row r="34" spans="2:8">
      <c r="B34" s="29"/>
      <c r="C34" s="30"/>
      <c r="D34" s="29"/>
      <c r="F34" s="30"/>
      <c r="H34" s="26"/>
    </row>
  </sheetData>
  <mergeCells count="14">
    <mergeCell ref="L14:P14"/>
    <mergeCell ref="A16:P16"/>
    <mergeCell ref="A23:P23"/>
    <mergeCell ref="A24:J24"/>
    <mergeCell ref="A2:P2"/>
    <mergeCell ref="A3:P3"/>
    <mergeCell ref="A4:P4"/>
    <mergeCell ref="M11:N11"/>
    <mergeCell ref="A14:A15"/>
    <mergeCell ref="B14:B15"/>
    <mergeCell ref="C14:C15"/>
    <mergeCell ref="D14:D15"/>
    <mergeCell ref="E14:E15"/>
    <mergeCell ref="F14:K14"/>
  </mergeCells>
  <pageMargins left="0.7" right="0.7" top="0.75" bottom="0.75" header="0.3" footer="0.3"/>
  <pageSetup paperSize="9" scale="5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9CB7D-96C6-4EF0-8FF5-7575C89C2692}">
  <sheetPr>
    <tabColor rgb="FF92D050"/>
    <pageSetUpPr fitToPage="1"/>
  </sheetPr>
  <dimension ref="A2:P37"/>
  <sheetViews>
    <sheetView view="pageBreakPreview" topLeftCell="A16" zoomScale="85" zoomScaleNormal="85" zoomScaleSheetLayoutView="85" workbookViewId="0">
      <selection activeCell="C11" sqref="C11"/>
    </sheetView>
  </sheetViews>
  <sheetFormatPr defaultColWidth="9.109375" defaultRowHeight="15.6"/>
  <cols>
    <col min="1" max="1" width="10.5546875" style="3" customWidth="1"/>
    <col min="2" max="2" width="9.44140625" style="3" customWidth="1"/>
    <col min="3" max="3" width="51.109375" style="3" customWidth="1"/>
    <col min="4" max="4" width="7.88671875" style="3" customWidth="1"/>
    <col min="5" max="5" width="11.109375" style="3" customWidth="1"/>
    <col min="6" max="11" width="9.5546875" style="3" customWidth="1"/>
    <col min="12" max="16" width="14.88671875" style="3" customWidth="1"/>
    <col min="17" max="16384" width="9.109375" style="3"/>
  </cols>
  <sheetData>
    <row r="2" spans="1:16">
      <c r="A2" s="94" t="s">
        <v>253</v>
      </c>
      <c r="B2" s="94"/>
      <c r="C2" s="94"/>
      <c r="D2" s="94"/>
      <c r="E2" s="94"/>
      <c r="F2" s="94"/>
      <c r="G2" s="94"/>
      <c r="H2" s="94"/>
      <c r="I2" s="94"/>
      <c r="J2" s="94"/>
      <c r="K2" s="94"/>
      <c r="L2" s="94"/>
      <c r="M2" s="94"/>
      <c r="N2" s="94"/>
      <c r="O2" s="94"/>
      <c r="P2" s="94"/>
    </row>
    <row r="3" spans="1:16">
      <c r="A3" s="95" t="str">
        <f>KA!C17</f>
        <v>Starpsienas</v>
      </c>
      <c r="B3" s="95"/>
      <c r="C3" s="95"/>
      <c r="D3" s="95"/>
      <c r="E3" s="95"/>
      <c r="F3" s="95"/>
      <c r="G3" s="95"/>
      <c r="H3" s="95"/>
      <c r="I3" s="95"/>
      <c r="J3" s="95"/>
      <c r="K3" s="95"/>
      <c r="L3" s="95"/>
      <c r="M3" s="95"/>
      <c r="N3" s="95"/>
      <c r="O3" s="95"/>
      <c r="P3" s="95"/>
    </row>
    <row r="4" spans="1:16">
      <c r="A4" s="94" t="s">
        <v>47</v>
      </c>
      <c r="B4" s="94"/>
      <c r="C4" s="94"/>
      <c r="D4" s="94"/>
      <c r="E4" s="94"/>
      <c r="F4" s="94"/>
      <c r="G4" s="94"/>
      <c r="H4" s="94"/>
      <c r="I4" s="94"/>
      <c r="J4" s="94"/>
      <c r="K4" s="94"/>
      <c r="L4" s="94"/>
      <c r="M4" s="94"/>
      <c r="N4" s="94"/>
      <c r="O4" s="94"/>
      <c r="P4" s="94"/>
    </row>
    <row r="5" spans="1:16">
      <c r="A5" s="38"/>
      <c r="B5" s="38"/>
      <c r="C5" s="38"/>
      <c r="D5" s="38"/>
      <c r="E5" s="38"/>
      <c r="F5" s="38"/>
      <c r="G5" s="38"/>
      <c r="H5" s="38"/>
      <c r="I5" s="38"/>
      <c r="J5" s="38"/>
      <c r="K5" s="38"/>
      <c r="L5" s="38"/>
      <c r="M5" s="38"/>
      <c r="N5" s="38"/>
      <c r="O5" s="38"/>
      <c r="P5" s="38"/>
    </row>
    <row r="6" spans="1:16">
      <c r="A6" s="3" t="s">
        <v>10</v>
      </c>
      <c r="C6" s="5" t="str">
        <f>KT!B9</f>
        <v>Jēkabpils reģionālās slimnīcas ambulatora daļas reģistratūras telpu vienkāršotas pārbūves paskaidrojuma raksta izstrādei un autoruzraudzībai Stadiona ielā 1, Jēkabpilī, LV-5201</v>
      </c>
      <c r="D6" s="5"/>
      <c r="E6" s="5"/>
      <c r="F6" s="5"/>
      <c r="G6" s="5"/>
      <c r="H6" s="5"/>
      <c r="I6" s="5"/>
      <c r="J6" s="5"/>
      <c r="K6" s="5"/>
      <c r="L6" s="5"/>
      <c r="M6" s="5"/>
      <c r="N6" s="5"/>
      <c r="O6" s="5"/>
      <c r="P6" s="5"/>
    </row>
    <row r="7" spans="1:16">
      <c r="A7" s="3" t="s">
        <v>11</v>
      </c>
      <c r="C7" s="5" t="str">
        <f>KT!B10</f>
        <v>Jēkabpils reģionālās slimnīca</v>
      </c>
    </row>
    <row r="8" spans="1:16">
      <c r="A8" s="3" t="s">
        <v>0</v>
      </c>
      <c r="C8" s="5" t="str">
        <f>KT!B11</f>
        <v>Stadiona iela 1, Jēkabpils, LV-5201</v>
      </c>
      <c r="D8" s="4"/>
      <c r="E8" s="4"/>
      <c r="F8" s="4"/>
      <c r="G8" s="4"/>
      <c r="H8" s="4"/>
      <c r="I8" s="4"/>
      <c r="J8" s="4"/>
      <c r="K8" s="4"/>
      <c r="L8" s="4"/>
      <c r="M8" s="4"/>
      <c r="N8" s="4"/>
      <c r="O8" s="4"/>
      <c r="P8" s="4"/>
    </row>
    <row r="9" spans="1:16">
      <c r="A9" s="3" t="s">
        <v>1</v>
      </c>
      <c r="C9" s="5" t="str">
        <f>KT!B12</f>
        <v>JRS2025/07K</v>
      </c>
      <c r="D9" s="4"/>
      <c r="E9" s="4"/>
      <c r="F9" s="4"/>
      <c r="G9" s="4"/>
      <c r="H9" s="4"/>
      <c r="I9" s="4"/>
      <c r="J9" s="4"/>
      <c r="K9" s="4"/>
      <c r="L9" s="4"/>
      <c r="M9" s="4"/>
      <c r="N9" s="4"/>
      <c r="O9" s="4"/>
      <c r="P9" s="4"/>
    </row>
    <row r="11" spans="1:16">
      <c r="M11" s="96" t="s">
        <v>2</v>
      </c>
      <c r="N11" s="96"/>
      <c r="O11" s="6">
        <f>P27</f>
        <v>0</v>
      </c>
      <c r="P11" s="3" t="s">
        <v>3</v>
      </c>
    </row>
    <row r="12" spans="1:16">
      <c r="E12" s="38"/>
      <c r="N12" s="31" t="s">
        <v>49</v>
      </c>
      <c r="O12" s="3">
        <f>KT!C27</f>
        <v>0</v>
      </c>
    </row>
    <row r="13" spans="1:16">
      <c r="E13" s="38"/>
    </row>
    <row r="14" spans="1:16">
      <c r="A14" s="97" t="s">
        <v>23</v>
      </c>
      <c r="B14" s="97" t="s">
        <v>9</v>
      </c>
      <c r="C14" s="88" t="s">
        <v>12</v>
      </c>
      <c r="D14" s="97" t="s">
        <v>4</v>
      </c>
      <c r="E14" s="98" t="s">
        <v>5</v>
      </c>
      <c r="F14" s="88" t="s">
        <v>13</v>
      </c>
      <c r="G14" s="88"/>
      <c r="H14" s="88"/>
      <c r="I14" s="88"/>
      <c r="J14" s="88"/>
      <c r="K14" s="88"/>
      <c r="L14" s="88" t="s">
        <v>14</v>
      </c>
      <c r="M14" s="88"/>
      <c r="N14" s="88"/>
      <c r="O14" s="88"/>
      <c r="P14" s="88"/>
    </row>
    <row r="15" spans="1:16" ht="105.75" customHeight="1">
      <c r="A15" s="97"/>
      <c r="B15" s="97"/>
      <c r="C15" s="88"/>
      <c r="D15" s="97"/>
      <c r="E15" s="98"/>
      <c r="F15" s="39" t="s">
        <v>6</v>
      </c>
      <c r="G15" s="39" t="s">
        <v>16</v>
      </c>
      <c r="H15" s="39" t="s">
        <v>15</v>
      </c>
      <c r="I15" s="39" t="s">
        <v>17</v>
      </c>
      <c r="J15" s="39" t="s">
        <v>18</v>
      </c>
      <c r="K15" s="39" t="s">
        <v>19</v>
      </c>
      <c r="L15" s="39" t="s">
        <v>7</v>
      </c>
      <c r="M15" s="39" t="s">
        <v>15</v>
      </c>
      <c r="N15" s="39" t="s">
        <v>17</v>
      </c>
      <c r="O15" s="39" t="s">
        <v>18</v>
      </c>
      <c r="P15" s="39" t="s">
        <v>20</v>
      </c>
    </row>
    <row r="16" spans="1:16">
      <c r="A16" s="89"/>
      <c r="B16" s="89"/>
      <c r="C16" s="89"/>
      <c r="D16" s="89"/>
      <c r="E16" s="89"/>
      <c r="F16" s="90"/>
      <c r="G16" s="90"/>
      <c r="H16" s="90"/>
      <c r="I16" s="90"/>
      <c r="J16" s="90"/>
      <c r="K16" s="90"/>
      <c r="L16" s="90"/>
      <c r="M16" s="90"/>
      <c r="N16" s="90"/>
      <c r="O16" s="90"/>
      <c r="P16" s="91"/>
    </row>
    <row r="17" spans="1:16">
      <c r="A17" s="40">
        <v>1</v>
      </c>
      <c r="B17" s="44"/>
      <c r="C17" s="61" t="s">
        <v>254</v>
      </c>
      <c r="D17" s="41"/>
      <c r="E17" s="45"/>
      <c r="F17" s="7">
        <v>0</v>
      </c>
      <c r="G17" s="7">
        <f t="shared" ref="G17" si="0">IF(F17&gt;0,likme,0)</f>
        <v>0</v>
      </c>
      <c r="H17" s="7">
        <f>ROUND(F17*G17,2)</f>
        <v>0</v>
      </c>
      <c r="I17" s="7">
        <v>0</v>
      </c>
      <c r="J17" s="7">
        <v>0</v>
      </c>
      <c r="K17" s="7">
        <f>SUM(H17:J17)</f>
        <v>0</v>
      </c>
      <c r="L17" s="7">
        <f>ROUND(E17*F17,2)</f>
        <v>0</v>
      </c>
      <c r="M17" s="7">
        <f>ROUND(E17*H17,2)</f>
        <v>0</v>
      </c>
      <c r="N17" s="7">
        <f>ROUND(E17*I17,2)</f>
        <v>0</v>
      </c>
      <c r="O17" s="7">
        <f>ROUND(E17*J17,2)</f>
        <v>0</v>
      </c>
      <c r="P17" s="7">
        <f>SUM(M17:O17)</f>
        <v>0</v>
      </c>
    </row>
    <row r="18" spans="1:16" ht="31.2">
      <c r="A18" s="40">
        <v>2</v>
      </c>
      <c r="B18" s="44"/>
      <c r="C18" s="47" t="s">
        <v>255</v>
      </c>
      <c r="D18" s="41" t="s">
        <v>240</v>
      </c>
      <c r="E18" s="45">
        <v>18.04</v>
      </c>
      <c r="F18" s="7"/>
      <c r="G18" s="7"/>
      <c r="H18" s="7"/>
      <c r="I18" s="7"/>
      <c r="J18" s="7"/>
      <c r="K18" s="7"/>
      <c r="L18" s="7"/>
      <c r="M18" s="7"/>
      <c r="N18" s="7"/>
      <c r="O18" s="7"/>
      <c r="P18" s="7"/>
    </row>
    <row r="19" spans="1:16">
      <c r="A19" s="40">
        <v>3</v>
      </c>
      <c r="B19" s="44"/>
      <c r="C19" s="47" t="s">
        <v>259</v>
      </c>
      <c r="D19" s="41" t="s">
        <v>240</v>
      </c>
      <c r="E19" s="45">
        <v>18.04</v>
      </c>
      <c r="F19" s="7"/>
      <c r="G19" s="7"/>
      <c r="H19" s="7"/>
      <c r="I19" s="7"/>
      <c r="J19" s="7"/>
      <c r="K19" s="7"/>
      <c r="L19" s="7"/>
      <c r="M19" s="7"/>
      <c r="N19" s="7"/>
      <c r="O19" s="7"/>
      <c r="P19" s="7"/>
    </row>
    <row r="20" spans="1:16" ht="62.4">
      <c r="A20" s="40">
        <v>4</v>
      </c>
      <c r="B20" s="44"/>
      <c r="C20" s="46" t="s">
        <v>256</v>
      </c>
      <c r="D20" s="41" t="s">
        <v>240</v>
      </c>
      <c r="E20" s="45">
        <v>18.04</v>
      </c>
      <c r="F20" s="7"/>
      <c r="G20" s="7"/>
      <c r="H20" s="7"/>
      <c r="I20" s="7"/>
      <c r="J20" s="7"/>
      <c r="K20" s="7"/>
      <c r="L20" s="7"/>
      <c r="M20" s="7"/>
      <c r="N20" s="7"/>
      <c r="O20" s="7"/>
      <c r="P20" s="7"/>
    </row>
    <row r="21" spans="1:16">
      <c r="A21" s="40">
        <v>5</v>
      </c>
      <c r="B21" s="44"/>
      <c r="C21" s="61" t="s">
        <v>257</v>
      </c>
      <c r="D21" s="41"/>
      <c r="E21" s="45"/>
      <c r="F21" s="7"/>
      <c r="G21" s="7"/>
      <c r="H21" s="7"/>
      <c r="I21" s="7"/>
      <c r="J21" s="7"/>
      <c r="K21" s="7"/>
      <c r="L21" s="7"/>
      <c r="M21" s="7"/>
      <c r="N21" s="7"/>
      <c r="O21" s="7"/>
      <c r="P21" s="7"/>
    </row>
    <row r="22" spans="1:16" ht="62.4">
      <c r="A22" s="40">
        <v>6</v>
      </c>
      <c r="B22" s="44"/>
      <c r="C22" s="46" t="s">
        <v>256</v>
      </c>
      <c r="D22" s="41" t="s">
        <v>240</v>
      </c>
      <c r="E22" s="45">
        <v>8.68</v>
      </c>
      <c r="F22" s="7"/>
      <c r="G22" s="7"/>
      <c r="H22" s="7"/>
      <c r="I22" s="7"/>
      <c r="J22" s="7"/>
      <c r="K22" s="7"/>
      <c r="L22" s="7"/>
      <c r="M22" s="7"/>
      <c r="N22" s="7"/>
      <c r="O22" s="7"/>
      <c r="P22" s="7"/>
    </row>
    <row r="23" spans="1:16" ht="62.4">
      <c r="A23" s="40">
        <v>7</v>
      </c>
      <c r="B23" s="44"/>
      <c r="C23" s="47" t="s">
        <v>258</v>
      </c>
      <c r="D23" s="41" t="s">
        <v>240</v>
      </c>
      <c r="E23" s="45">
        <v>8.68</v>
      </c>
      <c r="F23" s="7"/>
      <c r="G23" s="7"/>
      <c r="H23" s="7"/>
      <c r="I23" s="7"/>
      <c r="J23" s="7"/>
      <c r="K23" s="7"/>
      <c r="L23" s="7"/>
      <c r="M23" s="7"/>
      <c r="N23" s="7"/>
      <c r="O23" s="7"/>
      <c r="P23" s="7"/>
    </row>
    <row r="24" spans="1:16">
      <c r="A24" s="40">
        <v>8</v>
      </c>
      <c r="B24" s="44"/>
      <c r="C24" s="47" t="s">
        <v>259</v>
      </c>
      <c r="D24" s="41" t="s">
        <v>240</v>
      </c>
      <c r="E24" s="45">
        <v>8.68</v>
      </c>
      <c r="F24" s="7"/>
      <c r="G24" s="7"/>
      <c r="H24" s="7"/>
      <c r="I24" s="7"/>
      <c r="J24" s="7"/>
      <c r="K24" s="7"/>
      <c r="L24" s="7"/>
      <c r="M24" s="7"/>
      <c r="N24" s="7"/>
      <c r="O24" s="7"/>
      <c r="P24" s="7"/>
    </row>
    <row r="25" spans="1:16" ht="62.4">
      <c r="A25" s="40">
        <v>9</v>
      </c>
      <c r="B25" s="44"/>
      <c r="C25" s="46" t="s">
        <v>256</v>
      </c>
      <c r="D25" s="41" t="s">
        <v>240</v>
      </c>
      <c r="E25" s="45">
        <v>8.68</v>
      </c>
      <c r="F25" s="7"/>
      <c r="G25" s="7"/>
      <c r="H25" s="7"/>
      <c r="I25" s="7"/>
      <c r="J25" s="7"/>
      <c r="K25" s="7"/>
      <c r="L25" s="7"/>
      <c r="M25" s="7"/>
      <c r="N25" s="7"/>
      <c r="O25" s="7"/>
      <c r="P25" s="7"/>
    </row>
    <row r="26" spans="1:16">
      <c r="A26" s="92"/>
      <c r="B26" s="92"/>
      <c r="C26" s="92"/>
      <c r="D26" s="92"/>
      <c r="E26" s="92"/>
      <c r="F26" s="92"/>
      <c r="G26" s="92"/>
      <c r="H26" s="92"/>
      <c r="I26" s="92"/>
      <c r="J26" s="92"/>
      <c r="K26" s="92"/>
      <c r="L26" s="92"/>
      <c r="M26" s="92"/>
      <c r="N26" s="92"/>
      <c r="O26" s="92"/>
      <c r="P26" s="92"/>
    </row>
    <row r="27" spans="1:16">
      <c r="A27" s="93" t="s">
        <v>48</v>
      </c>
      <c r="B27" s="93"/>
      <c r="C27" s="93"/>
      <c r="D27" s="93"/>
      <c r="E27" s="93"/>
      <c r="F27" s="93"/>
      <c r="G27" s="93"/>
      <c r="H27" s="93"/>
      <c r="I27" s="93"/>
      <c r="J27" s="93"/>
      <c r="K27" s="13"/>
      <c r="L27" s="8">
        <f>SUM(L17:L26)</f>
        <v>0</v>
      </c>
      <c r="M27" s="8">
        <f>SUM(M17:M26)</f>
        <v>0</v>
      </c>
      <c r="N27" s="8">
        <f>SUM(N17:N26)</f>
        <v>0</v>
      </c>
      <c r="O27" s="8">
        <f>SUM(O17:O26)</f>
        <v>0</v>
      </c>
      <c r="P27" s="8">
        <f>SUM(P17:P26)</f>
        <v>0</v>
      </c>
    </row>
    <row r="28" spans="1:16">
      <c r="A28" s="9"/>
      <c r="B28" s="9"/>
      <c r="C28" s="9"/>
      <c r="D28" s="9"/>
      <c r="E28" s="9"/>
      <c r="F28" s="9"/>
      <c r="G28" s="9"/>
      <c r="H28" s="9"/>
      <c r="I28" s="9"/>
      <c r="J28" s="9"/>
      <c r="K28" s="10"/>
      <c r="L28" s="11"/>
      <c r="M28" s="11"/>
      <c r="N28" s="11"/>
      <c r="O28" s="11"/>
      <c r="P28" s="12"/>
    </row>
    <row r="29" spans="1:16">
      <c r="A29" s="25" t="str">
        <f>KT!A23</f>
        <v xml:space="preserve">Sastādīja: </v>
      </c>
      <c r="C29" s="26"/>
      <c r="D29" s="26">
        <f>KT!C27</f>
        <v>0</v>
      </c>
      <c r="E29" s="26"/>
      <c r="F29" s="26"/>
      <c r="G29" s="26"/>
      <c r="H29" s="26"/>
    </row>
    <row r="30" spans="1:16">
      <c r="A30" s="25" t="s">
        <v>40</v>
      </c>
      <c r="C30" s="26"/>
      <c r="D30" s="26"/>
      <c r="E30" s="26"/>
      <c r="F30" s="26"/>
      <c r="G30" s="26"/>
      <c r="H30" s="26"/>
    </row>
    <row r="31" spans="1:16">
      <c r="A31" s="25" t="str">
        <f>KT!A25</f>
        <v>Sertifikāta Nr.:</v>
      </c>
      <c r="C31" s="26"/>
      <c r="D31" s="26"/>
      <c r="E31" s="26"/>
      <c r="F31" s="26"/>
      <c r="G31" s="26"/>
      <c r="H31" s="26"/>
    </row>
    <row r="32" spans="1:16">
      <c r="A32" s="27"/>
      <c r="C32" s="26"/>
      <c r="D32" s="26"/>
      <c r="E32" s="26"/>
      <c r="F32" s="26"/>
      <c r="G32" s="26"/>
      <c r="H32" s="26"/>
    </row>
    <row r="33" spans="1:8">
      <c r="A33" s="25" t="str">
        <f>KT!A27</f>
        <v>Pārbaudīja:</v>
      </c>
      <c r="C33" s="26"/>
      <c r="D33" s="26">
        <f>KT!C27</f>
        <v>0</v>
      </c>
      <c r="E33" s="26"/>
      <c r="F33" s="26"/>
      <c r="G33" s="26"/>
      <c r="H33" s="26"/>
    </row>
    <row r="34" spans="1:8">
      <c r="A34" s="25" t="s">
        <v>41</v>
      </c>
      <c r="C34" s="26"/>
      <c r="D34" s="26"/>
      <c r="E34" s="26"/>
      <c r="F34" s="26"/>
      <c r="G34" s="26"/>
      <c r="H34" s="26"/>
    </row>
    <row r="35" spans="1:8">
      <c r="A35" s="25" t="str">
        <f>KT!A29</f>
        <v>Sertifikāta Nr.:</v>
      </c>
      <c r="C35" s="26"/>
      <c r="D35" s="26"/>
      <c r="E35" s="26"/>
      <c r="F35" s="26"/>
      <c r="G35" s="26"/>
      <c r="H35" s="26"/>
    </row>
    <row r="36" spans="1:8">
      <c r="B36" s="28"/>
      <c r="C36" s="26"/>
      <c r="D36" s="26"/>
      <c r="E36" s="26"/>
      <c r="F36" s="26"/>
      <c r="G36" s="26"/>
      <c r="H36" s="26"/>
    </row>
    <row r="37" spans="1:8">
      <c r="B37" s="29"/>
      <c r="C37" s="30"/>
      <c r="D37" s="29"/>
      <c r="F37" s="30"/>
      <c r="H37" s="26"/>
    </row>
  </sheetData>
  <mergeCells count="14">
    <mergeCell ref="L14:P14"/>
    <mergeCell ref="A16:P16"/>
    <mergeCell ref="A26:P26"/>
    <mergeCell ref="A27:J27"/>
    <mergeCell ref="A2:P2"/>
    <mergeCell ref="A3:P3"/>
    <mergeCell ref="A4:P4"/>
    <mergeCell ref="M11:N11"/>
    <mergeCell ref="A14:A15"/>
    <mergeCell ref="B14:B15"/>
    <mergeCell ref="C14:C15"/>
    <mergeCell ref="D14:D15"/>
    <mergeCell ref="E14:E15"/>
    <mergeCell ref="F14:K14"/>
  </mergeCells>
  <pageMargins left="0.7" right="0.7" top="0.75" bottom="0.75" header="0.3" footer="0.3"/>
  <pageSetup paperSize="9" scale="59"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53D14-28E5-4592-BB39-3389C979ADA1}">
  <sheetPr>
    <tabColor rgb="FF92D050"/>
    <pageSetUpPr fitToPage="1"/>
  </sheetPr>
  <dimension ref="A2:P30"/>
  <sheetViews>
    <sheetView view="pageBreakPreview" topLeftCell="A13" zoomScale="70" zoomScaleNormal="85" zoomScaleSheetLayoutView="70" workbookViewId="0">
      <selection activeCell="A11" sqref="A11"/>
    </sheetView>
  </sheetViews>
  <sheetFormatPr defaultColWidth="9.109375" defaultRowHeight="15.6"/>
  <cols>
    <col min="1" max="1" width="10.5546875" style="3" customWidth="1"/>
    <col min="2" max="2" width="9.44140625" style="3" customWidth="1"/>
    <col min="3" max="3" width="51.109375" style="3" customWidth="1"/>
    <col min="4" max="4" width="7.88671875" style="3" customWidth="1"/>
    <col min="5" max="5" width="11.109375" style="3" customWidth="1"/>
    <col min="6" max="8" width="9.5546875" style="3" customWidth="1"/>
    <col min="9" max="9" width="11.6640625" style="3" customWidth="1"/>
    <col min="10" max="10" width="9.5546875" style="3" customWidth="1"/>
    <col min="11" max="11" width="11.109375" style="3" customWidth="1"/>
    <col min="12" max="16" width="14.88671875" style="3" customWidth="1"/>
    <col min="17" max="16384" width="9.109375" style="3"/>
  </cols>
  <sheetData>
    <row r="2" spans="1:16">
      <c r="A2" s="94" t="s">
        <v>262</v>
      </c>
      <c r="B2" s="94"/>
      <c r="C2" s="94"/>
      <c r="D2" s="94"/>
      <c r="E2" s="94"/>
      <c r="F2" s="94"/>
      <c r="G2" s="94"/>
      <c r="H2" s="94"/>
      <c r="I2" s="94"/>
      <c r="J2" s="94"/>
      <c r="K2" s="94"/>
      <c r="L2" s="94"/>
      <c r="M2" s="94"/>
      <c r="N2" s="94"/>
      <c r="O2" s="94"/>
      <c r="P2" s="94"/>
    </row>
    <row r="3" spans="1:16">
      <c r="A3" s="95" t="str">
        <f>KA!C18</f>
        <v>Aiļu aizpildījumu elementi, speciālo konstrukciju fasādes</v>
      </c>
      <c r="B3" s="95"/>
      <c r="C3" s="95"/>
      <c r="D3" s="95"/>
      <c r="E3" s="95"/>
      <c r="F3" s="95"/>
      <c r="G3" s="95"/>
      <c r="H3" s="95"/>
      <c r="I3" s="95"/>
      <c r="J3" s="95"/>
      <c r="K3" s="95"/>
      <c r="L3" s="95"/>
      <c r="M3" s="95"/>
      <c r="N3" s="95"/>
      <c r="O3" s="95"/>
      <c r="P3" s="95"/>
    </row>
    <row r="4" spans="1:16">
      <c r="A4" s="94" t="s">
        <v>47</v>
      </c>
      <c r="B4" s="94"/>
      <c r="C4" s="94"/>
      <c r="D4" s="94"/>
      <c r="E4" s="94"/>
      <c r="F4" s="94"/>
      <c r="G4" s="94"/>
      <c r="H4" s="94"/>
      <c r="I4" s="94"/>
      <c r="J4" s="94"/>
      <c r="K4" s="94"/>
      <c r="L4" s="94"/>
      <c r="M4" s="94"/>
      <c r="N4" s="94"/>
      <c r="O4" s="94"/>
      <c r="P4" s="94"/>
    </row>
    <row r="5" spans="1:16">
      <c r="A5" s="38"/>
      <c r="B5" s="38"/>
      <c r="C5" s="38"/>
      <c r="D5" s="38"/>
      <c r="E5" s="38"/>
      <c r="F5" s="38"/>
      <c r="G5" s="38"/>
      <c r="H5" s="38"/>
      <c r="I5" s="38"/>
      <c r="J5" s="38"/>
      <c r="K5" s="38"/>
      <c r="L5" s="38"/>
      <c r="M5" s="38"/>
      <c r="N5" s="38"/>
      <c r="O5" s="38"/>
      <c r="P5" s="38"/>
    </row>
    <row r="6" spans="1:16">
      <c r="A6" s="3" t="s">
        <v>10</v>
      </c>
      <c r="C6" s="5" t="str">
        <f>KT!B9</f>
        <v>Jēkabpils reģionālās slimnīcas ambulatora daļas reģistratūras telpu vienkāršotas pārbūves paskaidrojuma raksta izstrādei un autoruzraudzībai Stadiona ielā 1, Jēkabpilī, LV-5201</v>
      </c>
      <c r="D6" s="5"/>
      <c r="E6" s="5"/>
      <c r="F6" s="5"/>
      <c r="G6" s="5"/>
      <c r="H6" s="5"/>
      <c r="I6" s="5"/>
      <c r="J6" s="5"/>
      <c r="K6" s="5"/>
      <c r="L6" s="5"/>
      <c r="M6" s="5"/>
      <c r="N6" s="5"/>
      <c r="O6" s="5"/>
      <c r="P6" s="5"/>
    </row>
    <row r="7" spans="1:16">
      <c r="A7" s="3" t="s">
        <v>11</v>
      </c>
      <c r="C7" s="5" t="str">
        <f>KT!B10</f>
        <v>Jēkabpils reģionālās slimnīca</v>
      </c>
    </row>
    <row r="8" spans="1:16">
      <c r="A8" s="3" t="s">
        <v>0</v>
      </c>
      <c r="C8" s="5" t="str">
        <f>KT!B11</f>
        <v>Stadiona iela 1, Jēkabpils, LV-5201</v>
      </c>
      <c r="D8" s="4"/>
      <c r="E8" s="4"/>
      <c r="F8" s="4"/>
      <c r="G8" s="4"/>
      <c r="H8" s="4"/>
      <c r="I8" s="4"/>
      <c r="J8" s="4"/>
      <c r="K8" s="4"/>
      <c r="L8" s="4"/>
      <c r="M8" s="4"/>
      <c r="N8" s="4"/>
      <c r="O8" s="4"/>
      <c r="P8" s="4"/>
    </row>
    <row r="9" spans="1:16">
      <c r="A9" s="3" t="s">
        <v>1</v>
      </c>
      <c r="C9" s="5" t="str">
        <f>KT!B12</f>
        <v>JRS2025/07K</v>
      </c>
      <c r="D9" s="4"/>
      <c r="E9" s="4"/>
      <c r="F9" s="4"/>
      <c r="G9" s="4"/>
      <c r="H9" s="4"/>
      <c r="I9" s="4"/>
      <c r="J9" s="4"/>
      <c r="K9" s="4"/>
      <c r="L9" s="4"/>
      <c r="M9" s="4"/>
      <c r="N9" s="4"/>
      <c r="O9" s="4"/>
      <c r="P9" s="4"/>
    </row>
    <row r="11" spans="1:16">
      <c r="M11" s="96" t="s">
        <v>2</v>
      </c>
      <c r="N11" s="96"/>
      <c r="O11" s="6">
        <f>P20</f>
        <v>0</v>
      </c>
      <c r="P11" s="3" t="s">
        <v>3</v>
      </c>
    </row>
    <row r="12" spans="1:16">
      <c r="E12" s="38"/>
      <c r="N12" s="31" t="s">
        <v>49</v>
      </c>
      <c r="O12" s="3">
        <f>KT!C27</f>
        <v>0</v>
      </c>
    </row>
    <row r="13" spans="1:16">
      <c r="E13" s="38"/>
    </row>
    <row r="14" spans="1:16">
      <c r="A14" s="97" t="s">
        <v>23</v>
      </c>
      <c r="B14" s="97" t="s">
        <v>9</v>
      </c>
      <c r="C14" s="88" t="s">
        <v>12</v>
      </c>
      <c r="D14" s="97" t="s">
        <v>4</v>
      </c>
      <c r="E14" s="98" t="s">
        <v>5</v>
      </c>
      <c r="F14" s="88" t="s">
        <v>13</v>
      </c>
      <c r="G14" s="88"/>
      <c r="H14" s="88"/>
      <c r="I14" s="88"/>
      <c r="J14" s="88"/>
      <c r="K14" s="88"/>
      <c r="L14" s="88" t="s">
        <v>14</v>
      </c>
      <c r="M14" s="88"/>
      <c r="N14" s="88"/>
      <c r="O14" s="88"/>
      <c r="P14" s="88"/>
    </row>
    <row r="15" spans="1:16" ht="105.75" customHeight="1">
      <c r="A15" s="97"/>
      <c r="B15" s="97"/>
      <c r="C15" s="88"/>
      <c r="D15" s="97"/>
      <c r="E15" s="98"/>
      <c r="F15" s="39" t="s">
        <v>6</v>
      </c>
      <c r="G15" s="39" t="s">
        <v>16</v>
      </c>
      <c r="H15" s="39" t="s">
        <v>15</v>
      </c>
      <c r="I15" s="39" t="s">
        <v>17</v>
      </c>
      <c r="J15" s="39" t="s">
        <v>18</v>
      </c>
      <c r="K15" s="39" t="s">
        <v>19</v>
      </c>
      <c r="L15" s="39" t="s">
        <v>7</v>
      </c>
      <c r="M15" s="39" t="s">
        <v>15</v>
      </c>
      <c r="N15" s="39" t="s">
        <v>17</v>
      </c>
      <c r="O15" s="39" t="s">
        <v>18</v>
      </c>
      <c r="P15" s="39" t="s">
        <v>20</v>
      </c>
    </row>
    <row r="16" spans="1:16">
      <c r="A16" s="89"/>
      <c r="B16" s="89"/>
      <c r="C16" s="89"/>
      <c r="D16" s="89"/>
      <c r="E16" s="89"/>
      <c r="F16" s="90"/>
      <c r="G16" s="90"/>
      <c r="H16" s="90"/>
      <c r="I16" s="90"/>
      <c r="J16" s="90"/>
      <c r="K16" s="90"/>
      <c r="L16" s="90"/>
      <c r="M16" s="90"/>
      <c r="N16" s="90"/>
      <c r="O16" s="90"/>
      <c r="P16" s="91"/>
    </row>
    <row r="17" spans="1:16">
      <c r="A17" s="40">
        <v>1</v>
      </c>
      <c r="B17" s="44"/>
      <c r="C17" s="61" t="s">
        <v>264</v>
      </c>
      <c r="D17" s="41"/>
      <c r="E17" s="45"/>
      <c r="F17" s="7">
        <v>0</v>
      </c>
      <c r="G17" s="7">
        <f t="shared" ref="G17" si="0">IF(F17&gt;0,likme,0)</f>
        <v>0</v>
      </c>
      <c r="H17" s="7">
        <f>ROUND(F17*G17,2)</f>
        <v>0</v>
      </c>
      <c r="I17" s="7">
        <v>0</v>
      </c>
      <c r="J17" s="7">
        <v>0</v>
      </c>
      <c r="K17" s="7">
        <f>SUM(H17:J17)</f>
        <v>0</v>
      </c>
      <c r="L17" s="7">
        <f>ROUND(E17*F17,2)</f>
        <v>0</v>
      </c>
      <c r="M17" s="7">
        <f>ROUND(E17*H17,2)</f>
        <v>0</v>
      </c>
      <c r="N17" s="7">
        <f>ROUND(E17*I17,2)</f>
        <v>0</v>
      </c>
      <c r="O17" s="7">
        <f>ROUND(E17*J17,2)</f>
        <v>0</v>
      </c>
      <c r="P17" s="7">
        <f>SUM(M17:O17)</f>
        <v>0</v>
      </c>
    </row>
    <row r="18" spans="1:16" ht="266.25" customHeight="1">
      <c r="A18" s="40">
        <v>2</v>
      </c>
      <c r="B18" s="44"/>
      <c r="C18" s="46" t="s">
        <v>265</v>
      </c>
      <c r="D18" s="41" t="s">
        <v>77</v>
      </c>
      <c r="E18" s="45">
        <v>1</v>
      </c>
      <c r="F18" s="7"/>
      <c r="G18" s="7"/>
      <c r="H18" s="7"/>
      <c r="I18" s="7"/>
      <c r="J18" s="7"/>
      <c r="K18" s="7"/>
      <c r="L18" s="7"/>
      <c r="M18" s="7"/>
      <c r="N18" s="7"/>
      <c r="O18" s="7"/>
      <c r="P18" s="7"/>
    </row>
    <row r="19" spans="1:16">
      <c r="A19" s="92"/>
      <c r="B19" s="92"/>
      <c r="C19" s="92"/>
      <c r="D19" s="92"/>
      <c r="E19" s="92"/>
      <c r="F19" s="92"/>
      <c r="G19" s="92"/>
      <c r="H19" s="92"/>
      <c r="I19" s="92"/>
      <c r="J19" s="92"/>
      <c r="K19" s="92"/>
      <c r="L19" s="92"/>
      <c r="M19" s="92"/>
      <c r="N19" s="92"/>
      <c r="O19" s="92"/>
      <c r="P19" s="92"/>
    </row>
    <row r="20" spans="1:16">
      <c r="A20" s="93" t="s">
        <v>48</v>
      </c>
      <c r="B20" s="93"/>
      <c r="C20" s="93"/>
      <c r="D20" s="93"/>
      <c r="E20" s="93"/>
      <c r="F20" s="93"/>
      <c r="G20" s="93"/>
      <c r="H20" s="93"/>
      <c r="I20" s="93"/>
      <c r="J20" s="93"/>
      <c r="K20" s="13"/>
      <c r="L20" s="8">
        <f>SUM(L17:L19)</f>
        <v>0</v>
      </c>
      <c r="M20" s="8">
        <f>SUM(M17:M19)</f>
        <v>0</v>
      </c>
      <c r="N20" s="8">
        <f>SUM(N17:N19)</f>
        <v>0</v>
      </c>
      <c r="O20" s="8">
        <f>SUM(O17:O19)</f>
        <v>0</v>
      </c>
      <c r="P20" s="8">
        <f>SUM(P17:P19)</f>
        <v>0</v>
      </c>
    </row>
    <row r="21" spans="1:16">
      <c r="A21" s="9"/>
      <c r="B21" s="9"/>
      <c r="C21" s="9"/>
      <c r="D21" s="9"/>
      <c r="E21" s="9"/>
      <c r="F21" s="9"/>
      <c r="G21" s="9"/>
      <c r="H21" s="9"/>
      <c r="I21" s="9"/>
      <c r="J21" s="9"/>
      <c r="K21" s="10"/>
      <c r="L21" s="11"/>
      <c r="M21" s="11"/>
      <c r="N21" s="11"/>
      <c r="O21" s="11"/>
      <c r="P21" s="12"/>
    </row>
    <row r="22" spans="1:16">
      <c r="A22" s="25" t="str">
        <f>KT!A23</f>
        <v xml:space="preserve">Sastādīja: </v>
      </c>
      <c r="C22" s="26"/>
      <c r="D22" s="26">
        <f>KT!C27</f>
        <v>0</v>
      </c>
      <c r="E22" s="26"/>
      <c r="F22" s="26"/>
      <c r="G22" s="26"/>
      <c r="H22" s="26"/>
    </row>
    <row r="23" spans="1:16">
      <c r="A23" s="25" t="s">
        <v>40</v>
      </c>
      <c r="C23" s="26"/>
      <c r="D23" s="26"/>
      <c r="E23" s="26"/>
      <c r="F23" s="26"/>
      <c r="G23" s="26"/>
      <c r="H23" s="26"/>
    </row>
    <row r="24" spans="1:16">
      <c r="A24" s="25" t="str">
        <f>KT!A25</f>
        <v>Sertifikāta Nr.:</v>
      </c>
      <c r="C24" s="26"/>
      <c r="D24" s="26"/>
      <c r="E24" s="26"/>
      <c r="F24" s="26"/>
      <c r="G24" s="26"/>
      <c r="H24" s="26"/>
    </row>
    <row r="25" spans="1:16">
      <c r="A25" s="27"/>
      <c r="C25" s="26"/>
      <c r="D25" s="26"/>
      <c r="E25" s="26"/>
      <c r="F25" s="26"/>
      <c r="G25" s="26"/>
      <c r="H25" s="26"/>
    </row>
    <row r="26" spans="1:16">
      <c r="A26" s="25" t="str">
        <f>KT!A27</f>
        <v>Pārbaudīja:</v>
      </c>
      <c r="C26" s="26"/>
      <c r="D26" s="26">
        <f>KT!C27</f>
        <v>0</v>
      </c>
      <c r="E26" s="26"/>
      <c r="F26" s="26"/>
      <c r="G26" s="26"/>
      <c r="H26" s="26"/>
    </row>
    <row r="27" spans="1:16">
      <c r="A27" s="25" t="s">
        <v>41</v>
      </c>
      <c r="C27" s="26"/>
      <c r="D27" s="26"/>
      <c r="E27" s="26"/>
      <c r="F27" s="26"/>
      <c r="G27" s="26"/>
      <c r="H27" s="26"/>
    </row>
    <row r="28" spans="1:16">
      <c r="A28" s="25" t="str">
        <f>KT!A29</f>
        <v>Sertifikāta Nr.:</v>
      </c>
      <c r="C28" s="26"/>
      <c r="D28" s="26"/>
      <c r="E28" s="26"/>
      <c r="F28" s="26"/>
      <c r="G28" s="26"/>
      <c r="H28" s="26"/>
    </row>
    <row r="29" spans="1:16">
      <c r="B29" s="28"/>
      <c r="C29" s="26"/>
      <c r="D29" s="26"/>
      <c r="E29" s="26"/>
      <c r="F29" s="26"/>
      <c r="G29" s="26"/>
      <c r="H29" s="26"/>
    </row>
    <row r="30" spans="1:16">
      <c r="B30" s="29"/>
      <c r="C30" s="30"/>
      <c r="D30" s="29"/>
      <c r="F30" s="30"/>
      <c r="H30" s="26"/>
    </row>
  </sheetData>
  <mergeCells count="14">
    <mergeCell ref="L14:P14"/>
    <mergeCell ref="A16:P16"/>
    <mergeCell ref="A19:P19"/>
    <mergeCell ref="A20:J20"/>
    <mergeCell ref="A2:P2"/>
    <mergeCell ref="A3:P3"/>
    <mergeCell ref="A4:P4"/>
    <mergeCell ref="M11:N11"/>
    <mergeCell ref="A14:A15"/>
    <mergeCell ref="B14:B15"/>
    <mergeCell ref="C14:C15"/>
    <mergeCell ref="D14:D15"/>
    <mergeCell ref="E14:E15"/>
    <mergeCell ref="F14:K14"/>
  </mergeCells>
  <pageMargins left="0.7" right="0.7" top="0.75" bottom="0.75" header="0.3" footer="0.3"/>
  <pageSetup paperSize="9" scale="58"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BDE1E-84D4-42F0-A5DC-29941E461508}">
  <sheetPr>
    <tabColor rgb="FF92D050"/>
    <pageSetUpPr fitToPage="1"/>
  </sheetPr>
  <dimension ref="A2:P74"/>
  <sheetViews>
    <sheetView view="pageBreakPreview" topLeftCell="A4" zoomScale="70" zoomScaleNormal="85" zoomScaleSheetLayoutView="70" workbookViewId="0">
      <selection activeCell="H60" sqref="H60"/>
    </sheetView>
  </sheetViews>
  <sheetFormatPr defaultColWidth="9.109375" defaultRowHeight="15.6"/>
  <cols>
    <col min="1" max="1" width="10.5546875" style="3" customWidth="1"/>
    <col min="2" max="2" width="9.44140625" style="3" customWidth="1"/>
    <col min="3" max="3" width="51.109375" style="3" customWidth="1"/>
    <col min="4" max="4" width="7.88671875" style="3" customWidth="1"/>
    <col min="5" max="5" width="11.109375" style="3" customWidth="1"/>
    <col min="6" max="7" width="9.5546875" style="3" customWidth="1"/>
    <col min="8" max="8" width="10.6640625" style="3" customWidth="1"/>
    <col min="9" max="9" width="13" style="3" customWidth="1"/>
    <col min="10" max="10" width="9.5546875" style="3" customWidth="1"/>
    <col min="11" max="11" width="12.6640625" style="3" customWidth="1"/>
    <col min="12" max="16" width="14.88671875" style="3" customWidth="1"/>
    <col min="17" max="16384" width="9.109375" style="3"/>
  </cols>
  <sheetData>
    <row r="2" spans="1:16">
      <c r="A2" s="94" t="s">
        <v>263</v>
      </c>
      <c r="B2" s="94"/>
      <c r="C2" s="94"/>
      <c r="D2" s="94"/>
      <c r="E2" s="94"/>
      <c r="F2" s="94"/>
      <c r="G2" s="94"/>
      <c r="H2" s="94"/>
      <c r="I2" s="94"/>
      <c r="J2" s="94"/>
      <c r="K2" s="94"/>
      <c r="L2" s="94"/>
      <c r="M2" s="94"/>
      <c r="N2" s="94"/>
      <c r="O2" s="94"/>
      <c r="P2" s="94"/>
    </row>
    <row r="3" spans="1:16">
      <c r="A3" s="95" t="str">
        <f>KA!C19</f>
        <v>Iekšējie apdares darbi</v>
      </c>
      <c r="B3" s="95"/>
      <c r="C3" s="95"/>
      <c r="D3" s="95"/>
      <c r="E3" s="95"/>
      <c r="F3" s="95"/>
      <c r="G3" s="95"/>
      <c r="H3" s="95"/>
      <c r="I3" s="95"/>
      <c r="J3" s="95"/>
      <c r="K3" s="95"/>
      <c r="L3" s="95"/>
      <c r="M3" s="95"/>
      <c r="N3" s="95"/>
      <c r="O3" s="95"/>
      <c r="P3" s="95"/>
    </row>
    <row r="4" spans="1:16">
      <c r="A4" s="94" t="s">
        <v>47</v>
      </c>
      <c r="B4" s="94"/>
      <c r="C4" s="94"/>
      <c r="D4" s="94"/>
      <c r="E4" s="94"/>
      <c r="F4" s="94"/>
      <c r="G4" s="94"/>
      <c r="H4" s="94"/>
      <c r="I4" s="94"/>
      <c r="J4" s="94"/>
      <c r="K4" s="94"/>
      <c r="L4" s="94"/>
      <c r="M4" s="94"/>
      <c r="N4" s="94"/>
      <c r="O4" s="94"/>
      <c r="P4" s="94"/>
    </row>
    <row r="5" spans="1:16">
      <c r="A5" s="38"/>
      <c r="B5" s="38"/>
      <c r="C5" s="38"/>
      <c r="D5" s="38"/>
      <c r="E5" s="38"/>
      <c r="F5" s="38"/>
      <c r="G5" s="38"/>
      <c r="H5" s="38"/>
      <c r="I5" s="38"/>
      <c r="J5" s="38"/>
      <c r="K5" s="38"/>
      <c r="L5" s="38"/>
      <c r="M5" s="38"/>
      <c r="N5" s="38"/>
      <c r="O5" s="38"/>
      <c r="P5" s="38"/>
    </row>
    <row r="6" spans="1:16">
      <c r="A6" s="3" t="s">
        <v>10</v>
      </c>
      <c r="C6" s="5" t="str">
        <f>KT!B9</f>
        <v>Jēkabpils reģionālās slimnīcas ambulatora daļas reģistratūras telpu vienkāršotas pārbūves paskaidrojuma raksta izstrādei un autoruzraudzībai Stadiona ielā 1, Jēkabpilī, LV-5201</v>
      </c>
      <c r="D6" s="5"/>
      <c r="E6" s="5"/>
      <c r="F6" s="5"/>
      <c r="G6" s="5"/>
      <c r="H6" s="5"/>
      <c r="I6" s="5"/>
      <c r="J6" s="5"/>
      <c r="K6" s="5"/>
      <c r="L6" s="5"/>
      <c r="M6" s="5"/>
      <c r="N6" s="5"/>
      <c r="O6" s="5"/>
      <c r="P6" s="5"/>
    </row>
    <row r="7" spans="1:16">
      <c r="A7" s="3" t="s">
        <v>11</v>
      </c>
      <c r="C7" s="5" t="str">
        <f>KT!B10</f>
        <v>Jēkabpils reģionālās slimnīca</v>
      </c>
    </row>
    <row r="8" spans="1:16">
      <c r="A8" s="3" t="s">
        <v>0</v>
      </c>
      <c r="C8" s="5" t="str">
        <f>KT!B11</f>
        <v>Stadiona iela 1, Jēkabpils, LV-5201</v>
      </c>
      <c r="D8" s="4"/>
      <c r="E8" s="4"/>
      <c r="F8" s="4"/>
      <c r="G8" s="4"/>
      <c r="H8" s="4"/>
      <c r="I8" s="4"/>
      <c r="J8" s="4"/>
      <c r="K8" s="4"/>
      <c r="L8" s="4"/>
      <c r="M8" s="4"/>
      <c r="N8" s="4"/>
      <c r="O8" s="4"/>
      <c r="P8" s="4"/>
    </row>
    <row r="9" spans="1:16">
      <c r="A9" s="3" t="s">
        <v>1</v>
      </c>
      <c r="C9" s="5" t="str">
        <f>KT!B12</f>
        <v>JRS2025/07K</v>
      </c>
      <c r="D9" s="4"/>
      <c r="E9" s="4"/>
      <c r="F9" s="4"/>
      <c r="G9" s="4"/>
      <c r="H9" s="4"/>
      <c r="I9" s="4"/>
      <c r="J9" s="4"/>
      <c r="K9" s="4"/>
      <c r="L9" s="4"/>
      <c r="M9" s="4"/>
      <c r="N9" s="4"/>
      <c r="O9" s="4"/>
      <c r="P9" s="4"/>
    </row>
    <row r="11" spans="1:16">
      <c r="M11" s="96" t="s">
        <v>2</v>
      </c>
      <c r="N11" s="96"/>
      <c r="O11" s="6">
        <f>P64</f>
        <v>0</v>
      </c>
      <c r="P11" s="3" t="s">
        <v>3</v>
      </c>
    </row>
    <row r="12" spans="1:16">
      <c r="E12" s="38"/>
      <c r="N12" s="31" t="s">
        <v>49</v>
      </c>
      <c r="O12" s="3">
        <f>KT!C27</f>
        <v>0</v>
      </c>
    </row>
    <row r="13" spans="1:16">
      <c r="E13" s="38"/>
    </row>
    <row r="14" spans="1:16">
      <c r="A14" s="97" t="s">
        <v>23</v>
      </c>
      <c r="B14" s="97" t="s">
        <v>9</v>
      </c>
      <c r="C14" s="88" t="s">
        <v>12</v>
      </c>
      <c r="D14" s="97" t="s">
        <v>4</v>
      </c>
      <c r="E14" s="98" t="s">
        <v>5</v>
      </c>
      <c r="F14" s="88" t="s">
        <v>13</v>
      </c>
      <c r="G14" s="88"/>
      <c r="H14" s="88"/>
      <c r="I14" s="88"/>
      <c r="J14" s="88"/>
      <c r="K14" s="88"/>
      <c r="L14" s="88" t="s">
        <v>14</v>
      </c>
      <c r="M14" s="88"/>
      <c r="N14" s="88"/>
      <c r="O14" s="88"/>
      <c r="P14" s="88"/>
    </row>
    <row r="15" spans="1:16" ht="105.75" customHeight="1">
      <c r="A15" s="97"/>
      <c r="B15" s="97"/>
      <c r="C15" s="88"/>
      <c r="D15" s="97"/>
      <c r="E15" s="98"/>
      <c r="F15" s="39" t="s">
        <v>6</v>
      </c>
      <c r="G15" s="39" t="s">
        <v>16</v>
      </c>
      <c r="H15" s="39" t="s">
        <v>15</v>
      </c>
      <c r="I15" s="39" t="s">
        <v>17</v>
      </c>
      <c r="J15" s="39" t="s">
        <v>18</v>
      </c>
      <c r="K15" s="39" t="s">
        <v>19</v>
      </c>
      <c r="L15" s="39" t="s">
        <v>7</v>
      </c>
      <c r="M15" s="39" t="s">
        <v>15</v>
      </c>
      <c r="N15" s="39" t="s">
        <v>17</v>
      </c>
      <c r="O15" s="39" t="s">
        <v>18</v>
      </c>
      <c r="P15" s="39" t="s">
        <v>20</v>
      </c>
    </row>
    <row r="16" spans="1:16">
      <c r="A16" s="89"/>
      <c r="B16" s="89"/>
      <c r="C16" s="89"/>
      <c r="D16" s="89"/>
      <c r="E16" s="89"/>
      <c r="F16" s="90"/>
      <c r="G16" s="90"/>
      <c r="H16" s="90"/>
      <c r="I16" s="90"/>
      <c r="J16" s="90"/>
      <c r="K16" s="90"/>
      <c r="L16" s="90"/>
      <c r="M16" s="90"/>
      <c r="N16" s="90"/>
      <c r="O16" s="90"/>
      <c r="P16" s="91"/>
    </row>
    <row r="17" spans="1:16">
      <c r="A17" s="40">
        <v>1</v>
      </c>
      <c r="B17" s="44"/>
      <c r="C17" s="61" t="s">
        <v>269</v>
      </c>
      <c r="D17" s="41"/>
      <c r="E17" s="45"/>
      <c r="F17" s="7">
        <v>0</v>
      </c>
      <c r="G17" s="7">
        <f t="shared" ref="G17:G18" si="0">IF(F17&gt;0,likme,0)</f>
        <v>0</v>
      </c>
      <c r="H17" s="7">
        <f>ROUND(F17*G17,2)</f>
        <v>0</v>
      </c>
      <c r="I17" s="7">
        <v>0</v>
      </c>
      <c r="J17" s="7">
        <v>0</v>
      </c>
      <c r="K17" s="7">
        <f>SUM(H17:J17)</f>
        <v>0</v>
      </c>
      <c r="L17" s="7">
        <f>ROUND(E17*F17,2)</f>
        <v>0</v>
      </c>
      <c r="M17" s="7">
        <f>ROUND(E17*H17,2)</f>
        <v>0</v>
      </c>
      <c r="N17" s="7">
        <f>ROUND(E17*I17,2)</f>
        <v>0</v>
      </c>
      <c r="O17" s="7">
        <f>ROUND(E17*J17,2)</f>
        <v>0</v>
      </c>
      <c r="P17" s="7">
        <f>SUM(M17:O17)</f>
        <v>0</v>
      </c>
    </row>
    <row r="18" spans="1:16">
      <c r="A18" s="40">
        <v>2</v>
      </c>
      <c r="B18" s="44"/>
      <c r="C18" s="41" t="s">
        <v>270</v>
      </c>
      <c r="D18" s="41"/>
      <c r="E18" s="45"/>
      <c r="F18" s="7">
        <v>0</v>
      </c>
      <c r="G18" s="7">
        <f t="shared" si="0"/>
        <v>0</v>
      </c>
      <c r="H18" s="7">
        <f t="shared" ref="H18" si="1">ROUND(F18*G18,2)</f>
        <v>0</v>
      </c>
      <c r="I18" s="7">
        <v>0</v>
      </c>
      <c r="J18" s="7">
        <v>0</v>
      </c>
      <c r="K18" s="7">
        <f t="shared" ref="K18" si="2">SUM(H18:J18)</f>
        <v>0</v>
      </c>
      <c r="L18" s="7">
        <f t="shared" ref="L18" si="3">ROUND(E18*F18,2)</f>
        <v>0</v>
      </c>
      <c r="M18" s="7">
        <f t="shared" ref="M18" si="4">ROUND(E18*H18,2)</f>
        <v>0</v>
      </c>
      <c r="N18" s="7">
        <f t="shared" ref="N18" si="5">ROUND(E18*I18,2)</f>
        <v>0</v>
      </c>
      <c r="O18" s="7">
        <f t="shared" ref="O18" si="6">ROUND(E18*J18,2)</f>
        <v>0</v>
      </c>
      <c r="P18" s="7">
        <f t="shared" ref="P18" si="7">SUM(M18:O18)</f>
        <v>0</v>
      </c>
    </row>
    <row r="19" spans="1:16" ht="218.4">
      <c r="A19" s="40">
        <v>3</v>
      </c>
      <c r="B19" s="44"/>
      <c r="C19" s="46" t="s">
        <v>271</v>
      </c>
      <c r="D19" s="41" t="s">
        <v>240</v>
      </c>
      <c r="E19" s="45">
        <v>210.67</v>
      </c>
      <c r="F19" s="7"/>
      <c r="G19" s="7"/>
      <c r="H19" s="7"/>
      <c r="I19" s="7"/>
      <c r="J19" s="7"/>
      <c r="K19" s="7"/>
      <c r="L19" s="7"/>
      <c r="M19" s="7"/>
      <c r="N19" s="7"/>
      <c r="O19" s="7"/>
      <c r="P19" s="7"/>
    </row>
    <row r="20" spans="1:16">
      <c r="A20" s="40">
        <v>4</v>
      </c>
      <c r="B20" s="44"/>
      <c r="C20" s="41" t="s">
        <v>272</v>
      </c>
      <c r="D20" s="41"/>
      <c r="E20" s="45"/>
      <c r="F20" s="7"/>
      <c r="G20" s="7"/>
      <c r="H20" s="7"/>
      <c r="I20" s="7"/>
      <c r="J20" s="7"/>
      <c r="K20" s="7"/>
      <c r="L20" s="7"/>
      <c r="M20" s="7"/>
      <c r="N20" s="7"/>
      <c r="O20" s="7"/>
      <c r="P20" s="7"/>
    </row>
    <row r="21" spans="1:16" ht="31.2">
      <c r="A21" s="40">
        <v>5</v>
      </c>
      <c r="B21" s="44"/>
      <c r="C21" s="47" t="s">
        <v>274</v>
      </c>
      <c r="D21" s="41" t="s">
        <v>240</v>
      </c>
      <c r="E21" s="45">
        <v>2.59</v>
      </c>
      <c r="F21" s="7"/>
      <c r="G21" s="7"/>
      <c r="H21" s="7"/>
      <c r="I21" s="7"/>
      <c r="J21" s="7"/>
      <c r="K21" s="7"/>
      <c r="L21" s="7"/>
      <c r="M21" s="7"/>
      <c r="N21" s="7"/>
      <c r="O21" s="7"/>
      <c r="P21" s="7"/>
    </row>
    <row r="22" spans="1:16" ht="62.4">
      <c r="A22" s="40">
        <v>6</v>
      </c>
      <c r="B22" s="44"/>
      <c r="C22" s="46" t="s">
        <v>275</v>
      </c>
      <c r="D22" s="41" t="s">
        <v>240</v>
      </c>
      <c r="E22" s="45">
        <v>2.59</v>
      </c>
      <c r="F22" s="7"/>
      <c r="G22" s="7"/>
      <c r="H22" s="7"/>
      <c r="I22" s="7"/>
      <c r="J22" s="7"/>
      <c r="K22" s="7"/>
      <c r="L22" s="7"/>
      <c r="M22" s="7"/>
      <c r="N22" s="7"/>
      <c r="O22" s="7"/>
      <c r="P22" s="7"/>
    </row>
    <row r="23" spans="1:16">
      <c r="A23" s="40">
        <v>7</v>
      </c>
      <c r="B23" s="44"/>
      <c r="C23" s="66" t="s">
        <v>276</v>
      </c>
      <c r="D23" s="65" t="s">
        <v>240</v>
      </c>
      <c r="E23" s="45">
        <v>2.59</v>
      </c>
      <c r="F23" s="7"/>
      <c r="G23" s="7"/>
      <c r="H23" s="7"/>
      <c r="I23" s="7"/>
      <c r="J23" s="7"/>
      <c r="K23" s="7"/>
      <c r="L23" s="7"/>
      <c r="M23" s="7"/>
      <c r="N23" s="7"/>
      <c r="O23" s="7"/>
      <c r="P23" s="7"/>
    </row>
    <row r="24" spans="1:16">
      <c r="A24" s="40">
        <v>8</v>
      </c>
      <c r="B24" s="44"/>
      <c r="C24" s="66" t="s">
        <v>277</v>
      </c>
      <c r="D24" s="65" t="s">
        <v>240</v>
      </c>
      <c r="E24" s="45">
        <v>2.59</v>
      </c>
      <c r="F24" s="7"/>
      <c r="G24" s="7"/>
      <c r="H24" s="7"/>
      <c r="I24" s="7"/>
      <c r="J24" s="7"/>
      <c r="K24" s="7"/>
      <c r="L24" s="7"/>
      <c r="M24" s="7"/>
      <c r="N24" s="7"/>
      <c r="O24" s="7"/>
      <c r="P24" s="7"/>
    </row>
    <row r="25" spans="1:16">
      <c r="A25" s="40">
        <v>9</v>
      </c>
      <c r="B25" s="44"/>
      <c r="C25" s="41" t="s">
        <v>273</v>
      </c>
      <c r="D25" s="41"/>
      <c r="E25" s="45"/>
      <c r="F25" s="7"/>
      <c r="G25" s="7"/>
      <c r="H25" s="7"/>
      <c r="I25" s="7"/>
      <c r="J25" s="7"/>
      <c r="K25" s="7"/>
      <c r="L25" s="7"/>
      <c r="M25" s="7"/>
      <c r="N25" s="7"/>
      <c r="O25" s="7"/>
      <c r="P25" s="7"/>
    </row>
    <row r="26" spans="1:16">
      <c r="A26" s="40">
        <v>10</v>
      </c>
      <c r="B26" s="44"/>
      <c r="C26" s="46" t="s">
        <v>278</v>
      </c>
      <c r="D26" s="41" t="s">
        <v>240</v>
      </c>
      <c r="E26" s="45">
        <v>19.739999999999998</v>
      </c>
      <c r="F26" s="7"/>
      <c r="G26" s="7"/>
      <c r="H26" s="7"/>
      <c r="I26" s="7"/>
      <c r="J26" s="7"/>
      <c r="K26" s="7"/>
      <c r="L26" s="7"/>
      <c r="M26" s="7"/>
      <c r="N26" s="7"/>
      <c r="O26" s="7"/>
      <c r="P26" s="7"/>
    </row>
    <row r="27" spans="1:16">
      <c r="A27" s="40">
        <v>11</v>
      </c>
      <c r="B27" s="44"/>
      <c r="C27" s="46" t="s">
        <v>279</v>
      </c>
      <c r="D27" s="41" t="s">
        <v>240</v>
      </c>
      <c r="E27" s="45">
        <v>19.739999999999998</v>
      </c>
      <c r="F27" s="7"/>
      <c r="G27" s="7"/>
      <c r="H27" s="7"/>
      <c r="I27" s="7"/>
      <c r="J27" s="7"/>
      <c r="K27" s="7"/>
      <c r="L27" s="7"/>
      <c r="M27" s="7"/>
      <c r="N27" s="7"/>
      <c r="O27" s="7"/>
      <c r="P27" s="7"/>
    </row>
    <row r="28" spans="1:16">
      <c r="A28" s="40">
        <v>12</v>
      </c>
      <c r="B28" s="44"/>
      <c r="C28" s="66" t="s">
        <v>280</v>
      </c>
      <c r="D28" s="65" t="s">
        <v>240</v>
      </c>
      <c r="E28" s="45">
        <v>19.739999999999998</v>
      </c>
      <c r="F28" s="7"/>
      <c r="G28" s="7"/>
      <c r="H28" s="7"/>
      <c r="I28" s="7"/>
      <c r="J28" s="7"/>
      <c r="K28" s="7"/>
      <c r="L28" s="7"/>
      <c r="M28" s="7"/>
      <c r="N28" s="7"/>
      <c r="O28" s="7"/>
      <c r="P28" s="7"/>
    </row>
    <row r="29" spans="1:16">
      <c r="A29" s="40">
        <v>13</v>
      </c>
      <c r="B29" s="44"/>
      <c r="C29" s="66" t="s">
        <v>281</v>
      </c>
      <c r="D29" s="65" t="s">
        <v>240</v>
      </c>
      <c r="E29" s="45">
        <v>19.739999999999998</v>
      </c>
      <c r="F29" s="7"/>
      <c r="G29" s="7"/>
      <c r="H29" s="7"/>
      <c r="I29" s="7"/>
      <c r="J29" s="7"/>
      <c r="K29" s="7"/>
      <c r="L29" s="7"/>
      <c r="M29" s="7"/>
      <c r="N29" s="7"/>
      <c r="O29" s="7"/>
      <c r="P29" s="7"/>
    </row>
    <row r="30" spans="1:16">
      <c r="A30" s="40">
        <v>14</v>
      </c>
      <c r="B30" s="44"/>
      <c r="C30" s="63" t="s">
        <v>282</v>
      </c>
      <c r="D30" s="41"/>
      <c r="E30" s="45"/>
      <c r="F30" s="7"/>
      <c r="G30" s="7"/>
      <c r="H30" s="7"/>
      <c r="I30" s="7"/>
      <c r="J30" s="7"/>
      <c r="K30" s="7"/>
      <c r="L30" s="7"/>
      <c r="M30" s="7"/>
      <c r="N30" s="7"/>
      <c r="O30" s="7"/>
      <c r="P30" s="7"/>
    </row>
    <row r="31" spans="1:16">
      <c r="A31" s="40">
        <v>15</v>
      </c>
      <c r="B31" s="44"/>
      <c r="C31" s="62" t="s">
        <v>285</v>
      </c>
      <c r="D31" s="41"/>
      <c r="E31" s="45"/>
      <c r="F31" s="7"/>
      <c r="G31" s="7"/>
      <c r="H31" s="7"/>
      <c r="I31" s="7"/>
      <c r="J31" s="7"/>
      <c r="K31" s="7"/>
      <c r="L31" s="7"/>
      <c r="M31" s="7"/>
      <c r="N31" s="7"/>
      <c r="O31" s="7"/>
      <c r="P31" s="7"/>
    </row>
    <row r="32" spans="1:16">
      <c r="A32" s="40">
        <v>16</v>
      </c>
      <c r="B32" s="44"/>
      <c r="C32" s="47" t="s">
        <v>284</v>
      </c>
      <c r="D32" s="41" t="s">
        <v>240</v>
      </c>
      <c r="E32" s="45">
        <v>202.03</v>
      </c>
      <c r="F32" s="7"/>
      <c r="G32" s="7"/>
      <c r="H32" s="7"/>
      <c r="I32" s="7"/>
      <c r="J32" s="7"/>
      <c r="K32" s="7"/>
      <c r="L32" s="7"/>
      <c r="M32" s="7"/>
      <c r="N32" s="7"/>
      <c r="O32" s="7"/>
      <c r="P32" s="7"/>
    </row>
    <row r="33" spans="1:16" ht="31.2">
      <c r="A33" s="40">
        <v>17</v>
      </c>
      <c r="B33" s="44"/>
      <c r="C33" s="46" t="s">
        <v>286</v>
      </c>
      <c r="D33" s="41" t="s">
        <v>240</v>
      </c>
      <c r="E33" s="45">
        <v>202.03</v>
      </c>
      <c r="F33" s="7"/>
      <c r="G33" s="7"/>
      <c r="H33" s="7"/>
      <c r="I33" s="7"/>
      <c r="J33" s="7"/>
      <c r="K33" s="7"/>
      <c r="L33" s="7"/>
      <c r="M33" s="7"/>
      <c r="N33" s="7"/>
      <c r="O33" s="7"/>
      <c r="P33" s="7"/>
    </row>
    <row r="34" spans="1:16" ht="265.2">
      <c r="A34" s="40">
        <v>18</v>
      </c>
      <c r="B34" s="44"/>
      <c r="C34" s="47" t="s">
        <v>289</v>
      </c>
      <c r="D34" s="41" t="s">
        <v>240</v>
      </c>
      <c r="E34" s="45">
        <v>202.03</v>
      </c>
      <c r="F34" s="7"/>
      <c r="G34" s="7"/>
      <c r="H34" s="7"/>
      <c r="I34" s="7"/>
      <c r="J34" s="7"/>
      <c r="K34" s="7"/>
      <c r="L34" s="7"/>
      <c r="M34" s="7"/>
      <c r="N34" s="7"/>
      <c r="O34" s="7"/>
      <c r="P34" s="7"/>
    </row>
    <row r="35" spans="1:16">
      <c r="A35" s="40">
        <v>19</v>
      </c>
      <c r="B35" s="44"/>
      <c r="C35" s="62" t="s">
        <v>287</v>
      </c>
      <c r="D35" s="41"/>
      <c r="E35" s="45"/>
      <c r="F35" s="7"/>
      <c r="G35" s="7"/>
      <c r="H35" s="7"/>
      <c r="I35" s="7"/>
      <c r="J35" s="7"/>
      <c r="K35" s="7"/>
      <c r="L35" s="7"/>
      <c r="M35" s="7"/>
      <c r="N35" s="7"/>
      <c r="O35" s="7"/>
      <c r="P35" s="7"/>
    </row>
    <row r="36" spans="1:16">
      <c r="A36" s="40">
        <v>20</v>
      </c>
      <c r="B36" s="44"/>
      <c r="C36" s="47" t="s">
        <v>284</v>
      </c>
      <c r="D36" s="41" t="s">
        <v>240</v>
      </c>
      <c r="E36" s="45">
        <v>61.4</v>
      </c>
      <c r="F36" s="7"/>
      <c r="G36" s="7"/>
      <c r="H36" s="7"/>
      <c r="I36" s="7"/>
      <c r="J36" s="7"/>
      <c r="K36" s="7"/>
      <c r="L36" s="7"/>
      <c r="M36" s="7"/>
      <c r="N36" s="7"/>
      <c r="O36" s="7"/>
      <c r="P36" s="7"/>
    </row>
    <row r="37" spans="1:16" ht="31.2">
      <c r="A37" s="40">
        <v>21</v>
      </c>
      <c r="B37" s="44"/>
      <c r="C37" s="46" t="s">
        <v>286</v>
      </c>
      <c r="D37" s="41" t="s">
        <v>240</v>
      </c>
      <c r="E37" s="45">
        <v>61.4</v>
      </c>
      <c r="F37" s="7"/>
      <c r="G37" s="7"/>
      <c r="H37" s="7"/>
      <c r="I37" s="7"/>
      <c r="J37" s="7"/>
      <c r="K37" s="7"/>
      <c r="L37" s="7"/>
      <c r="M37" s="7"/>
      <c r="N37" s="7"/>
      <c r="O37" s="7"/>
      <c r="P37" s="7"/>
    </row>
    <row r="38" spans="1:16" ht="265.2">
      <c r="A38" s="40">
        <v>22</v>
      </c>
      <c r="B38" s="44"/>
      <c r="C38" s="47" t="s">
        <v>290</v>
      </c>
      <c r="D38" s="41" t="s">
        <v>240</v>
      </c>
      <c r="E38" s="45">
        <v>61.4</v>
      </c>
      <c r="F38" s="7"/>
      <c r="G38" s="7"/>
      <c r="H38" s="7"/>
      <c r="I38" s="7"/>
      <c r="J38" s="7"/>
      <c r="K38" s="7"/>
      <c r="L38" s="7"/>
      <c r="M38" s="7"/>
      <c r="N38" s="7"/>
      <c r="O38" s="7"/>
      <c r="P38" s="7"/>
    </row>
    <row r="39" spans="1:16">
      <c r="A39" s="40">
        <v>23</v>
      </c>
      <c r="B39" s="44"/>
      <c r="C39" s="62" t="s">
        <v>288</v>
      </c>
      <c r="D39" s="41"/>
      <c r="E39" s="45"/>
      <c r="F39" s="7"/>
      <c r="G39" s="7"/>
      <c r="H39" s="7"/>
      <c r="I39" s="7"/>
      <c r="J39" s="7"/>
      <c r="K39" s="7"/>
      <c r="L39" s="7"/>
      <c r="M39" s="7"/>
      <c r="N39" s="7"/>
      <c r="O39" s="7"/>
      <c r="P39" s="7"/>
    </row>
    <row r="40" spans="1:16">
      <c r="A40" s="40">
        <v>24</v>
      </c>
      <c r="B40" s="44"/>
      <c r="C40" s="47" t="s">
        <v>284</v>
      </c>
      <c r="D40" s="41" t="s">
        <v>240</v>
      </c>
      <c r="E40" s="45">
        <v>6.19</v>
      </c>
      <c r="F40" s="7"/>
      <c r="G40" s="7"/>
      <c r="H40" s="7"/>
      <c r="I40" s="7"/>
      <c r="J40" s="7"/>
      <c r="K40" s="7"/>
      <c r="L40" s="7"/>
      <c r="M40" s="7"/>
      <c r="N40" s="7"/>
      <c r="O40" s="7"/>
      <c r="P40" s="7"/>
    </row>
    <row r="41" spans="1:16" ht="31.2">
      <c r="A41" s="40">
        <v>25</v>
      </c>
      <c r="B41" s="44"/>
      <c r="C41" s="46" t="s">
        <v>286</v>
      </c>
      <c r="D41" s="41" t="s">
        <v>240</v>
      </c>
      <c r="E41" s="45">
        <v>6.19</v>
      </c>
      <c r="F41" s="7"/>
      <c r="G41" s="7"/>
      <c r="H41" s="7"/>
      <c r="I41" s="7"/>
      <c r="J41" s="7"/>
      <c r="K41" s="7"/>
      <c r="L41" s="7"/>
      <c r="M41" s="7"/>
      <c r="N41" s="7"/>
      <c r="O41" s="7"/>
      <c r="P41" s="7"/>
    </row>
    <row r="42" spans="1:16" ht="265.2">
      <c r="A42" s="40">
        <v>26</v>
      </c>
      <c r="B42" s="44"/>
      <c r="C42" s="47" t="s">
        <v>291</v>
      </c>
      <c r="D42" s="41" t="s">
        <v>240</v>
      </c>
      <c r="E42" s="45">
        <v>6.19</v>
      </c>
      <c r="F42" s="7"/>
      <c r="G42" s="7"/>
      <c r="H42" s="7"/>
      <c r="I42" s="7"/>
      <c r="J42" s="7"/>
      <c r="K42" s="7"/>
      <c r="L42" s="7"/>
      <c r="M42" s="7"/>
      <c r="N42" s="7"/>
      <c r="O42" s="7"/>
      <c r="P42" s="7"/>
    </row>
    <row r="43" spans="1:16">
      <c r="A43" s="40">
        <v>27</v>
      </c>
      <c r="B43" s="44"/>
      <c r="C43" s="62" t="s">
        <v>292</v>
      </c>
      <c r="D43" s="41"/>
      <c r="E43" s="45"/>
      <c r="F43" s="7"/>
      <c r="G43" s="7"/>
      <c r="H43" s="7"/>
      <c r="I43" s="7"/>
      <c r="J43" s="7"/>
      <c r="K43" s="7"/>
      <c r="L43" s="7"/>
      <c r="M43" s="7"/>
      <c r="N43" s="7"/>
      <c r="O43" s="7"/>
      <c r="P43" s="7"/>
    </row>
    <row r="44" spans="1:16" ht="156">
      <c r="A44" s="40">
        <v>28</v>
      </c>
      <c r="B44" s="44"/>
      <c r="C44" s="47" t="s">
        <v>293</v>
      </c>
      <c r="D44" s="41" t="s">
        <v>240</v>
      </c>
      <c r="E44" s="45">
        <v>3.39</v>
      </c>
      <c r="F44" s="7"/>
      <c r="G44" s="7"/>
      <c r="H44" s="7"/>
      <c r="I44" s="7"/>
      <c r="J44" s="7"/>
      <c r="K44" s="7"/>
      <c r="L44" s="7"/>
      <c r="M44" s="7"/>
      <c r="N44" s="7"/>
      <c r="O44" s="7"/>
      <c r="P44" s="7"/>
    </row>
    <row r="45" spans="1:16">
      <c r="A45" s="40">
        <v>29</v>
      </c>
      <c r="B45" s="44"/>
      <c r="C45" s="62" t="s">
        <v>294</v>
      </c>
      <c r="D45" s="41"/>
      <c r="E45" s="45"/>
      <c r="F45" s="7"/>
      <c r="G45" s="7"/>
      <c r="H45" s="7"/>
      <c r="I45" s="7"/>
      <c r="J45" s="7"/>
      <c r="K45" s="7"/>
      <c r="L45" s="7"/>
      <c r="M45" s="7"/>
      <c r="N45" s="7"/>
      <c r="O45" s="7"/>
      <c r="P45" s="7"/>
    </row>
    <row r="46" spans="1:16" ht="46.8">
      <c r="A46" s="40">
        <v>30</v>
      </c>
      <c r="B46" s="44"/>
      <c r="C46" s="46" t="s">
        <v>296</v>
      </c>
      <c r="D46" s="41" t="s">
        <v>240</v>
      </c>
      <c r="E46" s="45">
        <v>0.95</v>
      </c>
      <c r="F46" s="7"/>
      <c r="G46" s="7"/>
      <c r="H46" s="7"/>
      <c r="I46" s="7"/>
      <c r="J46" s="7"/>
      <c r="K46" s="7"/>
      <c r="L46" s="7"/>
      <c r="M46" s="7"/>
      <c r="N46" s="7"/>
      <c r="O46" s="7"/>
      <c r="P46" s="7"/>
    </row>
    <row r="47" spans="1:16" ht="46.8">
      <c r="A47" s="40">
        <v>31</v>
      </c>
      <c r="B47" s="44"/>
      <c r="C47" s="47" t="s">
        <v>295</v>
      </c>
      <c r="D47" s="41" t="s">
        <v>240</v>
      </c>
      <c r="E47" s="45">
        <v>1</v>
      </c>
      <c r="F47" s="7"/>
      <c r="G47" s="7"/>
      <c r="H47" s="7"/>
      <c r="I47" s="7"/>
      <c r="J47" s="7"/>
      <c r="K47" s="7"/>
      <c r="L47" s="7"/>
      <c r="M47" s="7"/>
      <c r="N47" s="7"/>
      <c r="O47" s="7"/>
      <c r="P47" s="7"/>
    </row>
    <row r="48" spans="1:16">
      <c r="A48" s="40">
        <v>32</v>
      </c>
      <c r="B48" s="44"/>
      <c r="C48" s="63" t="s">
        <v>297</v>
      </c>
      <c r="D48" s="41"/>
      <c r="E48" s="45"/>
      <c r="F48" s="7"/>
      <c r="G48" s="7"/>
      <c r="H48" s="7"/>
      <c r="I48" s="7"/>
      <c r="J48" s="7"/>
      <c r="K48" s="7"/>
      <c r="L48" s="7"/>
      <c r="M48" s="7"/>
      <c r="N48" s="7"/>
      <c r="O48" s="7"/>
      <c r="P48" s="7"/>
    </row>
    <row r="49" spans="1:16">
      <c r="A49" s="40">
        <v>33</v>
      </c>
      <c r="B49" s="44"/>
      <c r="C49" s="62" t="s">
        <v>298</v>
      </c>
      <c r="D49" s="41"/>
      <c r="E49" s="45"/>
      <c r="F49" s="7"/>
      <c r="G49" s="7"/>
      <c r="H49" s="7"/>
      <c r="I49" s="7"/>
      <c r="J49" s="7"/>
      <c r="K49" s="7"/>
      <c r="L49" s="7"/>
      <c r="M49" s="7"/>
      <c r="N49" s="7"/>
      <c r="O49" s="7"/>
      <c r="P49" s="7"/>
    </row>
    <row r="50" spans="1:16">
      <c r="A50" s="40">
        <v>34</v>
      </c>
      <c r="B50" s="44"/>
      <c r="C50" s="47" t="s">
        <v>300</v>
      </c>
      <c r="D50" s="65" t="s">
        <v>240</v>
      </c>
      <c r="E50" s="45">
        <v>486.75</v>
      </c>
      <c r="F50" s="7"/>
      <c r="G50" s="7"/>
      <c r="H50" s="7"/>
      <c r="I50" s="7"/>
      <c r="J50" s="7"/>
      <c r="K50" s="7"/>
      <c r="L50" s="7"/>
      <c r="M50" s="7"/>
      <c r="N50" s="7"/>
      <c r="O50" s="7"/>
      <c r="P50" s="7"/>
    </row>
    <row r="51" spans="1:16">
      <c r="A51" s="40">
        <v>35</v>
      </c>
      <c r="B51" s="44"/>
      <c r="C51" s="66" t="s">
        <v>280</v>
      </c>
      <c r="D51" s="65" t="s">
        <v>240</v>
      </c>
      <c r="E51" s="45">
        <v>486.75</v>
      </c>
      <c r="F51" s="7"/>
      <c r="G51" s="7"/>
      <c r="H51" s="7"/>
      <c r="I51" s="7"/>
      <c r="J51" s="7"/>
      <c r="K51" s="7"/>
      <c r="L51" s="7"/>
      <c r="M51" s="7"/>
      <c r="N51" s="7"/>
      <c r="O51" s="7"/>
      <c r="P51" s="7"/>
    </row>
    <row r="52" spans="1:16">
      <c r="A52" s="40">
        <v>36</v>
      </c>
      <c r="B52" s="44"/>
      <c r="C52" s="66" t="s">
        <v>281</v>
      </c>
      <c r="D52" s="65" t="s">
        <v>240</v>
      </c>
      <c r="E52" s="45">
        <v>486.75</v>
      </c>
      <c r="F52" s="7"/>
      <c r="G52" s="7"/>
      <c r="H52" s="7"/>
      <c r="I52" s="7"/>
      <c r="J52" s="7"/>
      <c r="K52" s="7"/>
      <c r="L52" s="7"/>
      <c r="M52" s="7"/>
      <c r="N52" s="7"/>
      <c r="O52" s="7"/>
      <c r="P52" s="7"/>
    </row>
    <row r="53" spans="1:16">
      <c r="A53" s="40">
        <v>37</v>
      </c>
      <c r="B53" s="44"/>
      <c r="C53" s="41" t="s">
        <v>301</v>
      </c>
      <c r="D53" s="41"/>
      <c r="E53" s="45"/>
      <c r="F53" s="7"/>
      <c r="G53" s="7"/>
      <c r="H53" s="7"/>
      <c r="I53" s="7"/>
      <c r="J53" s="7"/>
      <c r="K53" s="7"/>
      <c r="L53" s="7"/>
      <c r="M53" s="7"/>
      <c r="N53" s="7"/>
      <c r="O53" s="7"/>
      <c r="P53" s="7"/>
    </row>
    <row r="54" spans="1:16" ht="46.8">
      <c r="A54" s="40">
        <v>38</v>
      </c>
      <c r="B54" s="44"/>
      <c r="C54" s="47" t="s">
        <v>302</v>
      </c>
      <c r="D54" s="41" t="s">
        <v>77</v>
      </c>
      <c r="E54" s="45">
        <v>32</v>
      </c>
      <c r="F54" s="7"/>
      <c r="G54" s="7"/>
      <c r="H54" s="7"/>
      <c r="I54" s="7"/>
      <c r="J54" s="7"/>
      <c r="K54" s="7"/>
      <c r="L54" s="7"/>
      <c r="M54" s="7"/>
      <c r="N54" s="7"/>
      <c r="O54" s="7"/>
      <c r="P54" s="7"/>
    </row>
    <row r="55" spans="1:16">
      <c r="A55" s="40">
        <v>39</v>
      </c>
      <c r="B55" s="44"/>
      <c r="C55" s="62" t="s">
        <v>303</v>
      </c>
      <c r="D55" s="41"/>
      <c r="E55" s="45"/>
      <c r="F55" s="7"/>
      <c r="G55" s="7"/>
      <c r="H55" s="7"/>
      <c r="I55" s="7"/>
      <c r="J55" s="7"/>
      <c r="K55" s="7"/>
      <c r="L55" s="7"/>
      <c r="M55" s="7"/>
      <c r="N55" s="7"/>
      <c r="O55" s="7"/>
      <c r="P55" s="7"/>
    </row>
    <row r="56" spans="1:16" ht="124.8">
      <c r="A56" s="40">
        <v>40</v>
      </c>
      <c r="B56" s="44"/>
      <c r="C56" s="47" t="s">
        <v>304</v>
      </c>
      <c r="D56" s="41" t="s">
        <v>75</v>
      </c>
      <c r="E56" s="45">
        <v>42.2</v>
      </c>
      <c r="F56" s="7"/>
      <c r="G56" s="7"/>
      <c r="H56" s="7"/>
      <c r="I56" s="7"/>
      <c r="J56" s="7"/>
      <c r="K56" s="7"/>
      <c r="L56" s="7"/>
      <c r="M56" s="7"/>
      <c r="N56" s="7"/>
      <c r="O56" s="7"/>
      <c r="P56" s="7"/>
    </row>
    <row r="57" spans="1:16">
      <c r="A57" s="40">
        <v>41</v>
      </c>
      <c r="B57" s="44"/>
      <c r="C57" s="61" t="s">
        <v>294</v>
      </c>
      <c r="D57" s="41"/>
      <c r="E57" s="45"/>
      <c r="F57" s="7"/>
      <c r="G57" s="7"/>
      <c r="H57" s="7"/>
      <c r="I57" s="7"/>
      <c r="J57" s="7"/>
      <c r="K57" s="7"/>
      <c r="L57" s="7"/>
      <c r="M57" s="7"/>
      <c r="N57" s="7"/>
      <c r="O57" s="7"/>
      <c r="P57" s="7"/>
    </row>
    <row r="58" spans="1:16" ht="93.6">
      <c r="A58" s="40">
        <v>42</v>
      </c>
      <c r="B58" s="44"/>
      <c r="C58" s="47" t="s">
        <v>305</v>
      </c>
      <c r="D58" s="41" t="s">
        <v>77</v>
      </c>
      <c r="E58" s="45">
        <v>9</v>
      </c>
      <c r="F58" s="7"/>
      <c r="G58" s="7"/>
      <c r="H58" s="7"/>
      <c r="I58" s="7"/>
      <c r="J58" s="7"/>
      <c r="K58" s="7"/>
      <c r="L58" s="7"/>
      <c r="M58" s="7"/>
      <c r="N58" s="7"/>
      <c r="O58" s="7"/>
      <c r="P58" s="7"/>
    </row>
    <row r="59" spans="1:16" ht="46.8">
      <c r="A59" s="40">
        <v>43</v>
      </c>
      <c r="B59" s="44"/>
      <c r="C59" s="47" t="s">
        <v>306</v>
      </c>
      <c r="D59" s="41" t="s">
        <v>78</v>
      </c>
      <c r="E59" s="45">
        <v>1</v>
      </c>
      <c r="F59" s="7"/>
      <c r="G59" s="7"/>
      <c r="H59" s="7"/>
      <c r="I59" s="7"/>
      <c r="J59" s="7"/>
      <c r="K59" s="7"/>
      <c r="L59" s="7"/>
      <c r="M59" s="7"/>
      <c r="N59" s="7"/>
      <c r="O59" s="7"/>
      <c r="P59" s="7"/>
    </row>
    <row r="60" spans="1:16" ht="31.2">
      <c r="A60" s="40">
        <v>44</v>
      </c>
      <c r="B60" s="44"/>
      <c r="C60" s="47" t="s">
        <v>307</v>
      </c>
      <c r="D60" s="41" t="s">
        <v>75</v>
      </c>
      <c r="E60" s="45">
        <v>2.48</v>
      </c>
      <c r="F60" s="7"/>
      <c r="G60" s="7"/>
      <c r="H60" s="7"/>
      <c r="I60" s="7"/>
      <c r="J60" s="7"/>
      <c r="K60" s="7"/>
      <c r="L60" s="7"/>
      <c r="M60" s="7"/>
      <c r="N60" s="7"/>
      <c r="O60" s="7"/>
      <c r="P60" s="7"/>
    </row>
    <row r="61" spans="1:16">
      <c r="A61" s="99">
        <v>45</v>
      </c>
      <c r="B61" s="100"/>
      <c r="C61" s="101" t="s">
        <v>362</v>
      </c>
      <c r="D61" s="102"/>
      <c r="E61" s="103"/>
      <c r="F61" s="104"/>
      <c r="G61" s="104"/>
      <c r="H61" s="104"/>
      <c r="I61" s="104"/>
      <c r="J61" s="104"/>
      <c r="K61" s="104"/>
      <c r="L61" s="104"/>
      <c r="M61" s="104"/>
      <c r="N61" s="104"/>
      <c r="O61" s="104"/>
      <c r="P61" s="104"/>
    </row>
    <row r="62" spans="1:16" ht="93.6">
      <c r="A62" s="40">
        <v>46</v>
      </c>
      <c r="B62" s="44"/>
      <c r="C62" s="47" t="s">
        <v>308</v>
      </c>
      <c r="D62" s="41" t="s">
        <v>78</v>
      </c>
      <c r="E62" s="45">
        <v>1</v>
      </c>
      <c r="F62" s="7"/>
      <c r="G62" s="7"/>
      <c r="H62" s="7"/>
      <c r="I62" s="7"/>
      <c r="J62" s="7"/>
      <c r="K62" s="7"/>
      <c r="L62" s="7"/>
      <c r="M62" s="7"/>
      <c r="N62" s="7"/>
      <c r="O62" s="7"/>
      <c r="P62" s="7"/>
    </row>
    <row r="63" spans="1:16">
      <c r="A63" s="92"/>
      <c r="B63" s="92"/>
      <c r="C63" s="92"/>
      <c r="D63" s="92"/>
      <c r="E63" s="92"/>
      <c r="F63" s="92"/>
      <c r="G63" s="92"/>
      <c r="H63" s="92"/>
      <c r="I63" s="92"/>
      <c r="J63" s="92"/>
      <c r="K63" s="92"/>
      <c r="L63" s="92"/>
      <c r="M63" s="92"/>
      <c r="N63" s="92"/>
      <c r="O63" s="92"/>
      <c r="P63" s="92"/>
    </row>
    <row r="64" spans="1:16">
      <c r="A64" s="93" t="s">
        <v>48</v>
      </c>
      <c r="B64" s="93"/>
      <c r="C64" s="93"/>
      <c r="D64" s="93"/>
      <c r="E64" s="93"/>
      <c r="F64" s="93"/>
      <c r="G64" s="93"/>
      <c r="H64" s="93"/>
      <c r="I64" s="93"/>
      <c r="J64" s="93"/>
      <c r="K64" s="13"/>
      <c r="L64" s="8">
        <f>SUM(L17:L63)</f>
        <v>0</v>
      </c>
      <c r="M64" s="8">
        <f>SUM(M17:M63)</f>
        <v>0</v>
      </c>
      <c r="N64" s="8">
        <f>SUM(N17:N63)</f>
        <v>0</v>
      </c>
      <c r="O64" s="8">
        <f>SUM(O17:O63)</f>
        <v>0</v>
      </c>
      <c r="P64" s="8">
        <f>SUM(P17:P63)</f>
        <v>0</v>
      </c>
    </row>
    <row r="65" spans="1:16">
      <c r="A65" s="9"/>
      <c r="B65" s="9"/>
      <c r="C65" s="9"/>
      <c r="D65" s="9"/>
      <c r="E65" s="9"/>
      <c r="F65" s="9"/>
      <c r="G65" s="9"/>
      <c r="H65" s="9"/>
      <c r="I65" s="9"/>
      <c r="J65" s="9"/>
      <c r="K65" s="10"/>
      <c r="L65" s="11"/>
      <c r="M65" s="11"/>
      <c r="N65" s="11"/>
      <c r="O65" s="11"/>
      <c r="P65" s="12"/>
    </row>
    <row r="66" spans="1:16">
      <c r="A66" s="25" t="str">
        <f>KT!A23</f>
        <v xml:space="preserve">Sastādīja: </v>
      </c>
      <c r="C66" s="26"/>
      <c r="D66" s="26">
        <f>KT!C27</f>
        <v>0</v>
      </c>
      <c r="E66" s="26"/>
      <c r="F66" s="26"/>
      <c r="G66" s="26"/>
      <c r="H66" s="26"/>
    </row>
    <row r="67" spans="1:16">
      <c r="A67" s="25" t="s">
        <v>40</v>
      </c>
      <c r="C67" s="26"/>
      <c r="D67" s="26"/>
      <c r="E67" s="26"/>
      <c r="F67" s="26"/>
      <c r="G67" s="26"/>
      <c r="H67" s="26"/>
    </row>
    <row r="68" spans="1:16">
      <c r="A68" s="25" t="str">
        <f>KT!A25</f>
        <v>Sertifikāta Nr.:</v>
      </c>
      <c r="C68" s="26"/>
      <c r="D68" s="26"/>
      <c r="E68" s="26"/>
      <c r="F68" s="26"/>
      <c r="G68" s="26"/>
      <c r="H68" s="26"/>
    </row>
    <row r="69" spans="1:16">
      <c r="A69" s="27"/>
      <c r="C69" s="26"/>
      <c r="D69" s="26"/>
      <c r="E69" s="26"/>
      <c r="F69" s="26"/>
      <c r="G69" s="26"/>
      <c r="H69" s="26"/>
    </row>
    <row r="70" spans="1:16">
      <c r="A70" s="25" t="str">
        <f>KT!A27</f>
        <v>Pārbaudīja:</v>
      </c>
      <c r="C70" s="26"/>
      <c r="D70" s="26">
        <f>KT!C27</f>
        <v>0</v>
      </c>
      <c r="E70" s="26"/>
      <c r="F70" s="26"/>
      <c r="G70" s="26"/>
      <c r="H70" s="26"/>
    </row>
    <row r="71" spans="1:16">
      <c r="A71" s="25" t="s">
        <v>41</v>
      </c>
      <c r="C71" s="26"/>
      <c r="D71" s="26"/>
      <c r="E71" s="26"/>
      <c r="F71" s="26"/>
      <c r="G71" s="26"/>
      <c r="H71" s="26"/>
    </row>
    <row r="72" spans="1:16">
      <c r="A72" s="25" t="str">
        <f>KT!A29</f>
        <v>Sertifikāta Nr.:</v>
      </c>
      <c r="C72" s="26"/>
      <c r="D72" s="26"/>
      <c r="E72" s="26"/>
      <c r="F72" s="26"/>
      <c r="G72" s="26"/>
      <c r="H72" s="26"/>
    </row>
    <row r="73" spans="1:16">
      <c r="B73" s="28"/>
      <c r="C73" s="26"/>
      <c r="D73" s="26"/>
      <c r="E73" s="26"/>
      <c r="F73" s="26"/>
      <c r="G73" s="26"/>
      <c r="H73" s="26"/>
    </row>
    <row r="74" spans="1:16">
      <c r="B74" s="29"/>
      <c r="C74" s="30"/>
      <c r="D74" s="29"/>
      <c r="F74" s="30"/>
      <c r="H74" s="26"/>
    </row>
  </sheetData>
  <mergeCells count="14">
    <mergeCell ref="L14:P14"/>
    <mergeCell ref="A16:P16"/>
    <mergeCell ref="A63:P63"/>
    <mergeCell ref="A64:J64"/>
    <mergeCell ref="A2:P2"/>
    <mergeCell ref="A3:P3"/>
    <mergeCell ref="A4:P4"/>
    <mergeCell ref="M11:N11"/>
    <mergeCell ref="A14:A15"/>
    <mergeCell ref="B14:B15"/>
    <mergeCell ref="C14:C15"/>
    <mergeCell ref="D14:D15"/>
    <mergeCell ref="E14:E15"/>
    <mergeCell ref="F14:K14"/>
  </mergeCells>
  <pageMargins left="0.7" right="0.7" top="0.75" bottom="0.75" header="0.3" footer="0.3"/>
  <pageSetup paperSize="9" scale="57"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5840E-23BA-4749-A3A6-0ACBD4A63657}">
  <sheetPr>
    <tabColor rgb="FFFFC000"/>
    <pageSetUpPr fitToPage="1"/>
  </sheetPr>
  <dimension ref="A2:U66"/>
  <sheetViews>
    <sheetView view="pageBreakPreview" topLeftCell="A46" zoomScale="85" zoomScaleNormal="85" zoomScaleSheetLayoutView="85" workbookViewId="0">
      <selection activeCell="A11" sqref="A11"/>
    </sheetView>
  </sheetViews>
  <sheetFormatPr defaultColWidth="9.109375" defaultRowHeight="15.6"/>
  <cols>
    <col min="1" max="1" width="10.5546875" style="3" customWidth="1"/>
    <col min="2" max="2" width="9.44140625" style="3" customWidth="1"/>
    <col min="3" max="3" width="51.109375" style="3" customWidth="1"/>
    <col min="4" max="4" width="7.88671875" style="3" customWidth="1"/>
    <col min="5" max="5" width="11.109375" style="3" customWidth="1"/>
    <col min="6" max="7" width="9.5546875" style="3" customWidth="1"/>
    <col min="8" max="8" width="11.33203125" style="3" customWidth="1"/>
    <col min="9" max="9" width="12.33203125" style="3" customWidth="1"/>
    <col min="10" max="10" width="9.5546875" style="3" customWidth="1"/>
    <col min="11" max="11" width="12.5546875" style="3" customWidth="1"/>
    <col min="12" max="16" width="14.88671875" style="3" customWidth="1"/>
    <col min="17" max="20" width="9.109375" style="3"/>
    <col min="21" max="21" width="10.6640625" style="3" bestFit="1" customWidth="1"/>
    <col min="22" max="16384" width="9.109375" style="3"/>
  </cols>
  <sheetData>
    <row r="2" spans="1:16">
      <c r="A2" s="94" t="s">
        <v>58</v>
      </c>
      <c r="B2" s="94"/>
      <c r="C2" s="94"/>
      <c r="D2" s="94"/>
      <c r="E2" s="94"/>
      <c r="F2" s="94"/>
      <c r="G2" s="94"/>
      <c r="H2" s="94"/>
      <c r="I2" s="94"/>
      <c r="J2" s="94"/>
      <c r="K2" s="94"/>
      <c r="L2" s="94"/>
      <c r="M2" s="94"/>
      <c r="N2" s="94"/>
      <c r="O2" s="94"/>
      <c r="P2" s="94"/>
    </row>
    <row r="3" spans="1:16">
      <c r="A3" s="95" t="str">
        <f>KA!C21</f>
        <v>Iekšējie elektrotīkli, apgaismojums, spēka pievadi</v>
      </c>
      <c r="B3" s="95"/>
      <c r="C3" s="95"/>
      <c r="D3" s="95"/>
      <c r="E3" s="95"/>
      <c r="F3" s="95"/>
      <c r="G3" s="95"/>
      <c r="H3" s="95"/>
      <c r="I3" s="95"/>
      <c r="J3" s="95"/>
      <c r="K3" s="95"/>
      <c r="L3" s="95"/>
      <c r="M3" s="95"/>
      <c r="N3" s="95"/>
      <c r="O3" s="95"/>
      <c r="P3" s="95"/>
    </row>
    <row r="4" spans="1:16">
      <c r="A4" s="94" t="s">
        <v>47</v>
      </c>
      <c r="B4" s="94"/>
      <c r="C4" s="94"/>
      <c r="D4" s="94"/>
      <c r="E4" s="94"/>
      <c r="F4" s="94"/>
      <c r="G4" s="94"/>
      <c r="H4" s="94"/>
      <c r="I4" s="94"/>
      <c r="J4" s="94"/>
      <c r="K4" s="94"/>
      <c r="L4" s="94"/>
      <c r="M4" s="94"/>
      <c r="N4" s="94"/>
      <c r="O4" s="94"/>
      <c r="P4" s="94"/>
    </row>
    <row r="5" spans="1:16">
      <c r="A5" s="38"/>
      <c r="B5" s="38"/>
      <c r="C5" s="38"/>
      <c r="D5" s="38"/>
      <c r="E5" s="38"/>
      <c r="F5" s="38"/>
      <c r="G5" s="38"/>
      <c r="H5" s="38"/>
      <c r="I5" s="38"/>
      <c r="J5" s="38"/>
      <c r="K5" s="38"/>
      <c r="L5" s="38"/>
      <c r="M5" s="38"/>
      <c r="N5" s="38"/>
      <c r="O5" s="38"/>
      <c r="P5" s="38"/>
    </row>
    <row r="6" spans="1:16">
      <c r="A6" s="3" t="s">
        <v>10</v>
      </c>
      <c r="C6" s="5" t="str">
        <f>KT!B9</f>
        <v>Jēkabpils reģionālās slimnīcas ambulatora daļas reģistratūras telpu vienkāršotas pārbūves paskaidrojuma raksta izstrādei un autoruzraudzībai Stadiona ielā 1, Jēkabpilī, LV-5201</v>
      </c>
      <c r="D6" s="5"/>
      <c r="E6" s="5"/>
      <c r="F6" s="5"/>
      <c r="G6" s="5"/>
      <c r="H6" s="5"/>
      <c r="I6" s="5"/>
      <c r="J6" s="5"/>
      <c r="K6" s="5"/>
      <c r="L6" s="5"/>
      <c r="M6" s="5"/>
      <c r="N6" s="5"/>
      <c r="O6" s="5"/>
      <c r="P6" s="5"/>
    </row>
    <row r="7" spans="1:16">
      <c r="A7" s="3" t="s">
        <v>11</v>
      </c>
      <c r="C7" s="5" t="str">
        <f>KT!B10</f>
        <v>Jēkabpils reģionālās slimnīca</v>
      </c>
    </row>
    <row r="8" spans="1:16">
      <c r="A8" s="3" t="s">
        <v>0</v>
      </c>
      <c r="C8" s="5" t="str">
        <f>KT!B11</f>
        <v>Stadiona iela 1, Jēkabpils, LV-5201</v>
      </c>
      <c r="D8" s="4"/>
      <c r="E8" s="4"/>
      <c r="F8" s="4"/>
      <c r="G8" s="4"/>
      <c r="H8" s="4"/>
      <c r="I8" s="4"/>
      <c r="J8" s="4"/>
      <c r="K8" s="4"/>
      <c r="L8" s="4"/>
      <c r="M8" s="4"/>
      <c r="N8" s="4"/>
      <c r="O8" s="4"/>
      <c r="P8" s="4"/>
    </row>
    <row r="9" spans="1:16">
      <c r="A9" s="3" t="s">
        <v>1</v>
      </c>
      <c r="C9" s="5" t="str">
        <f>KT!B12</f>
        <v>JRS2025/07K</v>
      </c>
      <c r="D9" s="4"/>
      <c r="E9" s="4"/>
      <c r="F9" s="4"/>
      <c r="G9" s="4"/>
      <c r="H9" s="4"/>
      <c r="I9" s="4"/>
      <c r="J9" s="4"/>
      <c r="K9" s="4"/>
      <c r="L9" s="4"/>
      <c r="M9" s="4"/>
      <c r="N9" s="4"/>
      <c r="O9" s="4"/>
      <c r="P9" s="4"/>
    </row>
    <row r="11" spans="1:16">
      <c r="M11" s="96" t="s">
        <v>2</v>
      </c>
      <c r="N11" s="96"/>
      <c r="O11" s="6">
        <f>P56</f>
        <v>0</v>
      </c>
      <c r="P11" s="3" t="s">
        <v>3</v>
      </c>
    </row>
    <row r="12" spans="1:16">
      <c r="E12" s="38"/>
      <c r="N12" s="31" t="s">
        <v>49</v>
      </c>
      <c r="O12" s="3">
        <f>KT!C27</f>
        <v>0</v>
      </c>
    </row>
    <row r="13" spans="1:16">
      <c r="E13" s="38"/>
    </row>
    <row r="14" spans="1:16">
      <c r="A14" s="97" t="s">
        <v>23</v>
      </c>
      <c r="B14" s="97" t="s">
        <v>9</v>
      </c>
      <c r="C14" s="88" t="s">
        <v>12</v>
      </c>
      <c r="D14" s="97" t="s">
        <v>4</v>
      </c>
      <c r="E14" s="98" t="s">
        <v>5</v>
      </c>
      <c r="F14" s="88" t="s">
        <v>13</v>
      </c>
      <c r="G14" s="88"/>
      <c r="H14" s="88"/>
      <c r="I14" s="88"/>
      <c r="J14" s="88"/>
      <c r="K14" s="88"/>
      <c r="L14" s="88" t="s">
        <v>14</v>
      </c>
      <c r="M14" s="88"/>
      <c r="N14" s="88"/>
      <c r="O14" s="88"/>
      <c r="P14" s="88"/>
    </row>
    <row r="15" spans="1:16" ht="105.75" customHeight="1">
      <c r="A15" s="97"/>
      <c r="B15" s="97"/>
      <c r="C15" s="88"/>
      <c r="D15" s="97"/>
      <c r="E15" s="98"/>
      <c r="F15" s="39" t="s">
        <v>6</v>
      </c>
      <c r="G15" s="39" t="s">
        <v>16</v>
      </c>
      <c r="H15" s="39" t="s">
        <v>15</v>
      </c>
      <c r="I15" s="39" t="s">
        <v>17</v>
      </c>
      <c r="J15" s="39" t="s">
        <v>18</v>
      </c>
      <c r="K15" s="39" t="s">
        <v>19</v>
      </c>
      <c r="L15" s="39" t="s">
        <v>7</v>
      </c>
      <c r="M15" s="39" t="s">
        <v>15</v>
      </c>
      <c r="N15" s="39" t="s">
        <v>17</v>
      </c>
      <c r="O15" s="39" t="s">
        <v>18</v>
      </c>
      <c r="P15" s="39" t="s">
        <v>20</v>
      </c>
    </row>
    <row r="16" spans="1:16">
      <c r="A16" s="89"/>
      <c r="B16" s="89"/>
      <c r="C16" s="89"/>
      <c r="D16" s="89"/>
      <c r="E16" s="89"/>
      <c r="F16" s="90"/>
      <c r="G16" s="90"/>
      <c r="H16" s="90"/>
      <c r="I16" s="90"/>
      <c r="J16" s="90"/>
      <c r="K16" s="90"/>
      <c r="L16" s="90"/>
      <c r="M16" s="90"/>
      <c r="N16" s="90"/>
      <c r="O16" s="90"/>
      <c r="P16" s="91"/>
    </row>
    <row r="17" spans="1:16">
      <c r="A17" s="40">
        <v>1</v>
      </c>
      <c r="B17" s="44"/>
      <c r="C17" s="59" t="s">
        <v>59</v>
      </c>
      <c r="D17" s="41"/>
      <c r="E17" s="45"/>
      <c r="F17" s="7">
        <v>0</v>
      </c>
      <c r="G17" s="7">
        <f t="shared" ref="G17" si="0">IF(F17&gt;0,likme,0)</f>
        <v>0</v>
      </c>
      <c r="H17" s="7">
        <f>ROUND(F17*G17,2)</f>
        <v>0</v>
      </c>
      <c r="I17" s="7">
        <v>0</v>
      </c>
      <c r="J17" s="7">
        <v>0</v>
      </c>
      <c r="K17" s="7">
        <f>SUM(H17:J17)</f>
        <v>0</v>
      </c>
      <c r="L17" s="7">
        <f>ROUND(E17*F17,2)</f>
        <v>0</v>
      </c>
      <c r="M17" s="7">
        <f>ROUND(E17*H17,2)</f>
        <v>0</v>
      </c>
      <c r="N17" s="7">
        <f>ROUND(E17*I17,2)</f>
        <v>0</v>
      </c>
      <c r="O17" s="7">
        <f>ROUND(E17*J17,2)</f>
        <v>0</v>
      </c>
      <c r="P17" s="7">
        <f>SUM(M17:O17)</f>
        <v>0</v>
      </c>
    </row>
    <row r="18" spans="1:16" ht="124.8">
      <c r="A18" s="40">
        <v>2</v>
      </c>
      <c r="B18" s="44"/>
      <c r="C18" s="46" t="s">
        <v>309</v>
      </c>
      <c r="D18" s="41" t="s">
        <v>78</v>
      </c>
      <c r="E18" s="45">
        <v>1</v>
      </c>
      <c r="F18" s="7"/>
      <c r="G18" s="7"/>
      <c r="H18" s="7"/>
      <c r="I18" s="7"/>
      <c r="J18" s="7"/>
      <c r="K18" s="7"/>
      <c r="L18" s="7"/>
      <c r="M18" s="7"/>
      <c r="N18" s="7"/>
      <c r="O18" s="7"/>
      <c r="P18" s="7"/>
    </row>
    <row r="19" spans="1:16" ht="62.4">
      <c r="A19" s="40">
        <v>3</v>
      </c>
      <c r="B19" s="44"/>
      <c r="C19" s="47" t="s">
        <v>310</v>
      </c>
      <c r="D19" s="41" t="s">
        <v>78</v>
      </c>
      <c r="E19" s="45">
        <v>1</v>
      </c>
      <c r="F19" s="7"/>
      <c r="G19" s="7"/>
      <c r="H19" s="7"/>
      <c r="I19" s="7"/>
      <c r="J19" s="7"/>
      <c r="K19" s="7"/>
      <c r="L19" s="7"/>
      <c r="M19" s="7"/>
      <c r="N19" s="7"/>
      <c r="O19" s="7"/>
      <c r="P19" s="7"/>
    </row>
    <row r="20" spans="1:16">
      <c r="A20" s="40">
        <v>4</v>
      </c>
      <c r="B20" s="44"/>
      <c r="C20" s="47" t="s">
        <v>311</v>
      </c>
      <c r="D20" s="41" t="s">
        <v>78</v>
      </c>
      <c r="E20" s="45">
        <v>1</v>
      </c>
      <c r="F20" s="7"/>
      <c r="G20" s="7"/>
      <c r="H20" s="7"/>
      <c r="I20" s="7"/>
      <c r="J20" s="7"/>
      <c r="K20" s="7"/>
      <c r="L20" s="7"/>
      <c r="M20" s="7"/>
      <c r="N20" s="7"/>
      <c r="O20" s="7"/>
      <c r="P20" s="7"/>
    </row>
    <row r="21" spans="1:16">
      <c r="A21" s="40">
        <v>5</v>
      </c>
      <c r="B21" s="44"/>
      <c r="C21" s="60" t="s">
        <v>60</v>
      </c>
      <c r="D21" s="41"/>
      <c r="E21" s="45"/>
      <c r="F21" s="7"/>
      <c r="G21" s="7"/>
      <c r="H21" s="7"/>
      <c r="I21" s="7"/>
      <c r="J21" s="7"/>
      <c r="K21" s="7"/>
      <c r="L21" s="7"/>
      <c r="M21" s="7"/>
      <c r="N21" s="7"/>
      <c r="O21" s="7"/>
      <c r="P21" s="7"/>
    </row>
    <row r="22" spans="1:16" ht="62.4">
      <c r="A22" s="40">
        <v>6</v>
      </c>
      <c r="B22" s="44"/>
      <c r="C22" s="47" t="s">
        <v>312</v>
      </c>
      <c r="D22" s="41" t="s">
        <v>77</v>
      </c>
      <c r="E22" s="45">
        <v>2</v>
      </c>
      <c r="F22" s="7"/>
      <c r="G22" s="7"/>
      <c r="H22" s="7"/>
      <c r="I22" s="7"/>
      <c r="J22" s="7"/>
      <c r="K22" s="7"/>
      <c r="L22" s="7"/>
      <c r="M22" s="7"/>
      <c r="N22" s="7"/>
      <c r="O22" s="7"/>
      <c r="P22" s="7"/>
    </row>
    <row r="23" spans="1:16" ht="62.4">
      <c r="A23" s="40">
        <v>7</v>
      </c>
      <c r="B23" s="44"/>
      <c r="C23" s="47" t="s">
        <v>313</v>
      </c>
      <c r="D23" s="41" t="s">
        <v>77</v>
      </c>
      <c r="E23" s="45">
        <v>9</v>
      </c>
      <c r="F23" s="7"/>
      <c r="G23" s="7"/>
      <c r="H23" s="7"/>
      <c r="I23" s="7"/>
      <c r="J23" s="7"/>
      <c r="K23" s="7"/>
      <c r="L23" s="7"/>
      <c r="M23" s="7"/>
      <c r="N23" s="7"/>
      <c r="O23" s="7"/>
      <c r="P23" s="7"/>
    </row>
    <row r="24" spans="1:16" ht="62.4">
      <c r="A24" s="40">
        <v>8</v>
      </c>
      <c r="B24" s="44"/>
      <c r="C24" s="46" t="s">
        <v>314</v>
      </c>
      <c r="D24" s="41" t="s">
        <v>77</v>
      </c>
      <c r="E24" s="45">
        <v>5</v>
      </c>
      <c r="F24" s="7"/>
      <c r="G24" s="7"/>
      <c r="H24" s="7"/>
      <c r="I24" s="7"/>
      <c r="J24" s="7"/>
      <c r="K24" s="7"/>
      <c r="L24" s="7"/>
      <c r="M24" s="7"/>
      <c r="N24" s="7"/>
      <c r="O24" s="7"/>
      <c r="P24" s="7"/>
    </row>
    <row r="25" spans="1:16" ht="62.4">
      <c r="A25" s="40">
        <v>9</v>
      </c>
      <c r="B25" s="44"/>
      <c r="C25" s="47" t="s">
        <v>315</v>
      </c>
      <c r="D25" s="41" t="s">
        <v>77</v>
      </c>
      <c r="E25" s="45">
        <v>7</v>
      </c>
      <c r="F25" s="7"/>
      <c r="G25" s="7"/>
      <c r="H25" s="7"/>
      <c r="I25" s="7"/>
      <c r="J25" s="7"/>
      <c r="K25" s="7"/>
      <c r="L25" s="7"/>
      <c r="M25" s="7"/>
      <c r="N25" s="7"/>
      <c r="O25" s="7"/>
      <c r="P25" s="7"/>
    </row>
    <row r="26" spans="1:16" ht="62.4">
      <c r="A26" s="40">
        <v>10</v>
      </c>
      <c r="B26" s="44"/>
      <c r="C26" s="47" t="s">
        <v>318</v>
      </c>
      <c r="D26" s="41" t="s">
        <v>77</v>
      </c>
      <c r="E26" s="45">
        <v>5</v>
      </c>
      <c r="F26" s="7"/>
      <c r="G26" s="7"/>
      <c r="H26" s="7"/>
      <c r="I26" s="7"/>
      <c r="J26" s="7"/>
      <c r="K26" s="7"/>
      <c r="L26" s="7"/>
      <c r="M26" s="7"/>
      <c r="N26" s="7"/>
      <c r="O26" s="7"/>
      <c r="P26" s="7"/>
    </row>
    <row r="27" spans="1:16">
      <c r="A27" s="40">
        <v>11</v>
      </c>
      <c r="B27" s="44"/>
      <c r="C27" s="60" t="s">
        <v>61</v>
      </c>
      <c r="D27" s="41"/>
      <c r="E27" s="45"/>
      <c r="F27" s="7"/>
      <c r="G27" s="7"/>
      <c r="H27" s="7"/>
      <c r="I27" s="7"/>
      <c r="J27" s="7"/>
      <c r="K27" s="7"/>
      <c r="L27" s="7"/>
      <c r="M27" s="7"/>
      <c r="N27" s="7"/>
      <c r="O27" s="7"/>
      <c r="P27" s="7"/>
    </row>
    <row r="28" spans="1:16" ht="46.8">
      <c r="A28" s="40">
        <v>12</v>
      </c>
      <c r="B28" s="44"/>
      <c r="C28" s="47" t="s">
        <v>316</v>
      </c>
      <c r="D28" s="41" t="s">
        <v>77</v>
      </c>
      <c r="E28" s="45">
        <v>9</v>
      </c>
      <c r="F28" s="7"/>
      <c r="G28" s="7"/>
      <c r="H28" s="7"/>
      <c r="I28" s="7"/>
      <c r="J28" s="7"/>
      <c r="K28" s="7"/>
      <c r="L28" s="7"/>
      <c r="M28" s="7"/>
      <c r="N28" s="7"/>
      <c r="O28" s="7"/>
      <c r="P28" s="7"/>
    </row>
    <row r="29" spans="1:16" ht="46.8">
      <c r="A29" s="40">
        <v>13</v>
      </c>
      <c r="B29" s="44"/>
      <c r="C29" s="47" t="s">
        <v>317</v>
      </c>
      <c r="D29" s="41" t="s">
        <v>77</v>
      </c>
      <c r="E29" s="45">
        <v>2</v>
      </c>
      <c r="F29" s="7"/>
      <c r="G29" s="7"/>
      <c r="H29" s="7"/>
      <c r="I29" s="7"/>
      <c r="J29" s="7"/>
      <c r="K29" s="7"/>
      <c r="L29" s="7"/>
      <c r="M29" s="7"/>
      <c r="N29" s="7"/>
      <c r="O29" s="7"/>
      <c r="P29" s="7"/>
    </row>
    <row r="30" spans="1:16">
      <c r="A30" s="40">
        <v>14</v>
      </c>
      <c r="B30" s="44"/>
      <c r="C30" s="46" t="s">
        <v>62</v>
      </c>
      <c r="D30" s="41" t="s">
        <v>77</v>
      </c>
      <c r="E30" s="45">
        <v>5</v>
      </c>
      <c r="F30" s="7"/>
      <c r="G30" s="7"/>
      <c r="H30" s="7"/>
      <c r="I30" s="7"/>
      <c r="J30" s="7"/>
      <c r="K30" s="7"/>
      <c r="L30" s="7"/>
      <c r="M30" s="7"/>
      <c r="N30" s="7"/>
      <c r="O30" s="7"/>
      <c r="P30" s="7"/>
    </row>
    <row r="31" spans="1:16">
      <c r="A31" s="40">
        <v>15</v>
      </c>
      <c r="B31" s="44"/>
      <c r="C31" s="59" t="s">
        <v>63</v>
      </c>
      <c r="D31" s="41"/>
      <c r="E31" s="45"/>
      <c r="F31" s="7"/>
      <c r="G31" s="7"/>
      <c r="H31" s="7"/>
      <c r="I31" s="7"/>
      <c r="J31" s="7"/>
      <c r="K31" s="7"/>
      <c r="L31" s="7"/>
      <c r="M31" s="7"/>
      <c r="N31" s="7"/>
      <c r="O31" s="7"/>
      <c r="P31" s="7"/>
    </row>
    <row r="32" spans="1:16" ht="46.8">
      <c r="A32" s="40">
        <v>16</v>
      </c>
      <c r="B32" s="44"/>
      <c r="C32" s="47" t="s">
        <v>266</v>
      </c>
      <c r="D32" s="41" t="s">
        <v>77</v>
      </c>
      <c r="E32" s="45">
        <v>41</v>
      </c>
      <c r="F32" s="7"/>
      <c r="G32" s="7"/>
      <c r="H32" s="7"/>
      <c r="I32" s="7"/>
      <c r="J32" s="7"/>
      <c r="K32" s="7"/>
      <c r="L32" s="7"/>
      <c r="M32" s="7"/>
      <c r="N32" s="7"/>
      <c r="O32" s="7"/>
      <c r="P32" s="7"/>
    </row>
    <row r="33" spans="1:16" ht="46.8">
      <c r="A33" s="40">
        <v>17</v>
      </c>
      <c r="B33" s="44"/>
      <c r="C33" s="47" t="s">
        <v>267</v>
      </c>
      <c r="D33" s="41" t="s">
        <v>77</v>
      </c>
      <c r="E33" s="45">
        <v>8</v>
      </c>
      <c r="F33" s="7"/>
      <c r="G33" s="7"/>
      <c r="H33" s="7"/>
      <c r="I33" s="7"/>
      <c r="J33" s="7"/>
      <c r="K33" s="7"/>
      <c r="L33" s="7"/>
      <c r="M33" s="7"/>
      <c r="N33" s="7"/>
      <c r="O33" s="7"/>
      <c r="P33" s="7"/>
    </row>
    <row r="34" spans="1:16" ht="46.8">
      <c r="A34" s="40">
        <v>18</v>
      </c>
      <c r="B34" s="44"/>
      <c r="C34" s="47" t="s">
        <v>268</v>
      </c>
      <c r="D34" s="41" t="s">
        <v>77</v>
      </c>
      <c r="E34" s="45">
        <v>14</v>
      </c>
      <c r="F34" s="7"/>
      <c r="G34" s="7"/>
      <c r="H34" s="7"/>
      <c r="I34" s="7"/>
      <c r="J34" s="7"/>
      <c r="K34" s="7"/>
      <c r="L34" s="7"/>
      <c r="M34" s="7"/>
      <c r="N34" s="7"/>
      <c r="O34" s="7"/>
      <c r="P34" s="7"/>
    </row>
    <row r="35" spans="1:16" ht="46.8">
      <c r="A35" s="40">
        <v>19</v>
      </c>
      <c r="B35" s="44"/>
      <c r="C35" s="47" t="s">
        <v>64</v>
      </c>
      <c r="D35" s="41" t="s">
        <v>77</v>
      </c>
      <c r="E35" s="45">
        <v>6</v>
      </c>
      <c r="F35" s="7"/>
      <c r="G35" s="7"/>
      <c r="H35" s="7"/>
      <c r="I35" s="7"/>
      <c r="J35" s="7"/>
      <c r="K35" s="7"/>
      <c r="L35" s="7"/>
      <c r="M35" s="7"/>
      <c r="N35" s="7"/>
      <c r="O35" s="7"/>
      <c r="P35" s="7"/>
    </row>
    <row r="36" spans="1:16">
      <c r="A36" s="40">
        <v>20</v>
      </c>
      <c r="B36" s="44"/>
      <c r="C36" s="60" t="s">
        <v>65</v>
      </c>
      <c r="D36" s="41"/>
      <c r="E36" s="45"/>
      <c r="F36" s="7"/>
      <c r="G36" s="7"/>
      <c r="H36" s="7"/>
      <c r="I36" s="7"/>
      <c r="J36" s="7"/>
      <c r="K36" s="7"/>
      <c r="L36" s="7"/>
      <c r="M36" s="7"/>
      <c r="N36" s="7"/>
      <c r="O36" s="7"/>
      <c r="P36" s="7"/>
    </row>
    <row r="37" spans="1:16" ht="62.4">
      <c r="A37" s="40">
        <v>21</v>
      </c>
      <c r="B37" s="44"/>
      <c r="C37" s="46" t="s">
        <v>319</v>
      </c>
      <c r="D37" s="41" t="s">
        <v>75</v>
      </c>
      <c r="E37" s="45">
        <v>485</v>
      </c>
      <c r="F37" s="7"/>
      <c r="G37" s="7"/>
      <c r="H37" s="7"/>
      <c r="I37" s="7"/>
      <c r="J37" s="7"/>
      <c r="K37" s="7"/>
      <c r="L37" s="7"/>
      <c r="M37" s="7"/>
      <c r="N37" s="7"/>
      <c r="O37" s="7"/>
      <c r="P37" s="7"/>
    </row>
    <row r="38" spans="1:16" ht="62.4">
      <c r="A38" s="40">
        <v>22</v>
      </c>
      <c r="B38" s="44"/>
      <c r="C38" s="47" t="s">
        <v>320</v>
      </c>
      <c r="D38" s="41" t="s">
        <v>75</v>
      </c>
      <c r="E38" s="45">
        <v>535</v>
      </c>
      <c r="F38" s="7"/>
      <c r="G38" s="7"/>
      <c r="H38" s="7"/>
      <c r="I38" s="7"/>
      <c r="J38" s="7"/>
      <c r="K38" s="7"/>
      <c r="L38" s="7"/>
      <c r="M38" s="7"/>
      <c r="N38" s="7"/>
      <c r="O38" s="7"/>
      <c r="P38" s="7"/>
    </row>
    <row r="39" spans="1:16" ht="46.8">
      <c r="A39" s="40">
        <v>23</v>
      </c>
      <c r="B39" s="44"/>
      <c r="C39" s="47" t="s">
        <v>321</v>
      </c>
      <c r="D39" s="41" t="s">
        <v>75</v>
      </c>
      <c r="E39" s="45">
        <v>75</v>
      </c>
      <c r="F39" s="7"/>
      <c r="G39" s="7"/>
      <c r="H39" s="7"/>
      <c r="I39" s="7"/>
      <c r="J39" s="7"/>
      <c r="K39" s="7"/>
      <c r="L39" s="7"/>
      <c r="M39" s="7"/>
      <c r="N39" s="7"/>
      <c r="O39" s="7"/>
      <c r="P39" s="7"/>
    </row>
    <row r="40" spans="1:16" ht="46.8">
      <c r="A40" s="40">
        <v>24</v>
      </c>
      <c r="B40" s="44"/>
      <c r="C40" s="47" t="s">
        <v>322</v>
      </c>
      <c r="D40" s="41" t="s">
        <v>75</v>
      </c>
      <c r="E40" s="45">
        <v>245</v>
      </c>
      <c r="F40" s="7"/>
      <c r="G40" s="7"/>
      <c r="H40" s="7"/>
      <c r="I40" s="7"/>
      <c r="J40" s="7"/>
      <c r="K40" s="7"/>
      <c r="L40" s="7"/>
      <c r="M40" s="7"/>
      <c r="N40" s="7"/>
      <c r="O40" s="7"/>
      <c r="P40" s="7"/>
    </row>
    <row r="41" spans="1:16" ht="46.8">
      <c r="A41" s="40">
        <v>25</v>
      </c>
      <c r="B41" s="44"/>
      <c r="C41" s="47" t="s">
        <v>323</v>
      </c>
      <c r="D41" s="41" t="s">
        <v>75</v>
      </c>
      <c r="E41" s="45">
        <v>1250</v>
      </c>
      <c r="F41" s="7"/>
      <c r="G41" s="7"/>
      <c r="H41" s="7"/>
      <c r="I41" s="7"/>
      <c r="J41" s="7"/>
      <c r="K41" s="7"/>
      <c r="L41" s="7"/>
      <c r="M41" s="7"/>
      <c r="N41" s="7"/>
      <c r="O41" s="7"/>
      <c r="P41" s="7"/>
    </row>
    <row r="42" spans="1:16">
      <c r="A42" s="40">
        <v>26</v>
      </c>
      <c r="B42" s="44"/>
      <c r="C42" s="60" t="s">
        <v>66</v>
      </c>
      <c r="D42" s="41"/>
      <c r="E42" s="45"/>
      <c r="F42" s="7"/>
      <c r="G42" s="7"/>
      <c r="H42" s="7"/>
      <c r="I42" s="7"/>
      <c r="J42" s="7"/>
      <c r="K42" s="7"/>
      <c r="L42" s="7"/>
      <c r="M42" s="7"/>
      <c r="N42" s="7"/>
      <c r="O42" s="7"/>
      <c r="P42" s="7"/>
    </row>
    <row r="43" spans="1:16">
      <c r="A43" s="40">
        <v>27</v>
      </c>
      <c r="B43" s="44"/>
      <c r="C43" s="46" t="s">
        <v>67</v>
      </c>
      <c r="D43" s="41" t="s">
        <v>77</v>
      </c>
      <c r="E43" s="45">
        <v>1</v>
      </c>
      <c r="F43" s="7"/>
      <c r="G43" s="7"/>
      <c r="H43" s="7"/>
      <c r="I43" s="7"/>
      <c r="J43" s="7"/>
      <c r="K43" s="7"/>
      <c r="L43" s="7"/>
      <c r="M43" s="7"/>
      <c r="N43" s="7"/>
      <c r="O43" s="7"/>
      <c r="P43" s="7"/>
    </row>
    <row r="44" spans="1:16" ht="52.5" customHeight="1">
      <c r="A44" s="40">
        <v>28</v>
      </c>
      <c r="B44" s="44"/>
      <c r="C44" s="47" t="s">
        <v>324</v>
      </c>
      <c r="D44" s="41" t="s">
        <v>75</v>
      </c>
      <c r="E44" s="45">
        <v>250</v>
      </c>
      <c r="F44" s="7"/>
      <c r="G44" s="7"/>
      <c r="H44" s="7"/>
      <c r="I44" s="7"/>
      <c r="J44" s="7"/>
      <c r="K44" s="7"/>
      <c r="L44" s="7"/>
      <c r="M44" s="7"/>
      <c r="N44" s="7"/>
      <c r="O44" s="7"/>
      <c r="P44" s="7"/>
    </row>
    <row r="45" spans="1:16" ht="52.5" customHeight="1">
      <c r="A45" s="40">
        <v>29</v>
      </c>
      <c r="B45" s="44"/>
      <c r="C45" s="47" t="s">
        <v>325</v>
      </c>
      <c r="D45" s="41" t="s">
        <v>75</v>
      </c>
      <c r="E45" s="45">
        <v>100</v>
      </c>
      <c r="F45" s="7"/>
      <c r="G45" s="7"/>
      <c r="H45" s="7"/>
      <c r="I45" s="7"/>
      <c r="J45" s="7"/>
      <c r="K45" s="7"/>
      <c r="L45" s="7"/>
      <c r="M45" s="7"/>
      <c r="N45" s="7"/>
      <c r="O45" s="7"/>
      <c r="P45" s="7"/>
    </row>
    <row r="46" spans="1:16" ht="52.5" customHeight="1">
      <c r="A46" s="40">
        <v>30</v>
      </c>
      <c r="B46" s="44"/>
      <c r="C46" s="47" t="s">
        <v>326</v>
      </c>
      <c r="D46" s="41" t="s">
        <v>75</v>
      </c>
      <c r="E46" s="45">
        <v>50</v>
      </c>
      <c r="F46" s="7"/>
      <c r="G46" s="7"/>
      <c r="H46" s="7"/>
      <c r="I46" s="7"/>
      <c r="J46" s="7"/>
      <c r="K46" s="7"/>
      <c r="L46" s="7"/>
      <c r="M46" s="7"/>
      <c r="N46" s="7"/>
      <c r="O46" s="7"/>
      <c r="P46" s="7"/>
    </row>
    <row r="47" spans="1:16">
      <c r="A47" s="40">
        <v>31</v>
      </c>
      <c r="B47" s="44"/>
      <c r="C47" s="60" t="s">
        <v>76</v>
      </c>
      <c r="D47" s="41"/>
      <c r="E47" s="45"/>
      <c r="F47" s="7"/>
      <c r="G47" s="7"/>
      <c r="H47" s="7"/>
      <c r="I47" s="7"/>
      <c r="J47" s="7"/>
      <c r="K47" s="7"/>
      <c r="L47" s="7"/>
      <c r="M47" s="7"/>
      <c r="N47" s="7"/>
      <c r="O47" s="7"/>
      <c r="P47" s="7"/>
    </row>
    <row r="48" spans="1:16">
      <c r="A48" s="40">
        <v>32</v>
      </c>
      <c r="B48" s="44"/>
      <c r="C48" s="47" t="s">
        <v>68</v>
      </c>
      <c r="D48" s="41" t="s">
        <v>78</v>
      </c>
      <c r="E48" s="45">
        <v>1</v>
      </c>
      <c r="F48" s="7"/>
      <c r="G48" s="7"/>
      <c r="H48" s="7"/>
      <c r="I48" s="7"/>
      <c r="J48" s="7"/>
      <c r="K48" s="7"/>
      <c r="L48" s="7"/>
      <c r="M48" s="7"/>
      <c r="N48" s="7"/>
      <c r="O48" s="7"/>
      <c r="P48" s="7"/>
    </row>
    <row r="49" spans="1:21" ht="78">
      <c r="A49" s="40">
        <v>33</v>
      </c>
      <c r="B49" s="44"/>
      <c r="C49" s="46" t="s">
        <v>69</v>
      </c>
      <c r="D49" s="41" t="s">
        <v>78</v>
      </c>
      <c r="E49" s="45">
        <v>1</v>
      </c>
      <c r="F49" s="7"/>
      <c r="G49" s="7"/>
      <c r="H49" s="7"/>
      <c r="I49" s="7"/>
      <c r="J49" s="7"/>
      <c r="K49" s="7"/>
      <c r="L49" s="7"/>
      <c r="M49" s="7"/>
      <c r="N49" s="7"/>
      <c r="O49" s="7"/>
      <c r="P49" s="7"/>
    </row>
    <row r="50" spans="1:21" ht="31.2">
      <c r="A50" s="40">
        <v>34</v>
      </c>
      <c r="B50" s="44"/>
      <c r="C50" s="46" t="s">
        <v>70</v>
      </c>
      <c r="D50" s="41" t="s">
        <v>75</v>
      </c>
      <c r="E50" s="45">
        <v>105</v>
      </c>
      <c r="F50" s="7"/>
      <c r="G50" s="7"/>
      <c r="H50" s="7"/>
      <c r="I50" s="7"/>
      <c r="J50" s="7"/>
      <c r="K50" s="7"/>
      <c r="L50" s="7"/>
      <c r="M50" s="7"/>
      <c r="N50" s="7"/>
      <c r="O50" s="7"/>
      <c r="P50" s="7"/>
    </row>
    <row r="51" spans="1:21" ht="78">
      <c r="A51" s="40">
        <v>35</v>
      </c>
      <c r="B51" s="44"/>
      <c r="C51" s="47" t="s">
        <v>71</v>
      </c>
      <c r="D51" s="41" t="s">
        <v>78</v>
      </c>
      <c r="E51" s="45">
        <v>1</v>
      </c>
      <c r="F51" s="7"/>
      <c r="G51" s="7"/>
      <c r="H51" s="7"/>
      <c r="I51" s="7"/>
      <c r="J51" s="7"/>
      <c r="K51" s="7"/>
      <c r="L51" s="7"/>
      <c r="M51" s="7"/>
      <c r="N51" s="7"/>
      <c r="O51" s="7"/>
      <c r="P51" s="7"/>
      <c r="U51" s="67"/>
    </row>
    <row r="52" spans="1:21">
      <c r="A52" s="40">
        <v>36</v>
      </c>
      <c r="B52" s="44"/>
      <c r="C52" s="47" t="s">
        <v>72</v>
      </c>
      <c r="D52" s="41" t="s">
        <v>78</v>
      </c>
      <c r="E52" s="45">
        <v>1</v>
      </c>
      <c r="F52" s="7"/>
      <c r="G52" s="7"/>
      <c r="H52" s="7"/>
      <c r="I52" s="7"/>
      <c r="J52" s="7"/>
      <c r="K52" s="7"/>
      <c r="L52" s="7"/>
      <c r="M52" s="7"/>
      <c r="N52" s="7"/>
      <c r="O52" s="7"/>
      <c r="P52" s="7"/>
    </row>
    <row r="53" spans="1:21" ht="93.6">
      <c r="A53" s="40">
        <v>37</v>
      </c>
      <c r="B53" s="44"/>
      <c r="C53" s="46" t="s">
        <v>73</v>
      </c>
      <c r="D53" s="41" t="s">
        <v>78</v>
      </c>
      <c r="E53" s="45">
        <v>1</v>
      </c>
      <c r="F53" s="7"/>
      <c r="G53" s="7"/>
      <c r="H53" s="7"/>
      <c r="I53" s="7"/>
      <c r="J53" s="7"/>
      <c r="K53" s="7"/>
      <c r="L53" s="7"/>
      <c r="M53" s="7"/>
      <c r="N53" s="7"/>
      <c r="O53" s="7"/>
      <c r="P53" s="7"/>
    </row>
    <row r="54" spans="1:21">
      <c r="A54" s="40">
        <v>38</v>
      </c>
      <c r="B54" s="44"/>
      <c r="C54" s="47" t="s">
        <v>74</v>
      </c>
      <c r="D54" s="41" t="s">
        <v>78</v>
      </c>
      <c r="E54" s="45">
        <v>1</v>
      </c>
      <c r="F54" s="7"/>
      <c r="G54" s="7"/>
      <c r="H54" s="7"/>
      <c r="I54" s="7"/>
      <c r="J54" s="7"/>
      <c r="K54" s="7"/>
      <c r="L54" s="7"/>
      <c r="M54" s="7"/>
      <c r="N54" s="7"/>
      <c r="O54" s="7"/>
      <c r="P54" s="7"/>
      <c r="U54" s="67"/>
    </row>
    <row r="55" spans="1:21">
      <c r="A55" s="92"/>
      <c r="B55" s="92"/>
      <c r="C55" s="92"/>
      <c r="D55" s="92"/>
      <c r="E55" s="92"/>
      <c r="F55" s="92"/>
      <c r="G55" s="92"/>
      <c r="H55" s="92"/>
      <c r="I55" s="92"/>
      <c r="J55" s="92"/>
      <c r="K55" s="92"/>
      <c r="L55" s="92"/>
      <c r="M55" s="92"/>
      <c r="N55" s="92"/>
      <c r="O55" s="92"/>
      <c r="P55" s="92"/>
    </row>
    <row r="56" spans="1:21">
      <c r="A56" s="93" t="s">
        <v>48</v>
      </c>
      <c r="B56" s="93"/>
      <c r="C56" s="93"/>
      <c r="D56" s="93"/>
      <c r="E56" s="93"/>
      <c r="F56" s="93"/>
      <c r="G56" s="93"/>
      <c r="H56" s="93"/>
      <c r="I56" s="93"/>
      <c r="J56" s="93"/>
      <c r="K56" s="13"/>
      <c r="L56" s="8">
        <f>SUM(L17:L55)</f>
        <v>0</v>
      </c>
      <c r="M56" s="8">
        <f>SUM(M17:M55)</f>
        <v>0</v>
      </c>
      <c r="N56" s="8">
        <f>SUM(N17:N55)</f>
        <v>0</v>
      </c>
      <c r="O56" s="8">
        <f>SUM(O17:O55)</f>
        <v>0</v>
      </c>
      <c r="P56" s="8">
        <f>SUM(P17:P55)</f>
        <v>0</v>
      </c>
    </row>
    <row r="57" spans="1:21">
      <c r="A57" s="9"/>
      <c r="B57" s="9"/>
      <c r="C57" s="9"/>
      <c r="D57" s="9"/>
      <c r="E57" s="9"/>
      <c r="F57" s="9"/>
      <c r="G57" s="9"/>
      <c r="H57" s="9"/>
      <c r="I57" s="9"/>
      <c r="J57" s="9"/>
      <c r="K57" s="10"/>
      <c r="L57" s="11"/>
      <c r="M57" s="11"/>
      <c r="N57" s="11"/>
      <c r="O57" s="11"/>
      <c r="P57" s="12"/>
    </row>
    <row r="58" spans="1:21">
      <c r="A58" s="25" t="str">
        <f>KT!A23</f>
        <v xml:space="preserve">Sastādīja: </v>
      </c>
      <c r="C58" s="26"/>
      <c r="D58" s="26">
        <f>KT!C27</f>
        <v>0</v>
      </c>
      <c r="E58" s="26"/>
      <c r="F58" s="26"/>
      <c r="G58" s="26"/>
      <c r="H58" s="26"/>
    </row>
    <row r="59" spans="1:21">
      <c r="A59" s="25" t="s">
        <v>40</v>
      </c>
      <c r="C59" s="26"/>
      <c r="D59" s="26"/>
      <c r="E59" s="26"/>
      <c r="F59" s="26"/>
      <c r="G59" s="26"/>
      <c r="H59" s="26"/>
    </row>
    <row r="60" spans="1:21">
      <c r="A60" s="25" t="str">
        <f>KT!A25</f>
        <v>Sertifikāta Nr.:</v>
      </c>
      <c r="C60" s="26"/>
      <c r="D60" s="26"/>
      <c r="E60" s="26"/>
      <c r="F60" s="26"/>
      <c r="G60" s="26"/>
      <c r="H60" s="26"/>
    </row>
    <row r="61" spans="1:21">
      <c r="A61" s="27"/>
      <c r="C61" s="26"/>
      <c r="D61" s="26"/>
      <c r="E61" s="26"/>
      <c r="F61" s="26"/>
      <c r="G61" s="26"/>
      <c r="H61" s="26"/>
    </row>
    <row r="62" spans="1:21">
      <c r="A62" s="25" t="str">
        <f>KT!A27</f>
        <v>Pārbaudīja:</v>
      </c>
      <c r="C62" s="26"/>
      <c r="D62" s="26">
        <f>KT!C27</f>
        <v>0</v>
      </c>
      <c r="E62" s="26"/>
      <c r="F62" s="26"/>
      <c r="G62" s="26"/>
      <c r="H62" s="26"/>
    </row>
    <row r="63" spans="1:21">
      <c r="A63" s="25" t="s">
        <v>41</v>
      </c>
      <c r="C63" s="26"/>
      <c r="D63" s="26"/>
      <c r="E63" s="26"/>
      <c r="F63" s="26"/>
      <c r="G63" s="26"/>
      <c r="H63" s="26"/>
    </row>
    <row r="64" spans="1:21">
      <c r="A64" s="25" t="str">
        <f>KT!A29</f>
        <v>Sertifikāta Nr.:</v>
      </c>
      <c r="C64" s="26"/>
      <c r="D64" s="26"/>
      <c r="E64" s="26"/>
      <c r="F64" s="26"/>
      <c r="G64" s="26"/>
      <c r="H64" s="26"/>
    </row>
    <row r="65" spans="2:8">
      <c r="B65" s="28"/>
      <c r="C65" s="26"/>
      <c r="D65" s="26"/>
      <c r="E65" s="26"/>
      <c r="F65" s="26"/>
      <c r="G65" s="26"/>
      <c r="H65" s="26"/>
    </row>
    <row r="66" spans="2:8">
      <c r="B66" s="29"/>
      <c r="C66" s="30"/>
      <c r="D66" s="29"/>
      <c r="F66" s="30"/>
      <c r="H66" s="26"/>
    </row>
  </sheetData>
  <mergeCells count="14">
    <mergeCell ref="L14:P14"/>
    <mergeCell ref="A16:P16"/>
    <mergeCell ref="A55:P55"/>
    <mergeCell ref="A56:J56"/>
    <mergeCell ref="A2:P2"/>
    <mergeCell ref="A3:P3"/>
    <mergeCell ref="A4:P4"/>
    <mergeCell ref="M11:N11"/>
    <mergeCell ref="A14:A15"/>
    <mergeCell ref="B14:B15"/>
    <mergeCell ref="C14:C15"/>
    <mergeCell ref="D14:D15"/>
    <mergeCell ref="E14:E15"/>
    <mergeCell ref="F14:K14"/>
  </mergeCells>
  <pageMargins left="0.7" right="0.7" top="0.75" bottom="0.75" header="0.3" footer="0.3"/>
  <pageSetup paperSize="9" scale="57"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AFF5F-AF6B-41CD-A6A6-C3DEB83AB3D2}">
  <sheetPr>
    <tabColor rgb="FFFFC000"/>
    <pageSetUpPr fitToPage="1"/>
  </sheetPr>
  <dimension ref="A2:P50"/>
  <sheetViews>
    <sheetView view="pageBreakPreview" zoomScale="85" zoomScaleNormal="85" zoomScaleSheetLayoutView="85" workbookViewId="0">
      <selection activeCell="E11" sqref="E11"/>
    </sheetView>
  </sheetViews>
  <sheetFormatPr defaultColWidth="9.109375" defaultRowHeight="15.6"/>
  <cols>
    <col min="1" max="1" width="10.5546875" style="3" customWidth="1"/>
    <col min="2" max="2" width="9.44140625" style="3" customWidth="1"/>
    <col min="3" max="3" width="51.109375" style="3" customWidth="1"/>
    <col min="4" max="4" width="7.88671875" style="3" customWidth="1"/>
    <col min="5" max="5" width="11.109375" style="3" customWidth="1"/>
    <col min="6" max="11" width="9.5546875" style="3" customWidth="1"/>
    <col min="12" max="16" width="14.88671875" style="3" customWidth="1"/>
    <col min="17" max="16384" width="9.109375" style="3"/>
  </cols>
  <sheetData>
    <row r="2" spans="1:16">
      <c r="A2" s="94" t="s">
        <v>81</v>
      </c>
      <c r="B2" s="94"/>
      <c r="C2" s="94"/>
      <c r="D2" s="94"/>
      <c r="E2" s="94"/>
      <c r="F2" s="94"/>
      <c r="G2" s="94"/>
      <c r="H2" s="94"/>
      <c r="I2" s="94"/>
      <c r="J2" s="94"/>
      <c r="K2" s="94"/>
      <c r="L2" s="94"/>
      <c r="M2" s="94"/>
      <c r="N2" s="94"/>
      <c r="O2" s="94"/>
      <c r="P2" s="94"/>
    </row>
    <row r="3" spans="1:16">
      <c r="A3" s="95" t="str">
        <f>KA!C22</f>
        <v>Iekšējās apkures sistēmas</v>
      </c>
      <c r="B3" s="95"/>
      <c r="C3" s="95"/>
      <c r="D3" s="95"/>
      <c r="E3" s="95"/>
      <c r="F3" s="95"/>
      <c r="G3" s="95"/>
      <c r="H3" s="95"/>
      <c r="I3" s="95"/>
      <c r="J3" s="95"/>
      <c r="K3" s="95"/>
      <c r="L3" s="95"/>
      <c r="M3" s="95"/>
      <c r="N3" s="95"/>
      <c r="O3" s="95"/>
      <c r="P3" s="95"/>
    </row>
    <row r="4" spans="1:16">
      <c r="A4" s="94" t="s">
        <v>47</v>
      </c>
      <c r="B4" s="94"/>
      <c r="C4" s="94"/>
      <c r="D4" s="94"/>
      <c r="E4" s="94"/>
      <c r="F4" s="94"/>
      <c r="G4" s="94"/>
      <c r="H4" s="94"/>
      <c r="I4" s="94"/>
      <c r="J4" s="94"/>
      <c r="K4" s="94"/>
      <c r="L4" s="94"/>
      <c r="M4" s="94"/>
      <c r="N4" s="94"/>
      <c r="O4" s="94"/>
      <c r="P4" s="94"/>
    </row>
    <row r="5" spans="1:16">
      <c r="A5" s="38"/>
      <c r="B5" s="38"/>
      <c r="C5" s="38"/>
      <c r="D5" s="38"/>
      <c r="E5" s="38"/>
      <c r="F5" s="38"/>
      <c r="G5" s="38"/>
      <c r="H5" s="38"/>
      <c r="I5" s="38"/>
      <c r="J5" s="38"/>
      <c r="K5" s="38"/>
      <c r="L5" s="38"/>
      <c r="M5" s="38"/>
      <c r="N5" s="38"/>
      <c r="O5" s="38"/>
      <c r="P5" s="38"/>
    </row>
    <row r="6" spans="1:16">
      <c r="A6" s="3" t="s">
        <v>10</v>
      </c>
      <c r="C6" s="5" t="str">
        <f>KT!B9</f>
        <v>Jēkabpils reģionālās slimnīcas ambulatora daļas reģistratūras telpu vienkāršotas pārbūves paskaidrojuma raksta izstrādei un autoruzraudzībai Stadiona ielā 1, Jēkabpilī, LV-5201</v>
      </c>
      <c r="D6" s="5"/>
      <c r="E6" s="5"/>
      <c r="F6" s="5"/>
      <c r="G6" s="5"/>
      <c r="H6" s="5"/>
      <c r="I6" s="5"/>
      <c r="J6" s="5"/>
      <c r="K6" s="5"/>
      <c r="L6" s="5"/>
      <c r="M6" s="5"/>
      <c r="N6" s="5"/>
      <c r="O6" s="5"/>
      <c r="P6" s="5"/>
    </row>
    <row r="7" spans="1:16">
      <c r="A7" s="3" t="s">
        <v>11</v>
      </c>
      <c r="C7" s="5" t="str">
        <f>KT!B10</f>
        <v>Jēkabpils reģionālās slimnīca</v>
      </c>
    </row>
    <row r="8" spans="1:16">
      <c r="A8" s="3" t="s">
        <v>0</v>
      </c>
      <c r="C8" s="5" t="str">
        <f>KT!B11</f>
        <v>Stadiona iela 1, Jēkabpils, LV-5201</v>
      </c>
      <c r="D8" s="4"/>
      <c r="E8" s="4"/>
      <c r="F8" s="4"/>
      <c r="G8" s="4"/>
      <c r="H8" s="4"/>
      <c r="I8" s="4"/>
      <c r="J8" s="4"/>
      <c r="K8" s="4"/>
      <c r="L8" s="4"/>
      <c r="M8" s="4"/>
      <c r="N8" s="4"/>
      <c r="O8" s="4"/>
      <c r="P8" s="4"/>
    </row>
    <row r="9" spans="1:16">
      <c r="A9" s="3" t="s">
        <v>1</v>
      </c>
      <c r="C9" s="5" t="str">
        <f>KT!B12</f>
        <v>JRS2025/07K</v>
      </c>
      <c r="D9" s="4"/>
      <c r="E9" s="4"/>
      <c r="F9" s="4"/>
      <c r="G9" s="4"/>
      <c r="H9" s="4"/>
      <c r="I9" s="4"/>
      <c r="J9" s="4"/>
      <c r="K9" s="4"/>
      <c r="L9" s="4"/>
      <c r="M9" s="4"/>
      <c r="N9" s="4"/>
      <c r="O9" s="4"/>
      <c r="P9" s="4"/>
    </row>
    <row r="11" spans="1:16">
      <c r="M11" s="96" t="s">
        <v>2</v>
      </c>
      <c r="N11" s="96"/>
      <c r="O11" s="6">
        <f>P40</f>
        <v>0</v>
      </c>
      <c r="P11" s="3" t="s">
        <v>3</v>
      </c>
    </row>
    <row r="12" spans="1:16">
      <c r="E12" s="38"/>
      <c r="N12" s="31" t="s">
        <v>49</v>
      </c>
      <c r="O12" s="3">
        <f>KT!C27</f>
        <v>0</v>
      </c>
    </row>
    <row r="13" spans="1:16">
      <c r="E13" s="38"/>
    </row>
    <row r="14" spans="1:16">
      <c r="A14" s="97" t="s">
        <v>23</v>
      </c>
      <c r="B14" s="97" t="s">
        <v>9</v>
      </c>
      <c r="C14" s="88" t="s">
        <v>12</v>
      </c>
      <c r="D14" s="97" t="s">
        <v>4</v>
      </c>
      <c r="E14" s="98" t="s">
        <v>5</v>
      </c>
      <c r="F14" s="88" t="s">
        <v>13</v>
      </c>
      <c r="G14" s="88"/>
      <c r="H14" s="88"/>
      <c r="I14" s="88"/>
      <c r="J14" s="88"/>
      <c r="K14" s="88"/>
      <c r="L14" s="88" t="s">
        <v>14</v>
      </c>
      <c r="M14" s="88"/>
      <c r="N14" s="88"/>
      <c r="O14" s="88"/>
      <c r="P14" s="88"/>
    </row>
    <row r="15" spans="1:16" ht="105.75" customHeight="1">
      <c r="A15" s="97"/>
      <c r="B15" s="97"/>
      <c r="C15" s="88"/>
      <c r="D15" s="97"/>
      <c r="E15" s="98"/>
      <c r="F15" s="39" t="s">
        <v>6</v>
      </c>
      <c r="G15" s="39" t="s">
        <v>16</v>
      </c>
      <c r="H15" s="39" t="s">
        <v>15</v>
      </c>
      <c r="I15" s="39" t="s">
        <v>17</v>
      </c>
      <c r="J15" s="39" t="s">
        <v>18</v>
      </c>
      <c r="K15" s="39" t="s">
        <v>19</v>
      </c>
      <c r="L15" s="39" t="s">
        <v>7</v>
      </c>
      <c r="M15" s="39" t="s">
        <v>15</v>
      </c>
      <c r="N15" s="39" t="s">
        <v>17</v>
      </c>
      <c r="O15" s="39" t="s">
        <v>18</v>
      </c>
      <c r="P15" s="39" t="s">
        <v>20</v>
      </c>
    </row>
    <row r="16" spans="1:16">
      <c r="A16" s="89"/>
      <c r="B16" s="89"/>
      <c r="C16" s="89"/>
      <c r="D16" s="89"/>
      <c r="E16" s="89"/>
      <c r="F16" s="90"/>
      <c r="G16" s="90"/>
      <c r="H16" s="90"/>
      <c r="I16" s="90"/>
      <c r="J16" s="90"/>
      <c r="K16" s="90"/>
      <c r="L16" s="90"/>
      <c r="M16" s="90"/>
      <c r="N16" s="90"/>
      <c r="O16" s="90"/>
      <c r="P16" s="91"/>
    </row>
    <row r="17" spans="1:16">
      <c r="A17" s="40">
        <v>1</v>
      </c>
      <c r="B17" s="44"/>
      <c r="C17" s="59" t="s">
        <v>82</v>
      </c>
      <c r="D17" s="41"/>
      <c r="E17" s="45"/>
      <c r="F17" s="7">
        <v>0</v>
      </c>
      <c r="G17" s="7">
        <f t="shared" ref="G17" si="0">IF(F17&gt;0,likme,0)</f>
        <v>0</v>
      </c>
      <c r="H17" s="7">
        <f>ROUND(F17*G17,2)</f>
        <v>0</v>
      </c>
      <c r="I17" s="7">
        <v>0</v>
      </c>
      <c r="J17" s="7">
        <v>0</v>
      </c>
      <c r="K17" s="7">
        <f>SUM(H17:J17)</f>
        <v>0</v>
      </c>
      <c r="L17" s="7">
        <f>ROUND(E17*F17,2)</f>
        <v>0</v>
      </c>
      <c r="M17" s="7">
        <f>ROUND(E17*H17,2)</f>
        <v>0</v>
      </c>
      <c r="N17" s="7">
        <f>ROUND(E17*I17,2)</f>
        <v>0</v>
      </c>
      <c r="O17" s="7">
        <f>ROUND(E17*J17,2)</f>
        <v>0</v>
      </c>
      <c r="P17" s="7">
        <f>SUM(M17:O17)</f>
        <v>0</v>
      </c>
    </row>
    <row r="18" spans="1:16" ht="62.4">
      <c r="A18" s="40">
        <v>2</v>
      </c>
      <c r="B18" s="44"/>
      <c r="C18" s="46" t="s">
        <v>83</v>
      </c>
      <c r="D18" s="41" t="s">
        <v>77</v>
      </c>
      <c r="E18" s="45">
        <v>4</v>
      </c>
      <c r="F18" s="7"/>
      <c r="G18" s="7"/>
      <c r="H18" s="7"/>
      <c r="I18" s="7"/>
      <c r="J18" s="7"/>
      <c r="K18" s="7"/>
      <c r="L18" s="7"/>
      <c r="M18" s="7"/>
      <c r="N18" s="7"/>
      <c r="O18" s="7"/>
      <c r="P18" s="7"/>
    </row>
    <row r="19" spans="1:16" ht="46.8">
      <c r="A19" s="40">
        <v>3</v>
      </c>
      <c r="B19" s="44"/>
      <c r="C19" s="47" t="s">
        <v>84</v>
      </c>
      <c r="D19" s="41" t="s">
        <v>77</v>
      </c>
      <c r="E19" s="45">
        <v>4</v>
      </c>
      <c r="F19" s="7"/>
      <c r="G19" s="7"/>
      <c r="H19" s="7"/>
      <c r="I19" s="7"/>
      <c r="J19" s="7"/>
      <c r="K19" s="7"/>
      <c r="L19" s="7"/>
      <c r="M19" s="7"/>
      <c r="N19" s="7"/>
      <c r="O19" s="7"/>
      <c r="P19" s="7"/>
    </row>
    <row r="20" spans="1:16" ht="31.2">
      <c r="A20" s="40">
        <v>4</v>
      </c>
      <c r="B20" s="44"/>
      <c r="C20" s="47" t="s">
        <v>85</v>
      </c>
      <c r="D20" s="41" t="s">
        <v>77</v>
      </c>
      <c r="E20" s="45">
        <v>4</v>
      </c>
      <c r="F20" s="7"/>
      <c r="G20" s="7"/>
      <c r="H20" s="7"/>
      <c r="I20" s="7"/>
      <c r="J20" s="7"/>
      <c r="K20" s="7"/>
      <c r="L20" s="7"/>
      <c r="M20" s="7"/>
      <c r="N20" s="7"/>
      <c r="O20" s="7"/>
      <c r="P20" s="7"/>
    </row>
    <row r="21" spans="1:16" ht="31.2">
      <c r="A21" s="40">
        <v>5</v>
      </c>
      <c r="B21" s="44"/>
      <c r="C21" s="47" t="s">
        <v>86</v>
      </c>
      <c r="D21" s="41" t="s">
        <v>77</v>
      </c>
      <c r="E21" s="45">
        <v>4</v>
      </c>
      <c r="F21" s="7"/>
      <c r="G21" s="7"/>
      <c r="H21" s="7"/>
      <c r="I21" s="7"/>
      <c r="J21" s="7"/>
      <c r="K21" s="7"/>
      <c r="L21" s="7"/>
      <c r="M21" s="7"/>
      <c r="N21" s="7"/>
      <c r="O21" s="7"/>
      <c r="P21" s="7"/>
    </row>
    <row r="22" spans="1:16" ht="31.2">
      <c r="A22" s="40">
        <v>6</v>
      </c>
      <c r="B22" s="44"/>
      <c r="C22" s="47" t="s">
        <v>87</v>
      </c>
      <c r="D22" s="41" t="s">
        <v>75</v>
      </c>
      <c r="E22" s="45">
        <v>21</v>
      </c>
      <c r="F22" s="7"/>
      <c r="G22" s="7"/>
      <c r="H22" s="7"/>
      <c r="I22" s="7"/>
      <c r="J22" s="7"/>
      <c r="K22" s="7"/>
      <c r="L22" s="7"/>
      <c r="M22" s="7"/>
      <c r="N22" s="7"/>
      <c r="O22" s="7"/>
      <c r="P22" s="7"/>
    </row>
    <row r="23" spans="1:16">
      <c r="A23" s="40">
        <v>7</v>
      </c>
      <c r="B23" s="44"/>
      <c r="C23" s="47" t="s">
        <v>88</v>
      </c>
      <c r="D23" s="41" t="s">
        <v>77</v>
      </c>
      <c r="E23" s="45">
        <v>16</v>
      </c>
      <c r="F23" s="7"/>
      <c r="G23" s="7"/>
      <c r="H23" s="7"/>
      <c r="I23" s="7"/>
      <c r="J23" s="7"/>
      <c r="K23" s="7"/>
      <c r="L23" s="7"/>
      <c r="M23" s="7"/>
      <c r="N23" s="7"/>
      <c r="O23" s="7"/>
      <c r="P23" s="7"/>
    </row>
    <row r="24" spans="1:16">
      <c r="A24" s="40">
        <v>8</v>
      </c>
      <c r="B24" s="44"/>
      <c r="C24" s="46" t="s">
        <v>89</v>
      </c>
      <c r="D24" s="41" t="s">
        <v>77</v>
      </c>
      <c r="E24" s="45">
        <v>4</v>
      </c>
      <c r="F24" s="7"/>
      <c r="G24" s="7"/>
      <c r="H24" s="7"/>
      <c r="I24" s="7"/>
      <c r="J24" s="7"/>
      <c r="K24" s="7"/>
      <c r="L24" s="7"/>
      <c r="M24" s="7"/>
      <c r="N24" s="7"/>
      <c r="O24" s="7"/>
      <c r="P24" s="7"/>
    </row>
    <row r="25" spans="1:16">
      <c r="A25" s="40">
        <v>9</v>
      </c>
      <c r="B25" s="44"/>
      <c r="C25" s="47" t="s">
        <v>90</v>
      </c>
      <c r="D25" s="41" t="s">
        <v>78</v>
      </c>
      <c r="E25" s="45">
        <v>1</v>
      </c>
      <c r="F25" s="7"/>
      <c r="G25" s="7"/>
      <c r="H25" s="7"/>
      <c r="I25" s="7"/>
      <c r="J25" s="7"/>
      <c r="K25" s="7"/>
      <c r="L25" s="7"/>
      <c r="M25" s="7"/>
      <c r="N25" s="7"/>
      <c r="O25" s="7"/>
      <c r="P25" s="7"/>
    </row>
    <row r="26" spans="1:16">
      <c r="A26" s="40">
        <v>10</v>
      </c>
      <c r="B26" s="44"/>
      <c r="C26" s="47" t="s">
        <v>91</v>
      </c>
      <c r="D26" s="41" t="s">
        <v>78</v>
      </c>
      <c r="E26" s="45">
        <v>1</v>
      </c>
      <c r="F26" s="7"/>
      <c r="G26" s="7"/>
      <c r="H26" s="7"/>
      <c r="I26" s="7"/>
      <c r="J26" s="7"/>
      <c r="K26" s="7"/>
      <c r="L26" s="7"/>
      <c r="M26" s="7"/>
      <c r="N26" s="7"/>
      <c r="O26" s="7"/>
      <c r="P26" s="7"/>
    </row>
    <row r="27" spans="1:16">
      <c r="A27" s="40">
        <v>11</v>
      </c>
      <c r="B27" s="44"/>
      <c r="C27" s="47" t="s">
        <v>92</v>
      </c>
      <c r="D27" s="41" t="s">
        <v>78</v>
      </c>
      <c r="E27" s="45">
        <v>1</v>
      </c>
      <c r="F27" s="7"/>
      <c r="G27" s="7"/>
      <c r="H27" s="7"/>
      <c r="I27" s="7"/>
      <c r="J27" s="7"/>
      <c r="K27" s="7"/>
      <c r="L27" s="7"/>
      <c r="M27" s="7"/>
      <c r="N27" s="7"/>
      <c r="O27" s="7"/>
      <c r="P27" s="7"/>
    </row>
    <row r="28" spans="1:16">
      <c r="A28" s="40">
        <v>12</v>
      </c>
      <c r="B28" s="44"/>
      <c r="C28" s="47" t="s">
        <v>93</v>
      </c>
      <c r="D28" s="41" t="s">
        <v>78</v>
      </c>
      <c r="E28" s="45">
        <v>1</v>
      </c>
      <c r="F28" s="7"/>
      <c r="G28" s="7"/>
      <c r="H28" s="7"/>
      <c r="I28" s="7"/>
      <c r="J28" s="7"/>
      <c r="K28" s="7"/>
      <c r="L28" s="7"/>
      <c r="M28" s="7"/>
      <c r="N28" s="7"/>
      <c r="O28" s="7"/>
      <c r="P28" s="7"/>
    </row>
    <row r="29" spans="1:16">
      <c r="A29" s="40">
        <v>13</v>
      </c>
      <c r="B29" s="44"/>
      <c r="C29" s="47" t="s">
        <v>94</v>
      </c>
      <c r="D29" s="41" t="s">
        <v>78</v>
      </c>
      <c r="E29" s="45">
        <v>1</v>
      </c>
      <c r="F29" s="7"/>
      <c r="G29" s="7"/>
      <c r="H29" s="7"/>
      <c r="I29" s="7"/>
      <c r="J29" s="7"/>
      <c r="K29" s="7"/>
      <c r="L29" s="7"/>
      <c r="M29" s="7"/>
      <c r="N29" s="7"/>
      <c r="O29" s="7"/>
      <c r="P29" s="7"/>
    </row>
    <row r="30" spans="1:16">
      <c r="A30" s="40">
        <v>14</v>
      </c>
      <c r="B30" s="44"/>
      <c r="C30" s="46" t="s">
        <v>95</v>
      </c>
      <c r="D30" s="41" t="s">
        <v>78</v>
      </c>
      <c r="E30" s="45">
        <v>1</v>
      </c>
      <c r="F30" s="7"/>
      <c r="G30" s="7"/>
      <c r="H30" s="7"/>
      <c r="I30" s="7"/>
      <c r="J30" s="7"/>
      <c r="K30" s="7"/>
      <c r="L30" s="7"/>
      <c r="M30" s="7"/>
      <c r="N30" s="7"/>
      <c r="O30" s="7"/>
      <c r="P30" s="7"/>
    </row>
    <row r="31" spans="1:16">
      <c r="A31" s="40">
        <v>15</v>
      </c>
      <c r="B31" s="44"/>
      <c r="C31" s="46" t="s">
        <v>96</v>
      </c>
      <c r="D31" s="41" t="s">
        <v>78</v>
      </c>
      <c r="E31" s="45">
        <v>1</v>
      </c>
      <c r="F31" s="7"/>
      <c r="G31" s="7"/>
      <c r="H31" s="7"/>
      <c r="I31" s="7"/>
      <c r="J31" s="7"/>
      <c r="K31" s="7"/>
      <c r="L31" s="7"/>
      <c r="M31" s="7"/>
      <c r="N31" s="7"/>
      <c r="O31" s="7"/>
      <c r="P31" s="7"/>
    </row>
    <row r="32" spans="1:16">
      <c r="A32" s="40">
        <v>16</v>
      </c>
      <c r="B32" s="44"/>
      <c r="C32" s="47" t="s">
        <v>97</v>
      </c>
      <c r="D32" s="41" t="s">
        <v>78</v>
      </c>
      <c r="E32" s="45">
        <v>1</v>
      </c>
      <c r="F32" s="7"/>
      <c r="G32" s="7"/>
      <c r="H32" s="7"/>
      <c r="I32" s="7"/>
      <c r="J32" s="7"/>
      <c r="K32" s="7"/>
      <c r="L32" s="7"/>
      <c r="M32" s="7"/>
      <c r="N32" s="7"/>
      <c r="O32" s="7"/>
      <c r="P32" s="7"/>
    </row>
    <row r="33" spans="1:16">
      <c r="A33" s="40">
        <v>17</v>
      </c>
      <c r="B33" s="44"/>
      <c r="C33" s="47" t="s">
        <v>98</v>
      </c>
      <c r="D33" s="41" t="s">
        <v>78</v>
      </c>
      <c r="E33" s="45">
        <v>1</v>
      </c>
      <c r="F33" s="7"/>
      <c r="G33" s="7"/>
      <c r="H33" s="7"/>
      <c r="I33" s="7"/>
      <c r="J33" s="7"/>
      <c r="K33" s="7"/>
      <c r="L33" s="7"/>
      <c r="M33" s="7"/>
      <c r="N33" s="7"/>
      <c r="O33" s="7"/>
      <c r="P33" s="7"/>
    </row>
    <row r="34" spans="1:16">
      <c r="A34" s="40">
        <v>18</v>
      </c>
      <c r="B34" s="44"/>
      <c r="C34" s="60" t="s">
        <v>99</v>
      </c>
      <c r="D34" s="41"/>
      <c r="E34" s="45"/>
      <c r="F34" s="7"/>
      <c r="G34" s="7"/>
      <c r="H34" s="7"/>
      <c r="I34" s="7"/>
      <c r="J34" s="7"/>
      <c r="K34" s="7"/>
      <c r="L34" s="7"/>
      <c r="M34" s="7"/>
      <c r="N34" s="7"/>
      <c r="O34" s="7"/>
      <c r="P34" s="7"/>
    </row>
    <row r="35" spans="1:16">
      <c r="A35" s="40">
        <v>19</v>
      </c>
      <c r="B35" s="44"/>
      <c r="C35" s="47" t="s">
        <v>100</v>
      </c>
      <c r="D35" s="41" t="s">
        <v>78</v>
      </c>
      <c r="E35" s="45">
        <v>1</v>
      </c>
      <c r="F35" s="7"/>
      <c r="G35" s="7"/>
      <c r="H35" s="7"/>
      <c r="I35" s="7"/>
      <c r="J35" s="7"/>
      <c r="K35" s="7"/>
      <c r="L35" s="7"/>
      <c r="M35" s="7"/>
      <c r="N35" s="7"/>
      <c r="O35" s="7"/>
      <c r="P35" s="7"/>
    </row>
    <row r="36" spans="1:16">
      <c r="A36" s="40">
        <v>20</v>
      </c>
      <c r="B36" s="44"/>
      <c r="C36" s="47" t="s">
        <v>101</v>
      </c>
      <c r="D36" s="41" t="s">
        <v>78</v>
      </c>
      <c r="E36" s="45">
        <v>1</v>
      </c>
      <c r="F36" s="7"/>
      <c r="G36" s="7"/>
      <c r="H36" s="7"/>
      <c r="I36" s="7"/>
      <c r="J36" s="7"/>
      <c r="K36" s="7"/>
      <c r="L36" s="7"/>
      <c r="M36" s="7"/>
      <c r="N36" s="7"/>
      <c r="O36" s="7"/>
      <c r="P36" s="7"/>
    </row>
    <row r="37" spans="1:16" ht="31.2">
      <c r="A37" s="40">
        <v>21</v>
      </c>
      <c r="B37" s="44"/>
      <c r="C37" s="46" t="s">
        <v>102</v>
      </c>
      <c r="D37" s="41" t="s">
        <v>78</v>
      </c>
      <c r="E37" s="45">
        <v>1</v>
      </c>
      <c r="F37" s="7"/>
      <c r="G37" s="7"/>
      <c r="H37" s="7"/>
      <c r="I37" s="7"/>
      <c r="J37" s="7"/>
      <c r="K37" s="7"/>
      <c r="L37" s="7"/>
      <c r="M37" s="7"/>
      <c r="N37" s="7"/>
      <c r="O37" s="7"/>
      <c r="P37" s="7"/>
    </row>
    <row r="38" spans="1:16">
      <c r="A38" s="40">
        <v>22</v>
      </c>
      <c r="B38" s="44"/>
      <c r="C38" s="47" t="s">
        <v>103</v>
      </c>
      <c r="D38" s="41" t="s">
        <v>78</v>
      </c>
      <c r="E38" s="45">
        <v>1</v>
      </c>
      <c r="F38" s="7"/>
      <c r="G38" s="7"/>
      <c r="H38" s="7"/>
      <c r="I38" s="7"/>
      <c r="J38" s="7"/>
      <c r="K38" s="7"/>
      <c r="L38" s="7"/>
      <c r="M38" s="7"/>
      <c r="N38" s="7"/>
      <c r="O38" s="7"/>
      <c r="P38" s="7"/>
    </row>
    <row r="39" spans="1:16">
      <c r="A39" s="92"/>
      <c r="B39" s="92"/>
      <c r="C39" s="92"/>
      <c r="D39" s="92"/>
      <c r="E39" s="92"/>
      <c r="F39" s="92"/>
      <c r="G39" s="92"/>
      <c r="H39" s="92"/>
      <c r="I39" s="92"/>
      <c r="J39" s="92"/>
      <c r="K39" s="92"/>
      <c r="L39" s="92"/>
      <c r="M39" s="92"/>
      <c r="N39" s="92"/>
      <c r="O39" s="92"/>
      <c r="P39" s="92"/>
    </row>
    <row r="40" spans="1:16">
      <c r="A40" s="93" t="s">
        <v>48</v>
      </c>
      <c r="B40" s="93"/>
      <c r="C40" s="93"/>
      <c r="D40" s="93"/>
      <c r="E40" s="93"/>
      <c r="F40" s="93"/>
      <c r="G40" s="93"/>
      <c r="H40" s="93"/>
      <c r="I40" s="93"/>
      <c r="J40" s="93"/>
      <c r="K40" s="13"/>
      <c r="L40" s="8">
        <f>SUM(L17:L39)</f>
        <v>0</v>
      </c>
      <c r="M40" s="8">
        <f>SUM(M17:M39)</f>
        <v>0</v>
      </c>
      <c r="N40" s="8">
        <f>SUM(N17:N39)</f>
        <v>0</v>
      </c>
      <c r="O40" s="8">
        <f>SUM(O17:O39)</f>
        <v>0</v>
      </c>
      <c r="P40" s="8">
        <f>SUM(P17:P39)</f>
        <v>0</v>
      </c>
    </row>
    <row r="41" spans="1:16">
      <c r="A41" s="9"/>
      <c r="B41" s="9"/>
      <c r="C41" s="9"/>
      <c r="D41" s="9"/>
      <c r="E41" s="9"/>
      <c r="F41" s="9"/>
      <c r="G41" s="9"/>
      <c r="H41" s="9"/>
      <c r="I41" s="9"/>
      <c r="J41" s="9"/>
      <c r="K41" s="10"/>
      <c r="L41" s="11"/>
      <c r="M41" s="11"/>
      <c r="N41" s="11"/>
      <c r="O41" s="11"/>
      <c r="P41" s="12"/>
    </row>
    <row r="42" spans="1:16">
      <c r="A42" s="25" t="str">
        <f>KT!A23</f>
        <v xml:space="preserve">Sastādīja: </v>
      </c>
      <c r="C42" s="26"/>
      <c r="D42" s="26">
        <f>KT!C27</f>
        <v>0</v>
      </c>
      <c r="E42" s="26"/>
      <c r="F42" s="26"/>
      <c r="G42" s="26"/>
      <c r="H42" s="26"/>
    </row>
    <row r="43" spans="1:16">
      <c r="A43" s="25" t="s">
        <v>40</v>
      </c>
      <c r="C43" s="26"/>
      <c r="D43" s="26"/>
      <c r="E43" s="26"/>
      <c r="F43" s="26"/>
      <c r="G43" s="26"/>
      <c r="H43" s="26"/>
    </row>
    <row r="44" spans="1:16">
      <c r="A44" s="25" t="str">
        <f>KT!A25</f>
        <v>Sertifikāta Nr.:</v>
      </c>
      <c r="C44" s="26"/>
      <c r="D44" s="26"/>
      <c r="E44" s="26"/>
      <c r="F44" s="26"/>
      <c r="G44" s="26"/>
      <c r="H44" s="26"/>
    </row>
    <row r="45" spans="1:16">
      <c r="A45" s="27"/>
      <c r="C45" s="26"/>
      <c r="D45" s="26"/>
      <c r="E45" s="26"/>
      <c r="F45" s="26"/>
      <c r="G45" s="26"/>
      <c r="H45" s="26"/>
    </row>
    <row r="46" spans="1:16">
      <c r="A46" s="25" t="str">
        <f>KT!A27</f>
        <v>Pārbaudīja:</v>
      </c>
      <c r="C46" s="26"/>
      <c r="D46" s="26">
        <f>KT!C27</f>
        <v>0</v>
      </c>
      <c r="E46" s="26"/>
      <c r="F46" s="26"/>
      <c r="G46" s="26"/>
      <c r="H46" s="26"/>
    </row>
    <row r="47" spans="1:16">
      <c r="A47" s="25" t="s">
        <v>41</v>
      </c>
      <c r="C47" s="26"/>
      <c r="D47" s="26"/>
      <c r="E47" s="26"/>
      <c r="F47" s="26"/>
      <c r="G47" s="26"/>
      <c r="H47" s="26"/>
    </row>
    <row r="48" spans="1:16">
      <c r="A48" s="25" t="str">
        <f>KT!A29</f>
        <v>Sertifikāta Nr.:</v>
      </c>
      <c r="C48" s="26"/>
      <c r="D48" s="26"/>
      <c r="E48" s="26"/>
      <c r="F48" s="26"/>
      <c r="G48" s="26"/>
      <c r="H48" s="26"/>
    </row>
    <row r="49" spans="2:8">
      <c r="B49" s="28"/>
      <c r="C49" s="26"/>
      <c r="D49" s="26"/>
      <c r="E49" s="26"/>
      <c r="F49" s="26"/>
      <c r="G49" s="26"/>
      <c r="H49" s="26"/>
    </row>
    <row r="50" spans="2:8">
      <c r="B50" s="29"/>
      <c r="C50" s="30"/>
      <c r="D50" s="29"/>
      <c r="F50" s="30"/>
      <c r="H50" s="26"/>
    </row>
  </sheetData>
  <mergeCells count="14">
    <mergeCell ref="L14:P14"/>
    <mergeCell ref="A16:P16"/>
    <mergeCell ref="A39:P39"/>
    <mergeCell ref="A40:J40"/>
    <mergeCell ref="A2:P2"/>
    <mergeCell ref="A3:P3"/>
    <mergeCell ref="A4:P4"/>
    <mergeCell ref="M11:N11"/>
    <mergeCell ref="A14:A15"/>
    <mergeCell ref="B14:B15"/>
    <mergeCell ref="C14:C15"/>
    <mergeCell ref="D14:D15"/>
    <mergeCell ref="E14:E15"/>
    <mergeCell ref="F14:K14"/>
  </mergeCells>
  <pageMargins left="0.7" right="0.7" top="0.75" bottom="0.75" header="0.3" footer="0.3"/>
  <pageSetup paperSize="9" scale="5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5A963-326A-4A3F-826F-DC92FAF042FD}">
  <sheetPr>
    <tabColor rgb="FFFFC000"/>
    <pageSetUpPr fitToPage="1"/>
  </sheetPr>
  <dimension ref="A2:P105"/>
  <sheetViews>
    <sheetView view="pageBreakPreview" zoomScale="85" zoomScaleNormal="85" zoomScaleSheetLayoutView="85" workbookViewId="0">
      <selection activeCell="C13" sqref="C13"/>
    </sheetView>
  </sheetViews>
  <sheetFormatPr defaultColWidth="9.109375" defaultRowHeight="15.6"/>
  <cols>
    <col min="1" max="1" width="10.5546875" style="3" customWidth="1"/>
    <col min="2" max="2" width="9.44140625" style="3" customWidth="1"/>
    <col min="3" max="3" width="51.109375" style="3" customWidth="1"/>
    <col min="4" max="4" width="7.88671875" style="3" customWidth="1"/>
    <col min="5" max="5" width="11.109375" style="3" customWidth="1"/>
    <col min="6" max="8" width="9.5546875" style="3" customWidth="1"/>
    <col min="9" max="9" width="10.6640625" style="3" customWidth="1"/>
    <col min="10" max="11" width="9.5546875" style="3" customWidth="1"/>
    <col min="12" max="16" width="14.88671875" style="3" customWidth="1"/>
    <col min="17" max="16384" width="9.109375" style="3"/>
  </cols>
  <sheetData>
    <row r="2" spans="1:16">
      <c r="A2" s="94" t="s">
        <v>104</v>
      </c>
      <c r="B2" s="94"/>
      <c r="C2" s="94"/>
      <c r="D2" s="94"/>
      <c r="E2" s="94"/>
      <c r="F2" s="94"/>
      <c r="G2" s="94"/>
      <c r="H2" s="94"/>
      <c r="I2" s="94"/>
      <c r="J2" s="94"/>
      <c r="K2" s="94"/>
      <c r="L2" s="94"/>
      <c r="M2" s="94"/>
      <c r="N2" s="94"/>
      <c r="O2" s="94"/>
      <c r="P2" s="94"/>
    </row>
    <row r="3" spans="1:16">
      <c r="A3" s="95" t="str">
        <f>KA!C23</f>
        <v>Vēdināšana, gaisa kondicionēšana</v>
      </c>
      <c r="B3" s="95"/>
      <c r="C3" s="95"/>
      <c r="D3" s="95"/>
      <c r="E3" s="95"/>
      <c r="F3" s="95"/>
      <c r="G3" s="95"/>
      <c r="H3" s="95"/>
      <c r="I3" s="95"/>
      <c r="J3" s="95"/>
      <c r="K3" s="95"/>
      <c r="L3" s="95"/>
      <c r="M3" s="95"/>
      <c r="N3" s="95"/>
      <c r="O3" s="95"/>
      <c r="P3" s="95"/>
    </row>
    <row r="4" spans="1:16">
      <c r="A4" s="94" t="s">
        <v>47</v>
      </c>
      <c r="B4" s="94"/>
      <c r="C4" s="94"/>
      <c r="D4" s="94"/>
      <c r="E4" s="94"/>
      <c r="F4" s="94"/>
      <c r="G4" s="94"/>
      <c r="H4" s="94"/>
      <c r="I4" s="94"/>
      <c r="J4" s="94"/>
      <c r="K4" s="94"/>
      <c r="L4" s="94"/>
      <c r="M4" s="94"/>
      <c r="N4" s="94"/>
      <c r="O4" s="94"/>
      <c r="P4" s="94"/>
    </row>
    <row r="5" spans="1:16">
      <c r="A5" s="38"/>
      <c r="B5" s="38"/>
      <c r="C5" s="38"/>
      <c r="D5" s="38"/>
      <c r="E5" s="38"/>
      <c r="F5" s="38"/>
      <c r="G5" s="38"/>
      <c r="H5" s="38"/>
      <c r="I5" s="38"/>
      <c r="J5" s="38"/>
      <c r="K5" s="38"/>
      <c r="L5" s="38"/>
      <c r="M5" s="38"/>
      <c r="N5" s="38"/>
      <c r="O5" s="38"/>
      <c r="P5" s="38"/>
    </row>
    <row r="6" spans="1:16">
      <c r="A6" s="3" t="s">
        <v>10</v>
      </c>
      <c r="C6" s="5" t="str">
        <f>KT!B9</f>
        <v>Jēkabpils reģionālās slimnīcas ambulatora daļas reģistratūras telpu vienkāršotas pārbūves paskaidrojuma raksta izstrādei un autoruzraudzībai Stadiona ielā 1, Jēkabpilī, LV-5201</v>
      </c>
      <c r="D6" s="5"/>
      <c r="E6" s="5"/>
      <c r="F6" s="5"/>
      <c r="G6" s="5"/>
      <c r="H6" s="5"/>
      <c r="I6" s="5"/>
      <c r="J6" s="5"/>
      <c r="K6" s="5"/>
      <c r="L6" s="5"/>
      <c r="M6" s="5"/>
      <c r="N6" s="5"/>
      <c r="O6" s="5"/>
      <c r="P6" s="5"/>
    </row>
    <row r="7" spans="1:16">
      <c r="A7" s="3" t="s">
        <v>11</v>
      </c>
      <c r="C7" s="5" t="str">
        <f>KT!B10</f>
        <v>Jēkabpils reģionālās slimnīca</v>
      </c>
    </row>
    <row r="8" spans="1:16">
      <c r="A8" s="3" t="s">
        <v>0</v>
      </c>
      <c r="C8" s="5" t="str">
        <f>KT!B11</f>
        <v>Stadiona iela 1, Jēkabpils, LV-5201</v>
      </c>
      <c r="D8" s="4"/>
      <c r="E8" s="4"/>
      <c r="F8" s="4"/>
      <c r="G8" s="4"/>
      <c r="H8" s="4"/>
      <c r="I8" s="4"/>
      <c r="J8" s="4"/>
      <c r="K8" s="4"/>
      <c r="L8" s="4"/>
      <c r="M8" s="4"/>
      <c r="N8" s="4"/>
      <c r="O8" s="4"/>
      <c r="P8" s="4"/>
    </row>
    <row r="9" spans="1:16">
      <c r="A9" s="3" t="s">
        <v>1</v>
      </c>
      <c r="C9" s="5" t="str">
        <f>KT!B12</f>
        <v>JRS2025/07K</v>
      </c>
      <c r="D9" s="4"/>
      <c r="E9" s="4"/>
      <c r="F9" s="4"/>
      <c r="G9" s="4"/>
      <c r="H9" s="4"/>
      <c r="I9" s="4"/>
      <c r="J9" s="4"/>
      <c r="K9" s="4"/>
      <c r="L9" s="4"/>
      <c r="M9" s="4"/>
      <c r="N9" s="4"/>
      <c r="O9" s="4"/>
      <c r="P9" s="4"/>
    </row>
    <row r="11" spans="1:16">
      <c r="M11" s="96" t="s">
        <v>2</v>
      </c>
      <c r="N11" s="96"/>
      <c r="O11" s="6">
        <f>P95</f>
        <v>0</v>
      </c>
      <c r="P11" s="3" t="s">
        <v>3</v>
      </c>
    </row>
    <row r="12" spans="1:16">
      <c r="E12" s="38"/>
      <c r="N12" s="31" t="s">
        <v>49</v>
      </c>
      <c r="O12" s="3">
        <f>KT!C27</f>
        <v>0</v>
      </c>
    </row>
    <row r="13" spans="1:16">
      <c r="E13" s="38"/>
    </row>
    <row r="14" spans="1:16">
      <c r="A14" s="97" t="s">
        <v>23</v>
      </c>
      <c r="B14" s="97" t="s">
        <v>9</v>
      </c>
      <c r="C14" s="88" t="s">
        <v>12</v>
      </c>
      <c r="D14" s="97" t="s">
        <v>4</v>
      </c>
      <c r="E14" s="98" t="s">
        <v>5</v>
      </c>
      <c r="F14" s="88" t="s">
        <v>13</v>
      </c>
      <c r="G14" s="88"/>
      <c r="H14" s="88"/>
      <c r="I14" s="88"/>
      <c r="J14" s="88"/>
      <c r="K14" s="88"/>
      <c r="L14" s="88" t="s">
        <v>14</v>
      </c>
      <c r="M14" s="88"/>
      <c r="N14" s="88"/>
      <c r="O14" s="88"/>
      <c r="P14" s="88"/>
    </row>
    <row r="15" spans="1:16" ht="105.75" customHeight="1">
      <c r="A15" s="97"/>
      <c r="B15" s="97"/>
      <c r="C15" s="88"/>
      <c r="D15" s="97"/>
      <c r="E15" s="98"/>
      <c r="F15" s="39" t="s">
        <v>6</v>
      </c>
      <c r="G15" s="39" t="s">
        <v>16</v>
      </c>
      <c r="H15" s="39" t="s">
        <v>15</v>
      </c>
      <c r="I15" s="39" t="s">
        <v>17</v>
      </c>
      <c r="J15" s="39" t="s">
        <v>18</v>
      </c>
      <c r="K15" s="39" t="s">
        <v>19</v>
      </c>
      <c r="L15" s="39" t="s">
        <v>7</v>
      </c>
      <c r="M15" s="39" t="s">
        <v>15</v>
      </c>
      <c r="N15" s="39" t="s">
        <v>17</v>
      </c>
      <c r="O15" s="39" t="s">
        <v>18</v>
      </c>
      <c r="P15" s="39" t="s">
        <v>20</v>
      </c>
    </row>
    <row r="16" spans="1:16">
      <c r="A16" s="89"/>
      <c r="B16" s="89"/>
      <c r="C16" s="89"/>
      <c r="D16" s="89"/>
      <c r="E16" s="89"/>
      <c r="F16" s="90"/>
      <c r="G16" s="90"/>
      <c r="H16" s="90"/>
      <c r="I16" s="90"/>
      <c r="J16" s="90"/>
      <c r="K16" s="90"/>
      <c r="L16" s="90"/>
      <c r="M16" s="90"/>
      <c r="N16" s="90"/>
      <c r="O16" s="90"/>
      <c r="P16" s="91"/>
    </row>
    <row r="17" spans="1:16">
      <c r="A17" s="40">
        <v>1</v>
      </c>
      <c r="B17" s="44"/>
      <c r="C17" s="61" t="s">
        <v>105</v>
      </c>
      <c r="D17" s="41"/>
      <c r="E17" s="45"/>
      <c r="F17" s="7">
        <v>0</v>
      </c>
      <c r="G17" s="7">
        <f t="shared" ref="G17:G18" si="0">IF(F17&gt;0,likme,0)</f>
        <v>0</v>
      </c>
      <c r="H17" s="7">
        <f>ROUND(F17*G17,2)</f>
        <v>0</v>
      </c>
      <c r="I17" s="7">
        <v>0</v>
      </c>
      <c r="J17" s="7">
        <v>0</v>
      </c>
      <c r="K17" s="7">
        <f>SUM(H17:J17)</f>
        <v>0</v>
      </c>
      <c r="L17" s="7">
        <f>ROUND(E17*F17,2)</f>
        <v>0</v>
      </c>
      <c r="M17" s="7">
        <f>ROUND(E17*H17,2)</f>
        <v>0</v>
      </c>
      <c r="N17" s="7">
        <f>ROUND(E17*I17,2)</f>
        <v>0</v>
      </c>
      <c r="O17" s="7">
        <f>ROUND(E17*J17,2)</f>
        <v>0</v>
      </c>
      <c r="P17" s="7">
        <f>SUM(M17:O17)</f>
        <v>0</v>
      </c>
    </row>
    <row r="18" spans="1:16">
      <c r="A18" s="40">
        <v>2</v>
      </c>
      <c r="B18" s="44"/>
      <c r="C18" s="59" t="s">
        <v>106</v>
      </c>
      <c r="D18" s="41"/>
      <c r="E18" s="45"/>
      <c r="F18" s="7">
        <v>0</v>
      </c>
      <c r="G18" s="7">
        <f t="shared" si="0"/>
        <v>0</v>
      </c>
      <c r="H18" s="7">
        <f t="shared" ref="H18" si="1">ROUND(F18*G18,2)</f>
        <v>0</v>
      </c>
      <c r="I18" s="7">
        <v>0</v>
      </c>
      <c r="J18" s="7">
        <v>0</v>
      </c>
      <c r="K18" s="7">
        <f t="shared" ref="K18" si="2">SUM(H18:J18)</f>
        <v>0</v>
      </c>
      <c r="L18" s="7">
        <f t="shared" ref="L18" si="3">ROUND(E18*F18,2)</f>
        <v>0</v>
      </c>
      <c r="M18" s="7">
        <f t="shared" ref="M18" si="4">ROUND(E18*H18,2)</f>
        <v>0</v>
      </c>
      <c r="N18" s="7">
        <f t="shared" ref="N18" si="5">ROUND(E18*I18,2)</f>
        <v>0</v>
      </c>
      <c r="O18" s="7">
        <f t="shared" ref="O18" si="6">ROUND(E18*J18,2)</f>
        <v>0</v>
      </c>
      <c r="P18" s="7">
        <f t="shared" ref="P18" si="7">SUM(M18:O18)</f>
        <v>0</v>
      </c>
    </row>
    <row r="19" spans="1:16" ht="31.2">
      <c r="A19" s="40">
        <v>3</v>
      </c>
      <c r="B19" s="44"/>
      <c r="C19" s="47" t="s">
        <v>327</v>
      </c>
      <c r="D19" s="41" t="s">
        <v>77</v>
      </c>
      <c r="E19" s="45">
        <v>2</v>
      </c>
      <c r="F19" s="7"/>
      <c r="G19" s="7"/>
      <c r="H19" s="7"/>
      <c r="I19" s="7"/>
      <c r="J19" s="7"/>
      <c r="K19" s="7"/>
      <c r="L19" s="7"/>
      <c r="M19" s="7"/>
      <c r="N19" s="7"/>
      <c r="O19" s="7"/>
      <c r="P19" s="7"/>
    </row>
    <row r="20" spans="1:16">
      <c r="A20" s="40">
        <v>4</v>
      </c>
      <c r="B20" s="44"/>
      <c r="C20" s="47" t="s">
        <v>328</v>
      </c>
      <c r="D20" s="41" t="s">
        <v>77</v>
      </c>
      <c r="E20" s="45">
        <v>2</v>
      </c>
      <c r="F20" s="7"/>
      <c r="G20" s="7"/>
      <c r="H20" s="7"/>
      <c r="I20" s="7"/>
      <c r="J20" s="7"/>
      <c r="K20" s="7"/>
      <c r="L20" s="7"/>
      <c r="M20" s="7"/>
      <c r="N20" s="7"/>
      <c r="O20" s="7"/>
      <c r="P20" s="7"/>
    </row>
    <row r="21" spans="1:16">
      <c r="A21" s="40">
        <v>5</v>
      </c>
      <c r="B21" s="44"/>
      <c r="C21" s="47" t="s">
        <v>107</v>
      </c>
      <c r="D21" s="41" t="s">
        <v>75</v>
      </c>
      <c r="E21" s="45">
        <v>78.75</v>
      </c>
      <c r="F21" s="7"/>
      <c r="G21" s="7"/>
      <c r="H21" s="7"/>
      <c r="I21" s="7"/>
      <c r="J21" s="7"/>
      <c r="K21" s="7"/>
      <c r="L21" s="7"/>
      <c r="M21" s="7"/>
      <c r="N21" s="7"/>
      <c r="O21" s="7"/>
      <c r="P21" s="7"/>
    </row>
    <row r="22" spans="1:16">
      <c r="A22" s="40">
        <v>6</v>
      </c>
      <c r="B22" s="44"/>
      <c r="C22" s="47" t="s">
        <v>108</v>
      </c>
      <c r="D22" s="41" t="s">
        <v>122</v>
      </c>
      <c r="E22" s="45">
        <v>10</v>
      </c>
      <c r="F22" s="7"/>
      <c r="G22" s="7"/>
      <c r="H22" s="7"/>
      <c r="I22" s="7"/>
      <c r="J22" s="7"/>
      <c r="K22" s="7"/>
      <c r="L22" s="7"/>
      <c r="M22" s="7"/>
      <c r="N22" s="7"/>
      <c r="O22" s="7"/>
      <c r="P22" s="7"/>
    </row>
    <row r="23" spans="1:16">
      <c r="A23" s="40">
        <v>7</v>
      </c>
      <c r="B23" s="44"/>
      <c r="C23" s="47" t="s">
        <v>109</v>
      </c>
      <c r="D23" s="41" t="s">
        <v>77</v>
      </c>
      <c r="E23" s="45">
        <v>2</v>
      </c>
      <c r="F23" s="7"/>
      <c r="G23" s="7"/>
      <c r="H23" s="7"/>
      <c r="I23" s="7"/>
      <c r="J23" s="7"/>
      <c r="K23" s="7"/>
      <c r="L23" s="7"/>
      <c r="M23" s="7"/>
      <c r="N23" s="7"/>
      <c r="O23" s="7"/>
      <c r="P23" s="7"/>
    </row>
    <row r="24" spans="1:16">
      <c r="A24" s="40">
        <v>8</v>
      </c>
      <c r="B24" s="44"/>
      <c r="C24" s="46" t="s">
        <v>110</v>
      </c>
      <c r="D24" s="41" t="s">
        <v>78</v>
      </c>
      <c r="E24" s="45">
        <v>1</v>
      </c>
      <c r="F24" s="7"/>
      <c r="G24" s="7"/>
      <c r="H24" s="7"/>
      <c r="I24" s="7"/>
      <c r="J24" s="7"/>
      <c r="K24" s="7"/>
      <c r="L24" s="7"/>
      <c r="M24" s="7"/>
      <c r="N24" s="7"/>
      <c r="O24" s="7"/>
      <c r="P24" s="7"/>
    </row>
    <row r="25" spans="1:16">
      <c r="A25" s="40">
        <v>9</v>
      </c>
      <c r="B25" s="44"/>
      <c r="C25" s="47" t="s">
        <v>111</v>
      </c>
      <c r="D25" s="41" t="s">
        <v>78</v>
      </c>
      <c r="E25" s="45">
        <v>1</v>
      </c>
      <c r="F25" s="7"/>
      <c r="G25" s="7"/>
      <c r="H25" s="7"/>
      <c r="I25" s="7"/>
      <c r="J25" s="7"/>
      <c r="K25" s="7"/>
      <c r="L25" s="7"/>
      <c r="M25" s="7"/>
      <c r="N25" s="7"/>
      <c r="O25" s="7"/>
      <c r="P25" s="7"/>
    </row>
    <row r="26" spans="1:16">
      <c r="A26" s="40">
        <v>10</v>
      </c>
      <c r="B26" s="44"/>
      <c r="C26" s="47" t="s">
        <v>97</v>
      </c>
      <c r="D26" s="41" t="s">
        <v>78</v>
      </c>
      <c r="E26" s="45">
        <v>1</v>
      </c>
      <c r="F26" s="7"/>
      <c r="G26" s="7"/>
      <c r="H26" s="7"/>
      <c r="I26" s="7"/>
      <c r="J26" s="7"/>
      <c r="K26" s="7"/>
      <c r="L26" s="7"/>
      <c r="M26" s="7"/>
      <c r="N26" s="7"/>
      <c r="O26" s="7"/>
      <c r="P26" s="7"/>
    </row>
    <row r="27" spans="1:16">
      <c r="A27" s="40">
        <v>11</v>
      </c>
      <c r="B27" s="44"/>
      <c r="C27" s="47" t="s">
        <v>112</v>
      </c>
      <c r="D27" s="41" t="s">
        <v>78</v>
      </c>
      <c r="E27" s="45">
        <v>1</v>
      </c>
      <c r="F27" s="7"/>
      <c r="G27" s="7"/>
      <c r="H27" s="7"/>
      <c r="I27" s="7"/>
      <c r="J27" s="7"/>
      <c r="K27" s="7"/>
      <c r="L27" s="7"/>
      <c r="M27" s="7"/>
      <c r="N27" s="7"/>
      <c r="O27" s="7"/>
      <c r="P27" s="7"/>
    </row>
    <row r="28" spans="1:16">
      <c r="A28" s="40">
        <v>12</v>
      </c>
      <c r="B28" s="44"/>
      <c r="C28" s="47" t="s">
        <v>113</v>
      </c>
      <c r="D28" s="41" t="s">
        <v>78</v>
      </c>
      <c r="E28" s="45">
        <v>1</v>
      </c>
      <c r="F28" s="7"/>
      <c r="G28" s="7"/>
      <c r="H28" s="7"/>
      <c r="I28" s="7"/>
      <c r="J28" s="7"/>
      <c r="K28" s="7"/>
      <c r="L28" s="7"/>
      <c r="M28" s="7"/>
      <c r="N28" s="7"/>
      <c r="O28" s="7"/>
      <c r="P28" s="7"/>
    </row>
    <row r="29" spans="1:16">
      <c r="A29" s="40">
        <v>13</v>
      </c>
      <c r="B29" s="44"/>
      <c r="C29" s="47" t="s">
        <v>98</v>
      </c>
      <c r="D29" s="41" t="s">
        <v>78</v>
      </c>
      <c r="E29" s="45">
        <v>1</v>
      </c>
      <c r="F29" s="7"/>
      <c r="G29" s="7"/>
      <c r="H29" s="7"/>
      <c r="I29" s="7"/>
      <c r="J29" s="7"/>
      <c r="K29" s="7"/>
      <c r="L29" s="7"/>
      <c r="M29" s="7"/>
      <c r="N29" s="7"/>
      <c r="O29" s="7"/>
      <c r="P29" s="7"/>
    </row>
    <row r="30" spans="1:16">
      <c r="A30" s="40">
        <v>14</v>
      </c>
      <c r="B30" s="44"/>
      <c r="C30" s="46" t="s">
        <v>114</v>
      </c>
      <c r="D30" s="41" t="s">
        <v>77</v>
      </c>
      <c r="E30" s="45">
        <v>1</v>
      </c>
      <c r="F30" s="7"/>
      <c r="G30" s="7"/>
      <c r="H30" s="7"/>
      <c r="I30" s="7"/>
      <c r="J30" s="7"/>
      <c r="K30" s="7"/>
      <c r="L30" s="7"/>
      <c r="M30" s="7"/>
      <c r="N30" s="7"/>
      <c r="O30" s="7"/>
      <c r="P30" s="7"/>
    </row>
    <row r="31" spans="1:16">
      <c r="A31" s="40">
        <v>15</v>
      </c>
      <c r="B31" s="44"/>
      <c r="C31" s="59" t="s">
        <v>115</v>
      </c>
      <c r="D31" s="41"/>
      <c r="E31" s="45"/>
      <c r="F31" s="7"/>
      <c r="G31" s="7"/>
      <c r="H31" s="7"/>
      <c r="I31" s="7"/>
      <c r="J31" s="7"/>
      <c r="K31" s="7"/>
      <c r="L31" s="7"/>
      <c r="M31" s="7"/>
      <c r="N31" s="7"/>
      <c r="O31" s="7"/>
      <c r="P31" s="7"/>
    </row>
    <row r="32" spans="1:16">
      <c r="A32" s="40">
        <v>16</v>
      </c>
      <c r="B32" s="44"/>
      <c r="C32" s="47" t="s">
        <v>116</v>
      </c>
      <c r="D32" s="41" t="s">
        <v>77</v>
      </c>
      <c r="E32" s="45">
        <v>1</v>
      </c>
      <c r="F32" s="7"/>
      <c r="G32" s="7"/>
      <c r="H32" s="7"/>
      <c r="I32" s="7"/>
      <c r="J32" s="7"/>
      <c r="K32" s="7"/>
      <c r="L32" s="7"/>
      <c r="M32" s="7"/>
      <c r="N32" s="7"/>
      <c r="O32" s="7"/>
      <c r="P32" s="7"/>
    </row>
    <row r="33" spans="1:16">
      <c r="A33" s="40">
        <v>17</v>
      </c>
      <c r="B33" s="44"/>
      <c r="C33" s="47" t="s">
        <v>117</v>
      </c>
      <c r="D33" s="41" t="s">
        <v>78</v>
      </c>
      <c r="E33" s="45">
        <v>1</v>
      </c>
      <c r="F33" s="7"/>
      <c r="G33" s="7"/>
      <c r="H33" s="7"/>
      <c r="I33" s="7"/>
      <c r="J33" s="7"/>
      <c r="K33" s="7"/>
      <c r="L33" s="7"/>
      <c r="M33" s="7"/>
      <c r="N33" s="7"/>
      <c r="O33" s="7"/>
      <c r="P33" s="7"/>
    </row>
    <row r="34" spans="1:16">
      <c r="A34" s="40">
        <v>18</v>
      </c>
      <c r="B34" s="44"/>
      <c r="C34" s="47" t="s">
        <v>118</v>
      </c>
      <c r="D34" s="41" t="s">
        <v>78</v>
      </c>
      <c r="E34" s="45">
        <v>1</v>
      </c>
      <c r="F34" s="7"/>
      <c r="G34" s="7"/>
      <c r="H34" s="7"/>
      <c r="I34" s="7"/>
      <c r="J34" s="7"/>
      <c r="K34" s="7"/>
      <c r="L34" s="7"/>
      <c r="M34" s="7"/>
      <c r="N34" s="7"/>
      <c r="O34" s="7"/>
      <c r="P34" s="7"/>
    </row>
    <row r="35" spans="1:16">
      <c r="A35" s="40">
        <v>19</v>
      </c>
      <c r="B35" s="44"/>
      <c r="C35" s="47" t="s">
        <v>119</v>
      </c>
      <c r="D35" s="41" t="s">
        <v>78</v>
      </c>
      <c r="E35" s="45">
        <v>1</v>
      </c>
      <c r="F35" s="7"/>
      <c r="G35" s="7"/>
      <c r="H35" s="7"/>
      <c r="I35" s="7"/>
      <c r="J35" s="7"/>
      <c r="K35" s="7"/>
      <c r="L35" s="7"/>
      <c r="M35" s="7"/>
      <c r="N35" s="7"/>
      <c r="O35" s="7"/>
      <c r="P35" s="7"/>
    </row>
    <row r="36" spans="1:16">
      <c r="A36" s="40">
        <v>20</v>
      </c>
      <c r="B36" s="44"/>
      <c r="C36" s="47" t="s">
        <v>120</v>
      </c>
      <c r="D36" s="41" t="s">
        <v>78</v>
      </c>
      <c r="E36" s="45">
        <v>1</v>
      </c>
      <c r="F36" s="7"/>
      <c r="G36" s="7"/>
      <c r="H36" s="7"/>
      <c r="I36" s="7"/>
      <c r="J36" s="7"/>
      <c r="K36" s="7"/>
      <c r="L36" s="7"/>
      <c r="M36" s="7"/>
      <c r="N36" s="7"/>
      <c r="O36" s="7"/>
      <c r="P36" s="7"/>
    </row>
    <row r="37" spans="1:16">
      <c r="A37" s="40">
        <v>21</v>
      </c>
      <c r="B37" s="44"/>
      <c r="C37" s="46" t="s">
        <v>121</v>
      </c>
      <c r="D37" s="41" t="s">
        <v>78</v>
      </c>
      <c r="E37" s="45">
        <v>1</v>
      </c>
      <c r="F37" s="7"/>
      <c r="G37" s="7"/>
      <c r="H37" s="7"/>
      <c r="I37" s="7"/>
      <c r="J37" s="7"/>
      <c r="K37" s="7"/>
      <c r="L37" s="7"/>
      <c r="M37" s="7"/>
      <c r="N37" s="7"/>
      <c r="O37" s="7"/>
      <c r="P37" s="7"/>
    </row>
    <row r="38" spans="1:16">
      <c r="A38" s="40">
        <v>22</v>
      </c>
      <c r="B38" s="44"/>
      <c r="C38" s="63" t="s">
        <v>123</v>
      </c>
      <c r="D38" s="41"/>
      <c r="E38" s="45"/>
      <c r="F38" s="7"/>
      <c r="G38" s="7"/>
      <c r="H38" s="7"/>
      <c r="I38" s="7"/>
      <c r="J38" s="7"/>
      <c r="K38" s="7"/>
      <c r="L38" s="7"/>
      <c r="M38" s="7"/>
      <c r="N38" s="7"/>
      <c r="O38" s="7"/>
      <c r="P38" s="7"/>
    </row>
    <row r="39" spans="1:16">
      <c r="A39" s="40">
        <v>23</v>
      </c>
      <c r="B39" s="44"/>
      <c r="C39" s="60" t="s">
        <v>124</v>
      </c>
      <c r="D39" s="41"/>
      <c r="E39" s="45"/>
      <c r="F39" s="7"/>
      <c r="G39" s="7"/>
      <c r="H39" s="7"/>
      <c r="I39" s="7"/>
      <c r="J39" s="7"/>
      <c r="K39" s="7"/>
      <c r="L39" s="7"/>
      <c r="M39" s="7"/>
      <c r="N39" s="7"/>
      <c r="O39" s="7"/>
      <c r="P39" s="7"/>
    </row>
    <row r="40" spans="1:16">
      <c r="A40" s="40">
        <v>24</v>
      </c>
      <c r="B40" s="44"/>
      <c r="C40" s="47" t="s">
        <v>329</v>
      </c>
      <c r="D40" s="41" t="s">
        <v>77</v>
      </c>
      <c r="E40" s="45">
        <v>1</v>
      </c>
      <c r="F40" s="7"/>
      <c r="G40" s="7"/>
      <c r="H40" s="7"/>
      <c r="I40" s="7"/>
      <c r="J40" s="7"/>
      <c r="K40" s="7"/>
      <c r="L40" s="7"/>
      <c r="M40" s="7"/>
      <c r="N40" s="7"/>
      <c r="O40" s="7"/>
      <c r="P40" s="7"/>
    </row>
    <row r="41" spans="1:16">
      <c r="A41" s="40">
        <v>25</v>
      </c>
      <c r="B41" s="44"/>
      <c r="C41" s="47" t="s">
        <v>330</v>
      </c>
      <c r="D41" s="41" t="s">
        <v>77</v>
      </c>
      <c r="E41" s="45">
        <v>2</v>
      </c>
      <c r="F41" s="7"/>
      <c r="G41" s="7"/>
      <c r="H41" s="7"/>
      <c r="I41" s="7"/>
      <c r="J41" s="7"/>
      <c r="K41" s="7"/>
      <c r="L41" s="7"/>
      <c r="M41" s="7"/>
      <c r="N41" s="7"/>
      <c r="O41" s="7"/>
      <c r="P41" s="7"/>
    </row>
    <row r="42" spans="1:16">
      <c r="A42" s="40">
        <v>26</v>
      </c>
      <c r="B42" s="44"/>
      <c r="C42" s="47" t="s">
        <v>331</v>
      </c>
      <c r="D42" s="41" t="s">
        <v>77</v>
      </c>
      <c r="E42" s="45">
        <v>5</v>
      </c>
      <c r="F42" s="7"/>
      <c r="G42" s="7"/>
      <c r="H42" s="7"/>
      <c r="I42" s="7"/>
      <c r="J42" s="7"/>
      <c r="K42" s="7"/>
      <c r="L42" s="7"/>
      <c r="M42" s="7"/>
      <c r="N42" s="7"/>
      <c r="O42" s="7"/>
      <c r="P42" s="7"/>
    </row>
    <row r="43" spans="1:16" ht="31.2">
      <c r="A43" s="40">
        <v>27</v>
      </c>
      <c r="B43" s="44"/>
      <c r="C43" s="46" t="s">
        <v>332</v>
      </c>
      <c r="D43" s="41" t="s">
        <v>77</v>
      </c>
      <c r="E43" s="45">
        <v>1</v>
      </c>
      <c r="F43" s="7"/>
      <c r="G43" s="7"/>
      <c r="H43" s="7"/>
      <c r="I43" s="7"/>
      <c r="J43" s="7"/>
      <c r="K43" s="7"/>
      <c r="L43" s="7"/>
      <c r="M43" s="7"/>
      <c r="N43" s="7"/>
      <c r="O43" s="7"/>
      <c r="P43" s="7"/>
    </row>
    <row r="44" spans="1:16" ht="31.2">
      <c r="A44" s="40">
        <v>28</v>
      </c>
      <c r="B44" s="44"/>
      <c r="C44" s="47" t="s">
        <v>333</v>
      </c>
      <c r="D44" s="41" t="s">
        <v>77</v>
      </c>
      <c r="E44" s="45">
        <v>2</v>
      </c>
      <c r="F44" s="7"/>
      <c r="G44" s="7"/>
      <c r="H44" s="7"/>
      <c r="I44" s="7"/>
      <c r="J44" s="7"/>
      <c r="K44" s="7"/>
      <c r="L44" s="7"/>
      <c r="M44" s="7"/>
      <c r="N44" s="7"/>
      <c r="O44" s="7"/>
      <c r="P44" s="7"/>
    </row>
    <row r="45" spans="1:16" ht="31.2">
      <c r="A45" s="40">
        <v>29</v>
      </c>
      <c r="B45" s="44"/>
      <c r="C45" s="47" t="s">
        <v>334</v>
      </c>
      <c r="D45" s="41" t="s">
        <v>77</v>
      </c>
      <c r="E45" s="45">
        <v>5</v>
      </c>
      <c r="F45" s="7"/>
      <c r="G45" s="7"/>
      <c r="H45" s="7"/>
      <c r="I45" s="7"/>
      <c r="J45" s="7"/>
      <c r="K45" s="7"/>
      <c r="L45" s="7"/>
      <c r="M45" s="7"/>
      <c r="N45" s="7"/>
      <c r="O45" s="7"/>
      <c r="P45" s="7"/>
    </row>
    <row r="46" spans="1:16">
      <c r="A46" s="40">
        <v>30</v>
      </c>
      <c r="B46" s="44"/>
      <c r="C46" s="47" t="s">
        <v>335</v>
      </c>
      <c r="D46" s="41" t="s">
        <v>77</v>
      </c>
      <c r="E46" s="45">
        <v>1</v>
      </c>
      <c r="F46" s="7"/>
      <c r="G46" s="7"/>
      <c r="H46" s="7"/>
      <c r="I46" s="7"/>
      <c r="J46" s="7"/>
      <c r="K46" s="7"/>
      <c r="L46" s="7"/>
      <c r="M46" s="7"/>
      <c r="N46" s="7"/>
      <c r="O46" s="7"/>
      <c r="P46" s="7"/>
    </row>
    <row r="47" spans="1:16">
      <c r="A47" s="40">
        <v>31</v>
      </c>
      <c r="B47" s="44"/>
      <c r="C47" s="47" t="s">
        <v>336</v>
      </c>
      <c r="D47" s="41" t="s">
        <v>77</v>
      </c>
      <c r="E47" s="45">
        <v>4</v>
      </c>
      <c r="F47" s="7"/>
      <c r="G47" s="7"/>
      <c r="H47" s="7"/>
      <c r="I47" s="7"/>
      <c r="J47" s="7"/>
      <c r="K47" s="7"/>
      <c r="L47" s="7"/>
      <c r="M47" s="7"/>
      <c r="N47" s="7"/>
      <c r="O47" s="7"/>
      <c r="P47" s="7"/>
    </row>
    <row r="48" spans="1:16" ht="31.2">
      <c r="A48" s="40">
        <v>32</v>
      </c>
      <c r="B48" s="44"/>
      <c r="C48" s="47" t="s">
        <v>337</v>
      </c>
      <c r="D48" s="41" t="s">
        <v>75</v>
      </c>
      <c r="E48" s="45">
        <v>1.05</v>
      </c>
      <c r="F48" s="7"/>
      <c r="G48" s="7"/>
      <c r="H48" s="7"/>
      <c r="I48" s="7"/>
      <c r="J48" s="7"/>
      <c r="K48" s="7"/>
      <c r="L48" s="7"/>
      <c r="M48" s="7"/>
      <c r="N48" s="7"/>
      <c r="O48" s="7"/>
      <c r="P48" s="7"/>
    </row>
    <row r="49" spans="1:16" ht="31.2">
      <c r="A49" s="40">
        <v>33</v>
      </c>
      <c r="B49" s="44"/>
      <c r="C49" s="46" t="s">
        <v>338</v>
      </c>
      <c r="D49" s="41" t="s">
        <v>75</v>
      </c>
      <c r="E49" s="45">
        <v>6.3000000000000007</v>
      </c>
      <c r="F49" s="7"/>
      <c r="G49" s="7"/>
      <c r="H49" s="7"/>
      <c r="I49" s="7"/>
      <c r="J49" s="7"/>
      <c r="K49" s="7"/>
      <c r="L49" s="7"/>
      <c r="M49" s="7"/>
      <c r="N49" s="7"/>
      <c r="O49" s="7"/>
      <c r="P49" s="7"/>
    </row>
    <row r="50" spans="1:16" ht="31.2">
      <c r="A50" s="40">
        <v>34</v>
      </c>
      <c r="B50" s="44"/>
      <c r="C50" s="46" t="s">
        <v>339</v>
      </c>
      <c r="D50" s="41" t="s">
        <v>75</v>
      </c>
      <c r="E50" s="45">
        <v>60.27</v>
      </c>
      <c r="F50" s="7"/>
      <c r="G50" s="7"/>
      <c r="H50" s="7"/>
      <c r="I50" s="7"/>
      <c r="J50" s="7"/>
      <c r="K50" s="7"/>
      <c r="L50" s="7"/>
      <c r="M50" s="7"/>
      <c r="N50" s="7"/>
      <c r="O50" s="7"/>
      <c r="P50" s="7"/>
    </row>
    <row r="51" spans="1:16">
      <c r="A51" s="40">
        <v>35</v>
      </c>
      <c r="B51" s="44"/>
      <c r="C51" s="47" t="s">
        <v>340</v>
      </c>
      <c r="D51" s="41" t="s">
        <v>77</v>
      </c>
      <c r="E51" s="45">
        <v>4</v>
      </c>
      <c r="F51" s="7"/>
      <c r="G51" s="7"/>
      <c r="H51" s="7"/>
      <c r="I51" s="7"/>
      <c r="J51" s="7"/>
      <c r="K51" s="7"/>
      <c r="L51" s="7"/>
      <c r="M51" s="7"/>
      <c r="N51" s="7"/>
      <c r="O51" s="7"/>
      <c r="P51" s="7"/>
    </row>
    <row r="52" spans="1:16">
      <c r="A52" s="40">
        <v>36</v>
      </c>
      <c r="B52" s="44"/>
      <c r="C52" s="47" t="s">
        <v>341</v>
      </c>
      <c r="D52" s="41" t="s">
        <v>77</v>
      </c>
      <c r="E52" s="45">
        <v>8</v>
      </c>
      <c r="F52" s="7"/>
      <c r="G52" s="7"/>
      <c r="H52" s="7"/>
      <c r="I52" s="7"/>
      <c r="J52" s="7"/>
      <c r="K52" s="7"/>
      <c r="L52" s="7"/>
      <c r="M52" s="7"/>
      <c r="N52" s="7"/>
      <c r="O52" s="7"/>
      <c r="P52" s="7"/>
    </row>
    <row r="53" spans="1:16">
      <c r="A53" s="40">
        <v>37</v>
      </c>
      <c r="B53" s="44"/>
      <c r="C53" s="47" t="s">
        <v>342</v>
      </c>
      <c r="D53" s="41" t="s">
        <v>77</v>
      </c>
      <c r="E53" s="45">
        <v>1</v>
      </c>
      <c r="F53" s="7"/>
      <c r="G53" s="7"/>
      <c r="H53" s="7"/>
      <c r="I53" s="7"/>
      <c r="J53" s="7"/>
      <c r="K53" s="7"/>
      <c r="L53" s="7"/>
      <c r="M53" s="7"/>
      <c r="N53" s="7"/>
      <c r="O53" s="7"/>
      <c r="P53" s="7"/>
    </row>
    <row r="54" spans="1:16">
      <c r="A54" s="40">
        <v>38</v>
      </c>
      <c r="B54" s="44"/>
      <c r="C54" s="46" t="s">
        <v>343</v>
      </c>
      <c r="D54" s="41" t="s">
        <v>77</v>
      </c>
      <c r="E54" s="45">
        <v>4</v>
      </c>
      <c r="F54" s="7"/>
      <c r="G54" s="7"/>
      <c r="H54" s="7"/>
      <c r="I54" s="7"/>
      <c r="J54" s="7"/>
      <c r="K54" s="7"/>
      <c r="L54" s="7"/>
      <c r="M54" s="7"/>
      <c r="N54" s="7"/>
      <c r="O54" s="7"/>
      <c r="P54" s="7"/>
    </row>
    <row r="55" spans="1:16">
      <c r="A55" s="40">
        <v>39</v>
      </c>
      <c r="B55" s="44"/>
      <c r="C55" s="47" t="s">
        <v>344</v>
      </c>
      <c r="D55" s="41" t="s">
        <v>77</v>
      </c>
      <c r="E55" s="45">
        <v>19</v>
      </c>
      <c r="F55" s="7"/>
      <c r="G55" s="7"/>
      <c r="H55" s="7"/>
      <c r="I55" s="7"/>
      <c r="J55" s="7"/>
      <c r="K55" s="7"/>
      <c r="L55" s="7"/>
      <c r="M55" s="7"/>
      <c r="N55" s="7"/>
      <c r="O55" s="7"/>
      <c r="P55" s="7"/>
    </row>
    <row r="56" spans="1:16" ht="31.2">
      <c r="A56" s="40">
        <v>40</v>
      </c>
      <c r="B56" s="44"/>
      <c r="C56" s="47" t="s">
        <v>345</v>
      </c>
      <c r="D56" s="41" t="s">
        <v>77</v>
      </c>
      <c r="E56" s="45">
        <v>1</v>
      </c>
      <c r="F56" s="7"/>
      <c r="G56" s="7"/>
      <c r="H56" s="7"/>
      <c r="I56" s="7"/>
      <c r="J56" s="7"/>
      <c r="K56" s="7"/>
      <c r="L56" s="7"/>
      <c r="M56" s="7"/>
      <c r="N56" s="7"/>
      <c r="O56" s="7"/>
      <c r="P56" s="7"/>
    </row>
    <row r="57" spans="1:16" ht="31.2">
      <c r="A57" s="40">
        <v>41</v>
      </c>
      <c r="B57" s="44"/>
      <c r="C57" s="47" t="s">
        <v>346</v>
      </c>
      <c r="D57" s="41" t="s">
        <v>77</v>
      </c>
      <c r="E57" s="45">
        <v>1</v>
      </c>
      <c r="F57" s="7"/>
      <c r="G57" s="7"/>
      <c r="H57" s="7"/>
      <c r="I57" s="7"/>
      <c r="J57" s="7"/>
      <c r="K57" s="7"/>
      <c r="L57" s="7"/>
      <c r="M57" s="7"/>
      <c r="N57" s="7"/>
      <c r="O57" s="7"/>
      <c r="P57" s="7"/>
    </row>
    <row r="58" spans="1:16" ht="31.2">
      <c r="A58" s="40">
        <v>42</v>
      </c>
      <c r="B58" s="44"/>
      <c r="C58" s="47" t="s">
        <v>347</v>
      </c>
      <c r="D58" s="41" t="s">
        <v>77</v>
      </c>
      <c r="E58" s="45">
        <v>1</v>
      </c>
      <c r="F58" s="7"/>
      <c r="G58" s="7"/>
      <c r="H58" s="7"/>
      <c r="I58" s="7"/>
      <c r="J58" s="7"/>
      <c r="K58" s="7"/>
      <c r="L58" s="7"/>
      <c r="M58" s="7"/>
      <c r="N58" s="7"/>
      <c r="O58" s="7"/>
      <c r="P58" s="7"/>
    </row>
    <row r="59" spans="1:16">
      <c r="A59" s="40">
        <v>43</v>
      </c>
      <c r="B59" s="44"/>
      <c r="C59" s="47" t="s">
        <v>125</v>
      </c>
      <c r="D59" s="41" t="s">
        <v>78</v>
      </c>
      <c r="E59" s="45">
        <v>1</v>
      </c>
      <c r="F59" s="7"/>
      <c r="G59" s="7"/>
      <c r="H59" s="7"/>
      <c r="I59" s="7"/>
      <c r="J59" s="7"/>
      <c r="K59" s="7"/>
      <c r="L59" s="7"/>
      <c r="M59" s="7"/>
      <c r="N59" s="7"/>
      <c r="O59" s="7"/>
      <c r="P59" s="7"/>
    </row>
    <row r="60" spans="1:16">
      <c r="A60" s="40">
        <v>44</v>
      </c>
      <c r="B60" s="44"/>
      <c r="C60" s="47" t="s">
        <v>126</v>
      </c>
      <c r="D60" s="41" t="s">
        <v>78</v>
      </c>
      <c r="E60" s="45">
        <v>1</v>
      </c>
      <c r="F60" s="7"/>
      <c r="G60" s="7"/>
      <c r="H60" s="7"/>
      <c r="I60" s="7"/>
      <c r="J60" s="7"/>
      <c r="K60" s="7"/>
      <c r="L60" s="7"/>
      <c r="M60" s="7"/>
      <c r="N60" s="7"/>
      <c r="O60" s="7"/>
      <c r="P60" s="7"/>
    </row>
    <row r="61" spans="1:16">
      <c r="A61" s="40">
        <v>45</v>
      </c>
      <c r="B61" s="44"/>
      <c r="C61" s="47" t="s">
        <v>97</v>
      </c>
      <c r="D61" s="41" t="s">
        <v>78</v>
      </c>
      <c r="E61" s="45">
        <v>1</v>
      </c>
      <c r="F61" s="7"/>
      <c r="G61" s="7"/>
      <c r="H61" s="7"/>
      <c r="I61" s="7"/>
      <c r="J61" s="7"/>
      <c r="K61" s="7"/>
      <c r="L61" s="7"/>
      <c r="M61" s="7"/>
      <c r="N61" s="7"/>
      <c r="O61" s="7"/>
      <c r="P61" s="7"/>
    </row>
    <row r="62" spans="1:16">
      <c r="A62" s="40">
        <v>46</v>
      </c>
      <c r="B62" s="44"/>
      <c r="C62" s="47" t="s">
        <v>127</v>
      </c>
      <c r="D62" s="41" t="s">
        <v>78</v>
      </c>
      <c r="E62" s="45">
        <v>1</v>
      </c>
      <c r="F62" s="7"/>
      <c r="G62" s="7"/>
      <c r="H62" s="7"/>
      <c r="I62" s="7"/>
      <c r="J62" s="7"/>
      <c r="K62" s="7"/>
      <c r="L62" s="7"/>
      <c r="M62" s="7"/>
      <c r="N62" s="7"/>
      <c r="O62" s="7"/>
      <c r="P62" s="7"/>
    </row>
    <row r="63" spans="1:16">
      <c r="A63" s="40">
        <v>47</v>
      </c>
      <c r="B63" s="44"/>
      <c r="C63" s="47" t="s">
        <v>128</v>
      </c>
      <c r="D63" s="41" t="s">
        <v>78</v>
      </c>
      <c r="E63" s="45">
        <v>1</v>
      </c>
      <c r="F63" s="7"/>
      <c r="G63" s="7"/>
      <c r="H63" s="7"/>
      <c r="I63" s="7"/>
      <c r="J63" s="7"/>
      <c r="K63" s="7"/>
      <c r="L63" s="7"/>
      <c r="M63" s="7"/>
      <c r="N63" s="7"/>
      <c r="O63" s="7"/>
      <c r="P63" s="7"/>
    </row>
    <row r="64" spans="1:16">
      <c r="A64" s="40">
        <v>48</v>
      </c>
      <c r="B64" s="44"/>
      <c r="C64" s="46" t="s">
        <v>129</v>
      </c>
      <c r="D64" s="41" t="s">
        <v>78</v>
      </c>
      <c r="E64" s="45">
        <v>1</v>
      </c>
      <c r="F64" s="7"/>
      <c r="G64" s="7"/>
      <c r="H64" s="7"/>
      <c r="I64" s="7"/>
      <c r="J64" s="7"/>
      <c r="K64" s="7"/>
      <c r="L64" s="7"/>
      <c r="M64" s="7"/>
      <c r="N64" s="7"/>
      <c r="O64" s="7"/>
      <c r="P64" s="7"/>
    </row>
    <row r="65" spans="1:16">
      <c r="A65" s="40">
        <v>49</v>
      </c>
      <c r="B65" s="44"/>
      <c r="C65" s="47" t="s">
        <v>98</v>
      </c>
      <c r="D65" s="41" t="s">
        <v>78</v>
      </c>
      <c r="E65" s="45">
        <v>1</v>
      </c>
      <c r="F65" s="7"/>
      <c r="G65" s="7"/>
      <c r="H65" s="7"/>
      <c r="I65" s="7"/>
      <c r="J65" s="7"/>
      <c r="K65" s="7"/>
      <c r="L65" s="7"/>
      <c r="M65" s="7"/>
      <c r="N65" s="7"/>
      <c r="O65" s="7"/>
      <c r="P65" s="7"/>
    </row>
    <row r="66" spans="1:16">
      <c r="A66" s="40">
        <v>50</v>
      </c>
      <c r="B66" s="44"/>
      <c r="C66" s="60" t="s">
        <v>130</v>
      </c>
      <c r="D66" s="41"/>
      <c r="E66" s="45"/>
      <c r="F66" s="7"/>
      <c r="G66" s="7"/>
      <c r="H66" s="7"/>
      <c r="I66" s="7"/>
      <c r="J66" s="7"/>
      <c r="K66" s="7"/>
      <c r="L66" s="7"/>
      <c r="M66" s="7"/>
      <c r="N66" s="7"/>
      <c r="O66" s="7"/>
      <c r="P66" s="7"/>
    </row>
    <row r="67" spans="1:16">
      <c r="A67" s="40">
        <v>51</v>
      </c>
      <c r="B67" s="44"/>
      <c r="C67" s="47" t="s">
        <v>348</v>
      </c>
      <c r="D67" s="41" t="s">
        <v>77</v>
      </c>
      <c r="E67" s="45">
        <v>1</v>
      </c>
      <c r="F67" s="7"/>
      <c r="G67" s="7"/>
      <c r="H67" s="7"/>
      <c r="I67" s="7"/>
      <c r="J67" s="7"/>
      <c r="K67" s="7"/>
      <c r="L67" s="7"/>
      <c r="M67" s="7"/>
      <c r="N67" s="7"/>
      <c r="O67" s="7"/>
      <c r="P67" s="7"/>
    </row>
    <row r="68" spans="1:16">
      <c r="A68" s="40">
        <v>52</v>
      </c>
      <c r="B68" s="44"/>
      <c r="C68" s="46" t="s">
        <v>349</v>
      </c>
      <c r="D68" s="41" t="s">
        <v>77</v>
      </c>
      <c r="E68" s="45">
        <v>3</v>
      </c>
      <c r="F68" s="7"/>
      <c r="G68" s="7"/>
      <c r="H68" s="7"/>
      <c r="I68" s="7"/>
      <c r="J68" s="7"/>
      <c r="K68" s="7"/>
      <c r="L68" s="7"/>
      <c r="M68" s="7"/>
      <c r="N68" s="7"/>
      <c r="O68" s="7"/>
      <c r="P68" s="7"/>
    </row>
    <row r="69" spans="1:16">
      <c r="A69" s="40">
        <v>53</v>
      </c>
      <c r="B69" s="44"/>
      <c r="C69" s="46" t="s">
        <v>350</v>
      </c>
      <c r="D69" s="41" t="s">
        <v>77</v>
      </c>
      <c r="E69" s="45">
        <v>4</v>
      </c>
      <c r="F69" s="7"/>
      <c r="G69" s="7"/>
      <c r="H69" s="7"/>
      <c r="I69" s="7"/>
      <c r="J69" s="7"/>
      <c r="K69" s="7"/>
      <c r="L69" s="7"/>
      <c r="M69" s="7"/>
      <c r="N69" s="7"/>
      <c r="O69" s="7"/>
      <c r="P69" s="7"/>
    </row>
    <row r="70" spans="1:16" ht="31.2">
      <c r="A70" s="40">
        <v>54</v>
      </c>
      <c r="B70" s="44"/>
      <c r="C70" s="47" t="s">
        <v>332</v>
      </c>
      <c r="D70" s="41" t="s">
        <v>77</v>
      </c>
      <c r="E70" s="45">
        <v>1</v>
      </c>
      <c r="F70" s="7"/>
      <c r="G70" s="7"/>
      <c r="H70" s="7"/>
      <c r="I70" s="7"/>
      <c r="J70" s="7"/>
      <c r="K70" s="7"/>
      <c r="L70" s="7"/>
      <c r="M70" s="7"/>
      <c r="N70" s="7"/>
      <c r="O70" s="7"/>
      <c r="P70" s="7"/>
    </row>
    <row r="71" spans="1:16" ht="31.2">
      <c r="A71" s="40">
        <v>55</v>
      </c>
      <c r="B71" s="44"/>
      <c r="C71" s="47" t="s">
        <v>333</v>
      </c>
      <c r="D71" s="41" t="s">
        <v>77</v>
      </c>
      <c r="E71" s="45">
        <v>3</v>
      </c>
      <c r="F71" s="7"/>
      <c r="G71" s="7"/>
      <c r="H71" s="7"/>
      <c r="I71" s="7"/>
      <c r="J71" s="7"/>
      <c r="K71" s="7"/>
      <c r="L71" s="7"/>
      <c r="M71" s="7"/>
      <c r="N71" s="7"/>
      <c r="O71" s="7"/>
      <c r="P71" s="7"/>
    </row>
    <row r="72" spans="1:16" ht="31.2">
      <c r="A72" s="40">
        <v>56</v>
      </c>
      <c r="B72" s="44"/>
      <c r="C72" s="47" t="s">
        <v>334</v>
      </c>
      <c r="D72" s="41" t="s">
        <v>77</v>
      </c>
      <c r="E72" s="45">
        <v>4</v>
      </c>
      <c r="F72" s="7"/>
      <c r="G72" s="7"/>
      <c r="H72" s="7"/>
      <c r="I72" s="7"/>
      <c r="J72" s="7"/>
      <c r="K72" s="7"/>
      <c r="L72" s="7"/>
      <c r="M72" s="7"/>
      <c r="N72" s="7"/>
      <c r="O72" s="7"/>
      <c r="P72" s="7"/>
    </row>
    <row r="73" spans="1:16">
      <c r="A73" s="40">
        <v>57</v>
      </c>
      <c r="B73" s="44"/>
      <c r="C73" s="47" t="s">
        <v>336</v>
      </c>
      <c r="D73" s="41" t="s">
        <v>77</v>
      </c>
      <c r="E73" s="45">
        <v>4</v>
      </c>
      <c r="F73" s="7"/>
      <c r="G73" s="7"/>
      <c r="H73" s="7"/>
      <c r="I73" s="7"/>
      <c r="J73" s="7"/>
      <c r="K73" s="7"/>
      <c r="L73" s="7"/>
      <c r="M73" s="7"/>
      <c r="N73" s="7"/>
      <c r="O73" s="7"/>
      <c r="P73" s="7"/>
    </row>
    <row r="74" spans="1:16" ht="31.2">
      <c r="A74" s="40">
        <v>58</v>
      </c>
      <c r="B74" s="44"/>
      <c r="C74" s="47" t="s">
        <v>337</v>
      </c>
      <c r="D74" s="41" t="s">
        <v>75</v>
      </c>
      <c r="E74" s="45">
        <v>2.1</v>
      </c>
      <c r="F74" s="7"/>
      <c r="G74" s="7"/>
      <c r="H74" s="7"/>
      <c r="I74" s="7"/>
      <c r="J74" s="7"/>
      <c r="K74" s="7"/>
      <c r="L74" s="7"/>
      <c r="M74" s="7"/>
      <c r="N74" s="7"/>
      <c r="O74" s="7"/>
      <c r="P74" s="7"/>
    </row>
    <row r="75" spans="1:16" ht="31.2">
      <c r="A75" s="40">
        <v>59</v>
      </c>
      <c r="B75" s="44"/>
      <c r="C75" s="47" t="s">
        <v>338</v>
      </c>
      <c r="D75" s="41" t="s">
        <v>75</v>
      </c>
      <c r="E75" s="45">
        <v>11.55</v>
      </c>
      <c r="F75" s="7"/>
      <c r="G75" s="7"/>
      <c r="H75" s="7"/>
      <c r="I75" s="7"/>
      <c r="J75" s="7"/>
      <c r="K75" s="7"/>
      <c r="L75" s="7"/>
      <c r="M75" s="7"/>
      <c r="N75" s="7"/>
      <c r="O75" s="7"/>
      <c r="P75" s="7"/>
    </row>
    <row r="76" spans="1:16" ht="31.2">
      <c r="A76" s="40">
        <v>60</v>
      </c>
      <c r="B76" s="44"/>
      <c r="C76" s="47" t="s">
        <v>339</v>
      </c>
      <c r="D76" s="41" t="s">
        <v>75</v>
      </c>
      <c r="E76" s="45">
        <v>37.800000000000004</v>
      </c>
      <c r="F76" s="7"/>
      <c r="G76" s="7"/>
      <c r="H76" s="7"/>
      <c r="I76" s="7"/>
      <c r="J76" s="7"/>
      <c r="K76" s="7"/>
      <c r="L76" s="7"/>
      <c r="M76" s="7"/>
      <c r="N76" s="7"/>
      <c r="O76" s="7"/>
      <c r="P76" s="7"/>
    </row>
    <row r="77" spans="1:16">
      <c r="A77" s="40">
        <v>61</v>
      </c>
      <c r="B77" s="44"/>
      <c r="C77" s="47" t="s">
        <v>343</v>
      </c>
      <c r="D77" s="41" t="s">
        <v>77</v>
      </c>
      <c r="E77" s="45">
        <v>2</v>
      </c>
      <c r="F77" s="7"/>
      <c r="G77" s="7"/>
      <c r="H77" s="7"/>
      <c r="I77" s="7"/>
      <c r="J77" s="7"/>
      <c r="K77" s="7"/>
      <c r="L77" s="7"/>
      <c r="M77" s="7"/>
      <c r="N77" s="7"/>
      <c r="O77" s="7"/>
      <c r="P77" s="7"/>
    </row>
    <row r="78" spans="1:16">
      <c r="A78" s="40">
        <v>62</v>
      </c>
      <c r="B78" s="44"/>
      <c r="C78" s="46" t="s">
        <v>344</v>
      </c>
      <c r="D78" s="41" t="s">
        <v>77</v>
      </c>
      <c r="E78" s="45">
        <v>12</v>
      </c>
      <c r="F78" s="7"/>
      <c r="G78" s="7"/>
      <c r="H78" s="7"/>
      <c r="I78" s="7"/>
      <c r="J78" s="7"/>
      <c r="K78" s="7"/>
      <c r="L78" s="7"/>
      <c r="M78" s="7"/>
      <c r="N78" s="7"/>
      <c r="O78" s="7"/>
      <c r="P78" s="7"/>
    </row>
    <row r="79" spans="1:16" ht="31.2">
      <c r="A79" s="40">
        <v>63</v>
      </c>
      <c r="B79" s="44"/>
      <c r="C79" s="47" t="s">
        <v>345</v>
      </c>
      <c r="D79" s="41" t="s">
        <v>77</v>
      </c>
      <c r="E79" s="45">
        <v>1</v>
      </c>
      <c r="F79" s="7"/>
      <c r="G79" s="7"/>
      <c r="H79" s="7"/>
      <c r="I79" s="7"/>
      <c r="J79" s="7"/>
      <c r="K79" s="7"/>
      <c r="L79" s="7"/>
      <c r="M79" s="7"/>
      <c r="N79" s="7"/>
      <c r="O79" s="7"/>
      <c r="P79" s="7"/>
    </row>
    <row r="80" spans="1:16">
      <c r="A80" s="40">
        <v>64</v>
      </c>
      <c r="B80" s="44"/>
      <c r="C80" s="47" t="s">
        <v>125</v>
      </c>
      <c r="D80" s="41" t="s">
        <v>78</v>
      </c>
      <c r="E80" s="45">
        <v>1</v>
      </c>
      <c r="F80" s="7"/>
      <c r="G80" s="7"/>
      <c r="H80" s="7"/>
      <c r="I80" s="7"/>
      <c r="J80" s="7"/>
      <c r="K80" s="7"/>
      <c r="L80" s="7"/>
      <c r="M80" s="7"/>
      <c r="N80" s="7"/>
      <c r="O80" s="7"/>
      <c r="P80" s="7"/>
    </row>
    <row r="81" spans="1:16">
      <c r="A81" s="40">
        <v>65</v>
      </c>
      <c r="B81" s="44"/>
      <c r="C81" s="47" t="s">
        <v>126</v>
      </c>
      <c r="D81" s="41" t="s">
        <v>78</v>
      </c>
      <c r="E81" s="45">
        <v>1</v>
      </c>
      <c r="F81" s="7"/>
      <c r="G81" s="7"/>
      <c r="H81" s="7"/>
      <c r="I81" s="7"/>
      <c r="J81" s="7"/>
      <c r="K81" s="7"/>
      <c r="L81" s="7"/>
      <c r="M81" s="7"/>
      <c r="N81" s="7"/>
      <c r="O81" s="7"/>
      <c r="P81" s="7"/>
    </row>
    <row r="82" spans="1:16">
      <c r="A82" s="40">
        <v>66</v>
      </c>
      <c r="B82" s="44"/>
      <c r="C82" s="47" t="s">
        <v>97</v>
      </c>
      <c r="D82" s="41" t="s">
        <v>78</v>
      </c>
      <c r="E82" s="45">
        <v>1</v>
      </c>
      <c r="F82" s="7"/>
      <c r="G82" s="7"/>
      <c r="H82" s="7"/>
      <c r="I82" s="7"/>
      <c r="J82" s="7"/>
      <c r="K82" s="7"/>
      <c r="L82" s="7"/>
      <c r="M82" s="7"/>
      <c r="N82" s="7"/>
      <c r="O82" s="7"/>
      <c r="P82" s="7"/>
    </row>
    <row r="83" spans="1:16">
      <c r="A83" s="40">
        <v>67</v>
      </c>
      <c r="B83" s="44"/>
      <c r="C83" s="47" t="s">
        <v>127</v>
      </c>
      <c r="D83" s="41" t="s">
        <v>78</v>
      </c>
      <c r="E83" s="45">
        <v>1</v>
      </c>
      <c r="F83" s="7"/>
      <c r="G83" s="7"/>
      <c r="H83" s="7"/>
      <c r="I83" s="7"/>
      <c r="J83" s="7"/>
      <c r="K83" s="7"/>
      <c r="L83" s="7"/>
      <c r="M83" s="7"/>
      <c r="N83" s="7"/>
      <c r="O83" s="7"/>
      <c r="P83" s="7"/>
    </row>
    <row r="84" spans="1:16">
      <c r="A84" s="40">
        <v>68</v>
      </c>
      <c r="B84" s="44"/>
      <c r="C84" s="47" t="s">
        <v>128</v>
      </c>
      <c r="D84" s="41" t="s">
        <v>78</v>
      </c>
      <c r="E84" s="45">
        <v>1</v>
      </c>
      <c r="F84" s="7"/>
      <c r="G84" s="7"/>
      <c r="H84" s="7"/>
      <c r="I84" s="7"/>
      <c r="J84" s="7"/>
      <c r="K84" s="7"/>
      <c r="L84" s="7"/>
      <c r="M84" s="7"/>
      <c r="N84" s="7"/>
      <c r="O84" s="7"/>
      <c r="P84" s="7"/>
    </row>
    <row r="85" spans="1:16">
      <c r="A85" s="40">
        <v>69</v>
      </c>
      <c r="B85" s="44"/>
      <c r="C85" s="47" t="s">
        <v>129</v>
      </c>
      <c r="D85" s="41" t="s">
        <v>78</v>
      </c>
      <c r="E85" s="45">
        <v>1</v>
      </c>
      <c r="F85" s="7"/>
      <c r="G85" s="7"/>
      <c r="H85" s="7"/>
      <c r="I85" s="7"/>
      <c r="J85" s="7"/>
      <c r="K85" s="7"/>
      <c r="L85" s="7"/>
      <c r="M85" s="7"/>
      <c r="N85" s="7"/>
      <c r="O85" s="7"/>
      <c r="P85" s="7"/>
    </row>
    <row r="86" spans="1:16">
      <c r="A86" s="40">
        <v>70</v>
      </c>
      <c r="B86" s="44"/>
      <c r="C86" s="47" t="s">
        <v>98</v>
      </c>
      <c r="D86" s="41" t="s">
        <v>78</v>
      </c>
      <c r="E86" s="45">
        <v>1</v>
      </c>
      <c r="F86" s="7"/>
      <c r="G86" s="7"/>
      <c r="H86" s="7"/>
      <c r="I86" s="7"/>
      <c r="J86" s="7"/>
      <c r="K86" s="7"/>
      <c r="L86" s="7"/>
      <c r="M86" s="7"/>
      <c r="N86" s="7"/>
      <c r="O86" s="7"/>
      <c r="P86" s="7"/>
    </row>
    <row r="87" spans="1:16">
      <c r="A87" s="40">
        <v>71</v>
      </c>
      <c r="B87" s="44"/>
      <c r="C87" s="59" t="s">
        <v>115</v>
      </c>
      <c r="D87" s="41"/>
      <c r="E87" s="45"/>
      <c r="F87" s="7"/>
      <c r="G87" s="7"/>
      <c r="H87" s="7"/>
      <c r="I87" s="7"/>
      <c r="J87" s="7"/>
      <c r="K87" s="7"/>
      <c r="L87" s="7"/>
      <c r="M87" s="7"/>
      <c r="N87" s="7"/>
      <c r="O87" s="7"/>
      <c r="P87" s="7"/>
    </row>
    <row r="88" spans="1:16">
      <c r="A88" s="40">
        <v>72</v>
      </c>
      <c r="B88" s="44"/>
      <c r="C88" s="47" t="s">
        <v>131</v>
      </c>
      <c r="D88" s="41" t="s">
        <v>78</v>
      </c>
      <c r="E88" s="45">
        <v>1</v>
      </c>
      <c r="F88" s="7"/>
      <c r="G88" s="7"/>
      <c r="H88" s="7"/>
      <c r="I88" s="7"/>
      <c r="J88" s="7"/>
      <c r="K88" s="7"/>
      <c r="L88" s="7"/>
      <c r="M88" s="7"/>
      <c r="N88" s="7"/>
      <c r="O88" s="7"/>
      <c r="P88" s="7"/>
    </row>
    <row r="89" spans="1:16">
      <c r="A89" s="40">
        <v>73</v>
      </c>
      <c r="B89" s="44"/>
      <c r="C89" s="47" t="s">
        <v>132</v>
      </c>
      <c r="D89" s="41" t="s">
        <v>78</v>
      </c>
      <c r="E89" s="45">
        <v>1</v>
      </c>
      <c r="F89" s="7"/>
      <c r="G89" s="7"/>
      <c r="H89" s="7"/>
      <c r="I89" s="7"/>
      <c r="J89" s="7"/>
      <c r="K89" s="7"/>
      <c r="L89" s="7"/>
      <c r="M89" s="7"/>
      <c r="N89" s="7"/>
      <c r="O89" s="7"/>
      <c r="P89" s="7"/>
    </row>
    <row r="90" spans="1:16">
      <c r="A90" s="40">
        <v>74</v>
      </c>
      <c r="B90" s="44"/>
      <c r="C90" s="47" t="s">
        <v>133</v>
      </c>
      <c r="D90" s="41" t="s">
        <v>78</v>
      </c>
      <c r="E90" s="45">
        <v>1</v>
      </c>
      <c r="F90" s="7"/>
      <c r="G90" s="7"/>
      <c r="H90" s="7"/>
      <c r="I90" s="7"/>
      <c r="J90" s="7"/>
      <c r="K90" s="7"/>
      <c r="L90" s="7"/>
      <c r="M90" s="7"/>
      <c r="N90" s="7"/>
      <c r="O90" s="7"/>
      <c r="P90" s="7"/>
    </row>
    <row r="91" spans="1:16">
      <c r="A91" s="40">
        <v>75</v>
      </c>
      <c r="B91" s="44"/>
      <c r="C91" s="47" t="s">
        <v>134</v>
      </c>
      <c r="D91" s="41" t="s">
        <v>78</v>
      </c>
      <c r="E91" s="45">
        <v>1</v>
      </c>
      <c r="F91" s="7"/>
      <c r="G91" s="7"/>
      <c r="H91" s="7"/>
      <c r="I91" s="7"/>
      <c r="J91" s="7"/>
      <c r="K91" s="7"/>
      <c r="L91" s="7"/>
      <c r="M91" s="7"/>
      <c r="N91" s="7"/>
      <c r="O91" s="7"/>
      <c r="P91" s="7"/>
    </row>
    <row r="92" spans="1:16">
      <c r="A92" s="40">
        <v>76</v>
      </c>
      <c r="B92" s="44"/>
      <c r="C92" s="46" t="s">
        <v>125</v>
      </c>
      <c r="D92" s="41" t="s">
        <v>78</v>
      </c>
      <c r="E92" s="45">
        <v>1</v>
      </c>
      <c r="F92" s="7"/>
      <c r="G92" s="7"/>
      <c r="H92" s="7"/>
      <c r="I92" s="7"/>
      <c r="J92" s="7"/>
      <c r="K92" s="7"/>
      <c r="L92" s="7"/>
      <c r="M92" s="7"/>
      <c r="N92" s="7"/>
      <c r="O92" s="7"/>
      <c r="P92" s="7"/>
    </row>
    <row r="93" spans="1:16">
      <c r="A93" s="40">
        <v>77</v>
      </c>
      <c r="B93" s="44"/>
      <c r="C93" s="47" t="s">
        <v>126</v>
      </c>
      <c r="D93" s="41" t="s">
        <v>78</v>
      </c>
      <c r="E93" s="45">
        <v>1</v>
      </c>
      <c r="F93" s="7"/>
      <c r="G93" s="7"/>
      <c r="H93" s="7"/>
      <c r="I93" s="7"/>
      <c r="J93" s="7"/>
      <c r="K93" s="7"/>
      <c r="L93" s="7"/>
      <c r="M93" s="7"/>
      <c r="N93" s="7"/>
      <c r="O93" s="7"/>
      <c r="P93" s="7"/>
    </row>
    <row r="94" spans="1:16">
      <c r="A94" s="92"/>
      <c r="B94" s="92"/>
      <c r="C94" s="92"/>
      <c r="D94" s="92"/>
      <c r="E94" s="92"/>
      <c r="F94" s="92"/>
      <c r="G94" s="92"/>
      <c r="H94" s="92"/>
      <c r="I94" s="92"/>
      <c r="J94" s="92"/>
      <c r="K94" s="92"/>
      <c r="L94" s="92"/>
      <c r="M94" s="92"/>
      <c r="N94" s="92"/>
      <c r="O94" s="92"/>
      <c r="P94" s="92"/>
    </row>
    <row r="95" spans="1:16">
      <c r="A95" s="93" t="s">
        <v>48</v>
      </c>
      <c r="B95" s="93"/>
      <c r="C95" s="93"/>
      <c r="D95" s="93"/>
      <c r="E95" s="93"/>
      <c r="F95" s="93"/>
      <c r="G95" s="93"/>
      <c r="H95" s="93"/>
      <c r="I95" s="93"/>
      <c r="J95" s="93"/>
      <c r="K95" s="13"/>
      <c r="L95" s="8">
        <f>SUM(L17:L94)</f>
        <v>0</v>
      </c>
      <c r="M95" s="8">
        <f>SUM(M17:M94)</f>
        <v>0</v>
      </c>
      <c r="N95" s="8">
        <f>SUM(N17:N94)</f>
        <v>0</v>
      </c>
      <c r="O95" s="8">
        <f>SUM(O17:O94)</f>
        <v>0</v>
      </c>
      <c r="P95" s="8">
        <f>SUM(P17:P94)</f>
        <v>0</v>
      </c>
    </row>
    <row r="96" spans="1:16">
      <c r="A96" s="9"/>
      <c r="B96" s="9"/>
      <c r="C96" s="9"/>
      <c r="D96" s="9"/>
      <c r="E96" s="9"/>
      <c r="F96" s="9"/>
      <c r="G96" s="9"/>
      <c r="H96" s="9"/>
      <c r="I96" s="9"/>
      <c r="J96" s="9"/>
      <c r="K96" s="10"/>
      <c r="L96" s="11"/>
      <c r="M96" s="11"/>
      <c r="N96" s="11"/>
      <c r="O96" s="11"/>
      <c r="P96" s="12"/>
    </row>
    <row r="97" spans="1:8">
      <c r="A97" s="25" t="str">
        <f>KT!A23</f>
        <v xml:space="preserve">Sastādīja: </v>
      </c>
      <c r="C97" s="26"/>
      <c r="D97" s="26">
        <f>KT!C27</f>
        <v>0</v>
      </c>
      <c r="E97" s="26"/>
      <c r="F97" s="26"/>
      <c r="G97" s="26"/>
      <c r="H97" s="26"/>
    </row>
    <row r="98" spans="1:8">
      <c r="A98" s="25" t="s">
        <v>40</v>
      </c>
      <c r="C98" s="26"/>
      <c r="D98" s="26"/>
      <c r="E98" s="26"/>
      <c r="F98" s="26"/>
      <c r="G98" s="26"/>
      <c r="H98" s="26"/>
    </row>
    <row r="99" spans="1:8">
      <c r="A99" s="25" t="str">
        <f>KT!A25</f>
        <v>Sertifikāta Nr.:</v>
      </c>
      <c r="C99" s="26"/>
      <c r="D99" s="26"/>
      <c r="E99" s="26"/>
      <c r="F99" s="26"/>
      <c r="G99" s="26"/>
      <c r="H99" s="26"/>
    </row>
    <row r="100" spans="1:8">
      <c r="A100" s="27"/>
      <c r="C100" s="26"/>
      <c r="D100" s="26"/>
      <c r="E100" s="26"/>
      <c r="F100" s="26"/>
      <c r="G100" s="26"/>
      <c r="H100" s="26"/>
    </row>
    <row r="101" spans="1:8">
      <c r="A101" s="25" t="str">
        <f>KT!A27</f>
        <v>Pārbaudīja:</v>
      </c>
      <c r="C101" s="26"/>
      <c r="D101" s="26">
        <f>KT!C27</f>
        <v>0</v>
      </c>
      <c r="E101" s="26"/>
      <c r="F101" s="26"/>
      <c r="G101" s="26"/>
      <c r="H101" s="26"/>
    </row>
    <row r="102" spans="1:8">
      <c r="A102" s="25" t="s">
        <v>41</v>
      </c>
      <c r="C102" s="26"/>
      <c r="D102" s="26"/>
      <c r="E102" s="26"/>
      <c r="F102" s="26"/>
      <c r="G102" s="26"/>
      <c r="H102" s="26"/>
    </row>
    <row r="103" spans="1:8">
      <c r="A103" s="25" t="str">
        <f>KT!A29</f>
        <v>Sertifikāta Nr.:</v>
      </c>
      <c r="C103" s="26"/>
      <c r="D103" s="26"/>
      <c r="E103" s="26"/>
      <c r="F103" s="26"/>
      <c r="G103" s="26"/>
      <c r="H103" s="26"/>
    </row>
    <row r="104" spans="1:8">
      <c r="B104" s="28"/>
      <c r="C104" s="26"/>
      <c r="D104" s="26"/>
      <c r="E104" s="26"/>
      <c r="F104" s="26"/>
      <c r="G104" s="26"/>
      <c r="H104" s="26"/>
    </row>
    <row r="105" spans="1:8">
      <c r="B105" s="29"/>
      <c r="C105" s="30"/>
      <c r="D105" s="29"/>
      <c r="F105" s="30"/>
      <c r="H105" s="26"/>
    </row>
  </sheetData>
  <mergeCells count="14">
    <mergeCell ref="L14:P14"/>
    <mergeCell ref="A16:P16"/>
    <mergeCell ref="A94:P94"/>
    <mergeCell ref="A95:J95"/>
    <mergeCell ref="A2:P2"/>
    <mergeCell ref="A3:P3"/>
    <mergeCell ref="A4:P4"/>
    <mergeCell ref="M11:N11"/>
    <mergeCell ref="A14:A15"/>
    <mergeCell ref="B14:B15"/>
    <mergeCell ref="C14:C15"/>
    <mergeCell ref="D14:D15"/>
    <mergeCell ref="E14:E15"/>
    <mergeCell ref="F14:K14"/>
  </mergeCells>
  <pageMargins left="0.7" right="0.7" top="0.75" bottom="0.75" header="0.3" footer="0.3"/>
  <pageSetup paperSize="9" scale="58"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0BA95-F156-4328-AB0A-EAAF625686BC}">
  <sheetPr>
    <tabColor rgb="FFFFC000"/>
    <pageSetUpPr fitToPage="1"/>
  </sheetPr>
  <dimension ref="A2:P44"/>
  <sheetViews>
    <sheetView view="pageBreakPreview" zoomScale="70" zoomScaleNormal="85" zoomScaleSheetLayoutView="70" workbookViewId="0">
      <selection activeCell="O24" sqref="O24"/>
    </sheetView>
  </sheetViews>
  <sheetFormatPr defaultColWidth="9.109375" defaultRowHeight="15.6"/>
  <cols>
    <col min="1" max="1" width="10.5546875" style="3" customWidth="1"/>
    <col min="2" max="2" width="9.44140625" style="3" customWidth="1"/>
    <col min="3" max="3" width="51.109375" style="3" customWidth="1"/>
    <col min="4" max="4" width="7.88671875" style="3" customWidth="1"/>
    <col min="5" max="5" width="11.109375" style="3" customWidth="1"/>
    <col min="6" max="11" width="9.5546875" style="3" customWidth="1"/>
    <col min="12" max="16" width="14.88671875" style="3" customWidth="1"/>
    <col min="17" max="16384" width="9.109375" style="3"/>
  </cols>
  <sheetData>
    <row r="2" spans="1:16">
      <c r="A2" s="94" t="s">
        <v>137</v>
      </c>
      <c r="B2" s="94"/>
      <c r="C2" s="94"/>
      <c r="D2" s="94"/>
      <c r="E2" s="94"/>
      <c r="F2" s="94"/>
      <c r="G2" s="94"/>
      <c r="H2" s="94"/>
      <c r="I2" s="94"/>
      <c r="J2" s="94"/>
      <c r="K2" s="94"/>
      <c r="L2" s="94"/>
      <c r="M2" s="94"/>
      <c r="N2" s="94"/>
      <c r="O2" s="94"/>
      <c r="P2" s="94"/>
    </row>
    <row r="3" spans="1:16">
      <c r="A3" s="95" t="str">
        <f>KA!C24</f>
        <v>Iekšējie ūdensvada tīkli, aprīkojums</v>
      </c>
      <c r="B3" s="95"/>
      <c r="C3" s="95"/>
      <c r="D3" s="95"/>
      <c r="E3" s="95"/>
      <c r="F3" s="95"/>
      <c r="G3" s="95"/>
      <c r="H3" s="95"/>
      <c r="I3" s="95"/>
      <c r="J3" s="95"/>
      <c r="K3" s="95"/>
      <c r="L3" s="95"/>
      <c r="M3" s="95"/>
      <c r="N3" s="95"/>
      <c r="O3" s="95"/>
      <c r="P3" s="95"/>
    </row>
    <row r="4" spans="1:16">
      <c r="A4" s="94" t="s">
        <v>47</v>
      </c>
      <c r="B4" s="94"/>
      <c r="C4" s="94"/>
      <c r="D4" s="94"/>
      <c r="E4" s="94"/>
      <c r="F4" s="94"/>
      <c r="G4" s="94"/>
      <c r="H4" s="94"/>
      <c r="I4" s="94"/>
      <c r="J4" s="94"/>
      <c r="K4" s="94"/>
      <c r="L4" s="94"/>
      <c r="M4" s="94"/>
      <c r="N4" s="94"/>
      <c r="O4" s="94"/>
      <c r="P4" s="94"/>
    </row>
    <row r="5" spans="1:16">
      <c r="A5" s="38"/>
      <c r="B5" s="38"/>
      <c r="C5" s="38"/>
      <c r="D5" s="38"/>
      <c r="E5" s="38"/>
      <c r="F5" s="38"/>
      <c r="G5" s="38"/>
      <c r="H5" s="38"/>
      <c r="I5" s="38"/>
      <c r="J5" s="38"/>
      <c r="K5" s="38"/>
      <c r="L5" s="38"/>
      <c r="M5" s="38"/>
      <c r="N5" s="38"/>
      <c r="O5" s="38"/>
      <c r="P5" s="38"/>
    </row>
    <row r="6" spans="1:16">
      <c r="A6" s="3" t="s">
        <v>10</v>
      </c>
      <c r="C6" s="5" t="str">
        <f>KT!B9</f>
        <v>Jēkabpils reģionālās slimnīcas ambulatora daļas reģistratūras telpu vienkāršotas pārbūves paskaidrojuma raksta izstrādei un autoruzraudzībai Stadiona ielā 1, Jēkabpilī, LV-5201</v>
      </c>
      <c r="D6" s="5"/>
      <c r="E6" s="5"/>
      <c r="F6" s="5"/>
      <c r="G6" s="5"/>
      <c r="H6" s="5"/>
      <c r="I6" s="5"/>
      <c r="J6" s="5"/>
      <c r="K6" s="5"/>
      <c r="L6" s="5"/>
      <c r="M6" s="5"/>
      <c r="N6" s="5"/>
      <c r="O6" s="5"/>
      <c r="P6" s="5"/>
    </row>
    <row r="7" spans="1:16">
      <c r="A7" s="3" t="s">
        <v>11</v>
      </c>
      <c r="C7" s="5" t="str">
        <f>KT!B10</f>
        <v>Jēkabpils reģionālās slimnīca</v>
      </c>
    </row>
    <row r="8" spans="1:16">
      <c r="A8" s="3" t="s">
        <v>0</v>
      </c>
      <c r="C8" s="5" t="str">
        <f>KT!B11</f>
        <v>Stadiona iela 1, Jēkabpils, LV-5201</v>
      </c>
      <c r="D8" s="4"/>
      <c r="E8" s="4"/>
      <c r="F8" s="4"/>
      <c r="G8" s="4"/>
      <c r="H8" s="4"/>
      <c r="I8" s="4"/>
      <c r="J8" s="4"/>
      <c r="K8" s="4"/>
      <c r="L8" s="4"/>
      <c r="M8" s="4"/>
      <c r="N8" s="4"/>
      <c r="O8" s="4"/>
      <c r="P8" s="4"/>
    </row>
    <row r="9" spans="1:16">
      <c r="A9" s="3" t="s">
        <v>1</v>
      </c>
      <c r="C9" s="5" t="str">
        <f>KT!B12</f>
        <v>JRS2025/07K</v>
      </c>
      <c r="D9" s="4"/>
      <c r="E9" s="4"/>
      <c r="F9" s="4"/>
      <c r="G9" s="4"/>
      <c r="H9" s="4"/>
      <c r="I9" s="4"/>
      <c r="J9" s="4"/>
      <c r="K9" s="4"/>
      <c r="L9" s="4"/>
      <c r="M9" s="4"/>
      <c r="N9" s="4"/>
      <c r="O9" s="4"/>
      <c r="P9" s="4"/>
    </row>
    <row r="11" spans="1:16">
      <c r="M11" s="96" t="s">
        <v>2</v>
      </c>
      <c r="N11" s="96"/>
      <c r="O11" s="6">
        <f>P34</f>
        <v>0</v>
      </c>
      <c r="P11" s="3" t="s">
        <v>3</v>
      </c>
    </row>
    <row r="12" spans="1:16">
      <c r="E12" s="38"/>
      <c r="N12" s="31" t="s">
        <v>49</v>
      </c>
      <c r="O12" s="3">
        <f>KT!C27</f>
        <v>0</v>
      </c>
    </row>
    <row r="13" spans="1:16">
      <c r="E13" s="38"/>
    </row>
    <row r="14" spans="1:16">
      <c r="A14" s="97" t="s">
        <v>23</v>
      </c>
      <c r="B14" s="97" t="s">
        <v>9</v>
      </c>
      <c r="C14" s="88" t="s">
        <v>12</v>
      </c>
      <c r="D14" s="97" t="s">
        <v>4</v>
      </c>
      <c r="E14" s="98" t="s">
        <v>5</v>
      </c>
      <c r="F14" s="88" t="s">
        <v>13</v>
      </c>
      <c r="G14" s="88"/>
      <c r="H14" s="88"/>
      <c r="I14" s="88"/>
      <c r="J14" s="88"/>
      <c r="K14" s="88"/>
      <c r="L14" s="88" t="s">
        <v>14</v>
      </c>
      <c r="M14" s="88"/>
      <c r="N14" s="88"/>
      <c r="O14" s="88"/>
      <c r="P14" s="88"/>
    </row>
    <row r="15" spans="1:16" ht="105.75" customHeight="1">
      <c r="A15" s="97"/>
      <c r="B15" s="97"/>
      <c r="C15" s="88"/>
      <c r="D15" s="97"/>
      <c r="E15" s="98"/>
      <c r="F15" s="39" t="s">
        <v>6</v>
      </c>
      <c r="G15" s="39" t="s">
        <v>16</v>
      </c>
      <c r="H15" s="39" t="s">
        <v>15</v>
      </c>
      <c r="I15" s="39" t="s">
        <v>17</v>
      </c>
      <c r="J15" s="39" t="s">
        <v>18</v>
      </c>
      <c r="K15" s="39" t="s">
        <v>19</v>
      </c>
      <c r="L15" s="39" t="s">
        <v>7</v>
      </c>
      <c r="M15" s="39" t="s">
        <v>15</v>
      </c>
      <c r="N15" s="39" t="s">
        <v>17</v>
      </c>
      <c r="O15" s="39" t="s">
        <v>18</v>
      </c>
      <c r="P15" s="39" t="s">
        <v>20</v>
      </c>
    </row>
    <row r="16" spans="1:16">
      <c r="A16" s="89"/>
      <c r="B16" s="89"/>
      <c r="C16" s="89"/>
      <c r="D16" s="89"/>
      <c r="E16" s="89"/>
      <c r="F16" s="90"/>
      <c r="G16" s="90"/>
      <c r="H16" s="90"/>
      <c r="I16" s="90"/>
      <c r="J16" s="90"/>
      <c r="K16" s="90"/>
      <c r="L16" s="90"/>
      <c r="M16" s="90"/>
      <c r="N16" s="90"/>
      <c r="O16" s="90"/>
      <c r="P16" s="91"/>
    </row>
    <row r="17" spans="1:16">
      <c r="A17" s="40">
        <v>1</v>
      </c>
      <c r="B17" s="44"/>
      <c r="C17" s="59" t="s">
        <v>139</v>
      </c>
      <c r="D17" s="41"/>
      <c r="E17" s="45"/>
      <c r="F17" s="7">
        <v>0</v>
      </c>
      <c r="G17" s="7">
        <f t="shared" ref="G17" si="0">IF(F17&gt;0,likme,0)</f>
        <v>0</v>
      </c>
      <c r="H17" s="7">
        <f>ROUND(F17*G17,2)</f>
        <v>0</v>
      </c>
      <c r="I17" s="7">
        <v>0</v>
      </c>
      <c r="J17" s="7">
        <v>0</v>
      </c>
      <c r="K17" s="7">
        <f>SUM(H17:J17)</f>
        <v>0</v>
      </c>
      <c r="L17" s="7">
        <f>ROUND(E17*F17,2)</f>
        <v>0</v>
      </c>
      <c r="M17" s="7">
        <f>ROUND(E17*H17,2)</f>
        <v>0</v>
      </c>
      <c r="N17" s="7">
        <f>ROUND(E17*I17,2)</f>
        <v>0</v>
      </c>
      <c r="O17" s="7">
        <f>ROUND(E17*J17,2)</f>
        <v>0</v>
      </c>
      <c r="P17" s="7">
        <f>SUM(M17:O17)</f>
        <v>0</v>
      </c>
    </row>
    <row r="18" spans="1:16" ht="31.2">
      <c r="A18" s="40">
        <v>2</v>
      </c>
      <c r="B18" s="44"/>
      <c r="C18" s="46" t="s">
        <v>140</v>
      </c>
      <c r="D18" s="41" t="s">
        <v>75</v>
      </c>
      <c r="E18" s="45">
        <v>15</v>
      </c>
      <c r="F18" s="7"/>
      <c r="G18" s="7"/>
      <c r="H18" s="7"/>
      <c r="I18" s="7"/>
      <c r="J18" s="7"/>
      <c r="K18" s="7"/>
      <c r="L18" s="7"/>
      <c r="M18" s="7"/>
      <c r="N18" s="7"/>
      <c r="O18" s="7"/>
      <c r="P18" s="7"/>
    </row>
    <row r="19" spans="1:16">
      <c r="A19" s="40">
        <v>3</v>
      </c>
      <c r="B19" s="44"/>
      <c r="C19" s="47" t="s">
        <v>141</v>
      </c>
      <c r="D19" s="41" t="s">
        <v>158</v>
      </c>
      <c r="E19" s="45">
        <v>1</v>
      </c>
      <c r="F19" s="7"/>
      <c r="G19" s="7"/>
      <c r="H19" s="7"/>
      <c r="I19" s="7"/>
      <c r="J19" s="7"/>
      <c r="K19" s="7"/>
      <c r="L19" s="7"/>
      <c r="M19" s="7"/>
      <c r="N19" s="7"/>
      <c r="O19" s="7"/>
      <c r="P19" s="7"/>
    </row>
    <row r="20" spans="1:16">
      <c r="A20" s="40">
        <v>4</v>
      </c>
      <c r="B20" s="44"/>
      <c r="C20" s="47" t="s">
        <v>142</v>
      </c>
      <c r="D20" s="41" t="s">
        <v>78</v>
      </c>
      <c r="E20" s="45">
        <v>2</v>
      </c>
      <c r="F20" s="7"/>
      <c r="G20" s="7"/>
      <c r="H20" s="7"/>
      <c r="I20" s="7"/>
      <c r="J20" s="7"/>
      <c r="K20" s="7"/>
      <c r="L20" s="7"/>
      <c r="M20" s="7"/>
      <c r="N20" s="7"/>
      <c r="O20" s="7"/>
      <c r="P20" s="7"/>
    </row>
    <row r="21" spans="1:16">
      <c r="A21" s="40">
        <v>5</v>
      </c>
      <c r="B21" s="44"/>
      <c r="C21" s="47" t="s">
        <v>143</v>
      </c>
      <c r="D21" s="41" t="s">
        <v>78</v>
      </c>
      <c r="E21" s="45">
        <v>1</v>
      </c>
      <c r="F21" s="7"/>
      <c r="G21" s="7"/>
      <c r="H21" s="7"/>
      <c r="I21" s="7"/>
      <c r="J21" s="7"/>
      <c r="K21" s="7"/>
      <c r="L21" s="7"/>
      <c r="M21" s="7"/>
      <c r="N21" s="7"/>
      <c r="O21" s="7"/>
      <c r="P21" s="7"/>
    </row>
    <row r="22" spans="1:16">
      <c r="A22" s="40">
        <v>6</v>
      </c>
      <c r="B22" s="44"/>
      <c r="C22" s="47" t="s">
        <v>144</v>
      </c>
      <c r="D22" s="41" t="s">
        <v>78</v>
      </c>
      <c r="E22" s="45">
        <v>1</v>
      </c>
      <c r="F22" s="7"/>
      <c r="G22" s="7"/>
      <c r="H22" s="7"/>
      <c r="I22" s="7"/>
      <c r="J22" s="7"/>
      <c r="K22" s="7"/>
      <c r="L22" s="7"/>
      <c r="M22" s="7"/>
      <c r="N22" s="7"/>
      <c r="O22" s="7"/>
      <c r="P22" s="7"/>
    </row>
    <row r="23" spans="1:16">
      <c r="A23" s="40">
        <v>7</v>
      </c>
      <c r="B23" s="44"/>
      <c r="C23" s="47" t="s">
        <v>353</v>
      </c>
      <c r="D23" s="41" t="s">
        <v>78</v>
      </c>
      <c r="E23" s="45">
        <v>1</v>
      </c>
      <c r="F23" s="7"/>
      <c r="G23" s="7"/>
      <c r="H23" s="7"/>
      <c r="I23" s="7"/>
      <c r="J23" s="7"/>
      <c r="K23" s="7"/>
      <c r="L23" s="7"/>
      <c r="M23" s="7"/>
      <c r="N23" s="7"/>
      <c r="O23" s="7"/>
      <c r="P23" s="7"/>
    </row>
    <row r="24" spans="1:16">
      <c r="A24" s="40">
        <v>8</v>
      </c>
      <c r="B24" s="44"/>
      <c r="C24" s="46" t="s">
        <v>99</v>
      </c>
      <c r="D24" s="41" t="s">
        <v>75</v>
      </c>
      <c r="E24" s="45">
        <v>3</v>
      </c>
      <c r="F24" s="7"/>
      <c r="G24" s="7"/>
      <c r="H24" s="7"/>
      <c r="I24" s="7"/>
      <c r="J24" s="7"/>
      <c r="K24" s="7"/>
      <c r="L24" s="7"/>
      <c r="M24" s="7"/>
      <c r="N24" s="7"/>
      <c r="O24" s="7"/>
      <c r="P24" s="7"/>
    </row>
    <row r="25" spans="1:16">
      <c r="A25" s="40">
        <v>9</v>
      </c>
      <c r="B25" s="44"/>
      <c r="C25" s="59" t="s">
        <v>145</v>
      </c>
      <c r="D25" s="41"/>
      <c r="E25" s="45"/>
      <c r="F25" s="7"/>
      <c r="G25" s="7"/>
      <c r="H25" s="7"/>
      <c r="I25" s="7"/>
      <c r="J25" s="7"/>
      <c r="K25" s="7"/>
      <c r="L25" s="7"/>
      <c r="M25" s="7"/>
      <c r="N25" s="7"/>
      <c r="O25" s="7"/>
      <c r="P25" s="7"/>
    </row>
    <row r="26" spans="1:16" ht="31.2">
      <c r="A26" s="40">
        <v>10</v>
      </c>
      <c r="B26" s="44"/>
      <c r="C26" s="46" t="s">
        <v>146</v>
      </c>
      <c r="D26" s="41" t="s">
        <v>75</v>
      </c>
      <c r="E26" s="45">
        <v>15</v>
      </c>
      <c r="F26" s="7"/>
      <c r="G26" s="7"/>
      <c r="H26" s="7"/>
      <c r="I26" s="7"/>
      <c r="J26" s="7"/>
      <c r="K26" s="7"/>
      <c r="L26" s="7"/>
      <c r="M26" s="7"/>
      <c r="N26" s="7"/>
      <c r="O26" s="7"/>
      <c r="P26" s="7"/>
    </row>
    <row r="27" spans="1:16">
      <c r="A27" s="40">
        <v>11</v>
      </c>
      <c r="B27" s="44"/>
      <c r="C27" s="47" t="s">
        <v>141</v>
      </c>
      <c r="D27" s="41" t="s">
        <v>158</v>
      </c>
      <c r="E27" s="45">
        <v>1</v>
      </c>
      <c r="F27" s="7"/>
      <c r="G27" s="7"/>
      <c r="H27" s="7"/>
      <c r="I27" s="7"/>
      <c r="J27" s="7"/>
      <c r="K27" s="7"/>
      <c r="L27" s="7"/>
      <c r="M27" s="7"/>
      <c r="N27" s="7"/>
      <c r="O27" s="7"/>
      <c r="P27" s="7"/>
    </row>
    <row r="28" spans="1:16">
      <c r="A28" s="40">
        <v>12</v>
      </c>
      <c r="B28" s="44"/>
      <c r="C28" s="47" t="s">
        <v>142</v>
      </c>
      <c r="D28" s="41" t="s">
        <v>78</v>
      </c>
      <c r="E28" s="45">
        <v>2</v>
      </c>
      <c r="F28" s="7"/>
      <c r="G28" s="7"/>
      <c r="H28" s="7"/>
      <c r="I28" s="7"/>
      <c r="J28" s="7"/>
      <c r="K28" s="7"/>
      <c r="L28" s="7"/>
      <c r="M28" s="7"/>
      <c r="N28" s="7"/>
      <c r="O28" s="7"/>
      <c r="P28" s="7"/>
    </row>
    <row r="29" spans="1:16">
      <c r="A29" s="40">
        <v>13</v>
      </c>
      <c r="B29" s="44"/>
      <c r="C29" s="47" t="s">
        <v>143</v>
      </c>
      <c r="D29" s="41" t="s">
        <v>78</v>
      </c>
      <c r="E29" s="45">
        <v>1</v>
      </c>
      <c r="F29" s="7"/>
      <c r="G29" s="7"/>
      <c r="H29" s="7"/>
      <c r="I29" s="7"/>
      <c r="J29" s="7"/>
      <c r="K29" s="7"/>
      <c r="L29" s="7"/>
      <c r="M29" s="7"/>
      <c r="N29" s="7"/>
      <c r="O29" s="7"/>
      <c r="P29" s="7"/>
    </row>
    <row r="30" spans="1:16">
      <c r="A30" s="40">
        <v>14</v>
      </c>
      <c r="B30" s="44"/>
      <c r="C30" s="47" t="s">
        <v>144</v>
      </c>
      <c r="D30" s="41" t="s">
        <v>78</v>
      </c>
      <c r="E30" s="45">
        <v>1</v>
      </c>
      <c r="F30" s="7"/>
      <c r="G30" s="7"/>
      <c r="H30" s="7"/>
      <c r="I30" s="7"/>
      <c r="J30" s="7"/>
      <c r="K30" s="7"/>
      <c r="L30" s="7"/>
      <c r="M30" s="7"/>
      <c r="N30" s="7"/>
      <c r="O30" s="7"/>
      <c r="P30" s="7"/>
    </row>
    <row r="31" spans="1:16">
      <c r="A31" s="40">
        <v>15</v>
      </c>
      <c r="B31" s="44"/>
      <c r="C31" s="47" t="s">
        <v>353</v>
      </c>
      <c r="D31" s="41" t="s">
        <v>78</v>
      </c>
      <c r="E31" s="45">
        <v>1</v>
      </c>
      <c r="F31" s="7"/>
      <c r="G31" s="7"/>
      <c r="H31" s="7"/>
      <c r="I31" s="7"/>
      <c r="J31" s="7"/>
      <c r="K31" s="7"/>
      <c r="L31" s="7"/>
      <c r="M31" s="7"/>
      <c r="N31" s="7"/>
      <c r="O31" s="7"/>
      <c r="P31" s="7"/>
    </row>
    <row r="32" spans="1:16">
      <c r="A32" s="40">
        <v>16</v>
      </c>
      <c r="B32" s="44"/>
      <c r="C32" s="46" t="s">
        <v>99</v>
      </c>
      <c r="D32" s="41" t="s">
        <v>75</v>
      </c>
      <c r="E32" s="45">
        <v>3</v>
      </c>
      <c r="F32" s="7"/>
      <c r="G32" s="7"/>
      <c r="H32" s="7"/>
      <c r="I32" s="7"/>
      <c r="J32" s="7"/>
      <c r="K32" s="7"/>
      <c r="L32" s="7"/>
      <c r="M32" s="7"/>
      <c r="N32" s="7"/>
      <c r="O32" s="7"/>
      <c r="P32" s="7"/>
    </row>
    <row r="33" spans="1:16">
      <c r="A33" s="92"/>
      <c r="B33" s="92"/>
      <c r="C33" s="92"/>
      <c r="D33" s="92"/>
      <c r="E33" s="92"/>
      <c r="F33" s="92"/>
      <c r="G33" s="92"/>
      <c r="H33" s="92"/>
      <c r="I33" s="92"/>
      <c r="J33" s="92"/>
      <c r="K33" s="92"/>
      <c r="L33" s="92"/>
      <c r="M33" s="92"/>
      <c r="N33" s="92"/>
      <c r="O33" s="92"/>
      <c r="P33" s="92"/>
    </row>
    <row r="34" spans="1:16">
      <c r="A34" s="93" t="s">
        <v>48</v>
      </c>
      <c r="B34" s="93"/>
      <c r="C34" s="93"/>
      <c r="D34" s="93"/>
      <c r="E34" s="93"/>
      <c r="F34" s="93"/>
      <c r="G34" s="93"/>
      <c r="H34" s="93"/>
      <c r="I34" s="93"/>
      <c r="J34" s="93"/>
      <c r="K34" s="13"/>
      <c r="L34" s="8">
        <f>SUM(L17:L33)</f>
        <v>0</v>
      </c>
      <c r="M34" s="8">
        <f>SUM(M17:M33)</f>
        <v>0</v>
      </c>
      <c r="N34" s="8">
        <f>SUM(N17:N33)</f>
        <v>0</v>
      </c>
      <c r="O34" s="8">
        <f>SUM(O17:O33)</f>
        <v>0</v>
      </c>
      <c r="P34" s="8">
        <f>SUM(P17:P33)</f>
        <v>0</v>
      </c>
    </row>
    <row r="35" spans="1:16">
      <c r="A35" s="9"/>
      <c r="B35" s="9"/>
      <c r="C35" s="9"/>
      <c r="D35" s="9"/>
      <c r="E35" s="9"/>
      <c r="F35" s="9"/>
      <c r="G35" s="9"/>
      <c r="H35" s="9"/>
      <c r="I35" s="9"/>
      <c r="J35" s="9"/>
      <c r="K35" s="10"/>
      <c r="L35" s="11"/>
      <c r="M35" s="11"/>
      <c r="N35" s="11"/>
      <c r="O35" s="11"/>
      <c r="P35" s="12"/>
    </row>
    <row r="36" spans="1:16">
      <c r="A36" s="25" t="str">
        <f>KT!A23</f>
        <v xml:space="preserve">Sastādīja: </v>
      </c>
      <c r="C36" s="26"/>
      <c r="D36" s="26">
        <f>KT!C27</f>
        <v>0</v>
      </c>
      <c r="E36" s="26"/>
      <c r="F36" s="26"/>
      <c r="G36" s="26"/>
      <c r="H36" s="26"/>
    </row>
    <row r="37" spans="1:16">
      <c r="A37" s="25" t="s">
        <v>40</v>
      </c>
      <c r="C37" s="26"/>
      <c r="D37" s="26"/>
      <c r="E37" s="26"/>
      <c r="F37" s="26"/>
      <c r="G37" s="26"/>
      <c r="H37" s="26"/>
    </row>
    <row r="38" spans="1:16">
      <c r="A38" s="25" t="str">
        <f>KT!A25</f>
        <v>Sertifikāta Nr.:</v>
      </c>
      <c r="C38" s="26"/>
      <c r="D38" s="26"/>
      <c r="E38" s="26"/>
      <c r="F38" s="26"/>
      <c r="G38" s="26"/>
      <c r="H38" s="26"/>
    </row>
    <row r="39" spans="1:16">
      <c r="A39" s="27"/>
      <c r="C39" s="26"/>
      <c r="D39" s="26"/>
      <c r="E39" s="26"/>
      <c r="F39" s="26"/>
      <c r="G39" s="26"/>
      <c r="H39" s="26"/>
    </row>
    <row r="40" spans="1:16">
      <c r="A40" s="25" t="str">
        <f>KT!A27</f>
        <v>Pārbaudīja:</v>
      </c>
      <c r="C40" s="26"/>
      <c r="D40" s="26">
        <f>KT!C27</f>
        <v>0</v>
      </c>
      <c r="E40" s="26"/>
      <c r="F40" s="26"/>
      <c r="G40" s="26"/>
      <c r="H40" s="26"/>
    </row>
    <row r="41" spans="1:16">
      <c r="A41" s="25" t="s">
        <v>41</v>
      </c>
      <c r="C41" s="26"/>
      <c r="D41" s="26"/>
      <c r="E41" s="26"/>
      <c r="F41" s="26"/>
      <c r="G41" s="26"/>
      <c r="H41" s="26"/>
    </row>
    <row r="42" spans="1:16">
      <c r="A42" s="25" t="str">
        <f>KT!A29</f>
        <v>Sertifikāta Nr.:</v>
      </c>
      <c r="C42" s="26"/>
      <c r="D42" s="26"/>
      <c r="E42" s="26"/>
      <c r="F42" s="26"/>
      <c r="G42" s="26"/>
      <c r="H42" s="26"/>
    </row>
    <row r="43" spans="1:16">
      <c r="B43" s="28"/>
      <c r="C43" s="26"/>
      <c r="D43" s="26"/>
      <c r="E43" s="26"/>
      <c r="F43" s="26"/>
      <c r="G43" s="26"/>
      <c r="H43" s="26"/>
    </row>
    <row r="44" spans="1:16">
      <c r="B44" s="29"/>
      <c r="C44" s="30"/>
      <c r="D44" s="29"/>
      <c r="F44" s="30"/>
      <c r="H44" s="26"/>
    </row>
  </sheetData>
  <mergeCells count="14">
    <mergeCell ref="L14:P14"/>
    <mergeCell ref="A16:P16"/>
    <mergeCell ref="A33:P33"/>
    <mergeCell ref="A34:J34"/>
    <mergeCell ref="A2:P2"/>
    <mergeCell ref="A3:P3"/>
    <mergeCell ref="A4:P4"/>
    <mergeCell ref="M11:N11"/>
    <mergeCell ref="A14:A15"/>
    <mergeCell ref="B14:B15"/>
    <mergeCell ref="C14:C15"/>
    <mergeCell ref="D14:D15"/>
    <mergeCell ref="E14:E15"/>
    <mergeCell ref="F14:K14"/>
  </mergeCells>
  <pageMargins left="0.7" right="0.7" top="0.75" bottom="0.75" header="0.3" footer="0.3"/>
  <pageSetup paperSize="9" scale="5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B8F41-8DFB-40A0-ACFF-8BCB8F4C3614}">
  <sheetPr>
    <tabColor rgb="FFFFC000"/>
    <pageSetUpPr fitToPage="1"/>
  </sheetPr>
  <dimension ref="A2:P49"/>
  <sheetViews>
    <sheetView view="pageBreakPreview" zoomScale="85" zoomScaleNormal="85" zoomScaleSheetLayoutView="85" workbookViewId="0">
      <selection activeCell="M32" sqref="M32"/>
    </sheetView>
  </sheetViews>
  <sheetFormatPr defaultColWidth="9.109375" defaultRowHeight="15.6"/>
  <cols>
    <col min="1" max="1" width="10.5546875" style="3" customWidth="1"/>
    <col min="2" max="2" width="9.44140625" style="3" customWidth="1"/>
    <col min="3" max="3" width="51.109375" style="3" customWidth="1"/>
    <col min="4" max="4" width="7.88671875" style="3" customWidth="1"/>
    <col min="5" max="5" width="11.109375" style="3" customWidth="1"/>
    <col min="6" max="11" width="9.5546875" style="3" customWidth="1"/>
    <col min="12" max="16" width="14.88671875" style="3" customWidth="1"/>
    <col min="17" max="16384" width="9.109375" style="3"/>
  </cols>
  <sheetData>
    <row r="2" spans="1:16">
      <c r="A2" s="94" t="s">
        <v>138</v>
      </c>
      <c r="B2" s="94"/>
      <c r="C2" s="94"/>
      <c r="D2" s="94"/>
      <c r="E2" s="94"/>
      <c r="F2" s="94"/>
      <c r="G2" s="94"/>
      <c r="H2" s="94"/>
      <c r="I2" s="94"/>
      <c r="J2" s="94"/>
      <c r="K2" s="94"/>
      <c r="L2" s="94"/>
      <c r="M2" s="94"/>
      <c r="N2" s="94"/>
      <c r="O2" s="94"/>
      <c r="P2" s="94"/>
    </row>
    <row r="3" spans="1:16">
      <c r="A3" s="95" t="str">
        <f>KA!C25</f>
        <v>Iekšējie kanalizācijas tīkli, aprīkojums</v>
      </c>
      <c r="B3" s="95"/>
      <c r="C3" s="95"/>
      <c r="D3" s="95"/>
      <c r="E3" s="95"/>
      <c r="F3" s="95"/>
      <c r="G3" s="95"/>
      <c r="H3" s="95"/>
      <c r="I3" s="95"/>
      <c r="J3" s="95"/>
      <c r="K3" s="95"/>
      <c r="L3" s="95"/>
      <c r="M3" s="95"/>
      <c r="N3" s="95"/>
      <c r="O3" s="95"/>
      <c r="P3" s="95"/>
    </row>
    <row r="4" spans="1:16">
      <c r="A4" s="94" t="s">
        <v>47</v>
      </c>
      <c r="B4" s="94"/>
      <c r="C4" s="94"/>
      <c r="D4" s="94"/>
      <c r="E4" s="94"/>
      <c r="F4" s="94"/>
      <c r="G4" s="94"/>
      <c r="H4" s="94"/>
      <c r="I4" s="94"/>
      <c r="J4" s="94"/>
      <c r="K4" s="94"/>
      <c r="L4" s="94"/>
      <c r="M4" s="94"/>
      <c r="N4" s="94"/>
      <c r="O4" s="94"/>
      <c r="P4" s="94"/>
    </row>
    <row r="5" spans="1:16">
      <c r="A5" s="38"/>
      <c r="B5" s="38"/>
      <c r="C5" s="38"/>
      <c r="D5" s="38"/>
      <c r="E5" s="38"/>
      <c r="F5" s="38"/>
      <c r="G5" s="38"/>
      <c r="H5" s="38"/>
      <c r="I5" s="38"/>
      <c r="J5" s="38"/>
      <c r="K5" s="38"/>
      <c r="L5" s="38"/>
      <c r="M5" s="38"/>
      <c r="N5" s="38"/>
      <c r="O5" s="38"/>
      <c r="P5" s="38"/>
    </row>
    <row r="6" spans="1:16">
      <c r="A6" s="3" t="s">
        <v>10</v>
      </c>
      <c r="C6" s="5" t="str">
        <f>KT!B9</f>
        <v>Jēkabpils reģionālās slimnīcas ambulatora daļas reģistratūras telpu vienkāršotas pārbūves paskaidrojuma raksta izstrādei un autoruzraudzībai Stadiona ielā 1, Jēkabpilī, LV-5201</v>
      </c>
      <c r="D6" s="5"/>
      <c r="E6" s="5"/>
      <c r="F6" s="5"/>
      <c r="G6" s="5"/>
      <c r="H6" s="5"/>
      <c r="I6" s="5"/>
      <c r="J6" s="5"/>
      <c r="K6" s="5"/>
      <c r="L6" s="5"/>
      <c r="M6" s="5"/>
      <c r="N6" s="5"/>
      <c r="O6" s="5"/>
      <c r="P6" s="5"/>
    </row>
    <row r="7" spans="1:16">
      <c r="A7" s="3" t="s">
        <v>11</v>
      </c>
      <c r="C7" s="5" t="str">
        <f>KT!B10</f>
        <v>Jēkabpils reģionālās slimnīca</v>
      </c>
    </row>
    <row r="8" spans="1:16">
      <c r="A8" s="3" t="s">
        <v>0</v>
      </c>
      <c r="C8" s="5" t="str">
        <f>KT!B11</f>
        <v>Stadiona iela 1, Jēkabpils, LV-5201</v>
      </c>
      <c r="D8" s="4"/>
      <c r="E8" s="4"/>
      <c r="F8" s="4"/>
      <c r="G8" s="4"/>
      <c r="H8" s="4"/>
      <c r="I8" s="4"/>
      <c r="J8" s="4"/>
      <c r="K8" s="4"/>
      <c r="L8" s="4"/>
      <c r="M8" s="4"/>
      <c r="N8" s="4"/>
      <c r="O8" s="4"/>
      <c r="P8" s="4"/>
    </row>
    <row r="9" spans="1:16">
      <c r="A9" s="3" t="s">
        <v>1</v>
      </c>
      <c r="C9" s="5" t="str">
        <f>KT!B12</f>
        <v>JRS2025/07K</v>
      </c>
      <c r="D9" s="4"/>
      <c r="E9" s="4"/>
      <c r="F9" s="4"/>
      <c r="G9" s="4"/>
      <c r="H9" s="4"/>
      <c r="I9" s="4"/>
      <c r="J9" s="4"/>
      <c r="K9" s="4"/>
      <c r="L9" s="4"/>
      <c r="M9" s="4"/>
      <c r="N9" s="4"/>
      <c r="O9" s="4"/>
      <c r="P9" s="4"/>
    </row>
    <row r="11" spans="1:16">
      <c r="M11" s="96" t="s">
        <v>2</v>
      </c>
      <c r="N11" s="96"/>
      <c r="O11" s="6">
        <f>P39</f>
        <v>0</v>
      </c>
      <c r="P11" s="3" t="s">
        <v>3</v>
      </c>
    </row>
    <row r="12" spans="1:16">
      <c r="E12" s="38"/>
      <c r="N12" s="31" t="s">
        <v>49</v>
      </c>
      <c r="O12" s="3">
        <f>KT!C27</f>
        <v>0</v>
      </c>
    </row>
    <row r="13" spans="1:16">
      <c r="E13" s="38"/>
    </row>
    <row r="14" spans="1:16">
      <c r="A14" s="97" t="s">
        <v>23</v>
      </c>
      <c r="B14" s="97" t="s">
        <v>9</v>
      </c>
      <c r="C14" s="88" t="s">
        <v>12</v>
      </c>
      <c r="D14" s="97" t="s">
        <v>4</v>
      </c>
      <c r="E14" s="98" t="s">
        <v>5</v>
      </c>
      <c r="F14" s="88" t="s">
        <v>13</v>
      </c>
      <c r="G14" s="88"/>
      <c r="H14" s="88"/>
      <c r="I14" s="88"/>
      <c r="J14" s="88"/>
      <c r="K14" s="88"/>
      <c r="L14" s="88" t="s">
        <v>14</v>
      </c>
      <c r="M14" s="88"/>
      <c r="N14" s="88"/>
      <c r="O14" s="88"/>
      <c r="P14" s="88"/>
    </row>
    <row r="15" spans="1:16" ht="105.75" customHeight="1">
      <c r="A15" s="97"/>
      <c r="B15" s="97"/>
      <c r="C15" s="88"/>
      <c r="D15" s="97"/>
      <c r="E15" s="98"/>
      <c r="F15" s="39" t="s">
        <v>6</v>
      </c>
      <c r="G15" s="39" t="s">
        <v>16</v>
      </c>
      <c r="H15" s="39" t="s">
        <v>15</v>
      </c>
      <c r="I15" s="39" t="s">
        <v>17</v>
      </c>
      <c r="J15" s="39" t="s">
        <v>18</v>
      </c>
      <c r="K15" s="39" t="s">
        <v>19</v>
      </c>
      <c r="L15" s="39" t="s">
        <v>7</v>
      </c>
      <c r="M15" s="39" t="s">
        <v>15</v>
      </c>
      <c r="N15" s="39" t="s">
        <v>17</v>
      </c>
      <c r="O15" s="39" t="s">
        <v>18</v>
      </c>
      <c r="P15" s="39" t="s">
        <v>20</v>
      </c>
    </row>
    <row r="16" spans="1:16">
      <c r="A16" s="89"/>
      <c r="B16" s="89"/>
      <c r="C16" s="89"/>
      <c r="D16" s="89"/>
      <c r="E16" s="89"/>
      <c r="F16" s="90"/>
      <c r="G16" s="90"/>
      <c r="H16" s="90"/>
      <c r="I16" s="90"/>
      <c r="J16" s="90"/>
      <c r="K16" s="90"/>
      <c r="L16" s="90"/>
      <c r="M16" s="90"/>
      <c r="N16" s="90"/>
      <c r="O16" s="90"/>
      <c r="P16" s="91"/>
    </row>
    <row r="17" spans="1:16">
      <c r="A17" s="40">
        <v>1</v>
      </c>
      <c r="B17" s="44"/>
      <c r="C17" s="60" t="s">
        <v>147</v>
      </c>
      <c r="D17" s="41"/>
      <c r="E17" s="45"/>
      <c r="F17" s="7">
        <v>0</v>
      </c>
      <c r="G17" s="7">
        <f t="shared" ref="G17" si="0">IF(F17&gt;0,likme,0)</f>
        <v>0</v>
      </c>
      <c r="H17" s="7">
        <f t="shared" ref="H17" si="1">ROUND(F17*G17,2)</f>
        <v>0</v>
      </c>
      <c r="I17" s="7">
        <v>0</v>
      </c>
      <c r="J17" s="7">
        <v>0</v>
      </c>
      <c r="K17" s="7">
        <f t="shared" ref="K17" si="2">SUM(H17:J17)</f>
        <v>0</v>
      </c>
      <c r="L17" s="7">
        <f t="shared" ref="L17" si="3">ROUND(E17*F17,2)</f>
        <v>0</v>
      </c>
      <c r="M17" s="7">
        <f t="shared" ref="M17" si="4">ROUND(E17*H17,2)</f>
        <v>0</v>
      </c>
      <c r="N17" s="7">
        <f t="shared" ref="N17" si="5">ROUND(E17*I17,2)</f>
        <v>0</v>
      </c>
      <c r="O17" s="7">
        <f t="shared" ref="O17" si="6">ROUND(E17*J17,2)</f>
        <v>0</v>
      </c>
      <c r="P17" s="7">
        <f t="shared" ref="P17" si="7">SUM(M17:O17)</f>
        <v>0</v>
      </c>
    </row>
    <row r="18" spans="1:16">
      <c r="A18" s="40">
        <v>2</v>
      </c>
      <c r="B18" s="44"/>
      <c r="C18" s="47" t="s">
        <v>148</v>
      </c>
      <c r="D18" s="41" t="s">
        <v>75</v>
      </c>
      <c r="E18" s="45">
        <v>15</v>
      </c>
      <c r="F18" s="7"/>
      <c r="G18" s="7"/>
      <c r="H18" s="7"/>
      <c r="I18" s="7"/>
      <c r="J18" s="7"/>
      <c r="K18" s="7"/>
      <c r="L18" s="7"/>
      <c r="M18" s="7"/>
      <c r="N18" s="7"/>
      <c r="O18" s="7"/>
      <c r="P18" s="7"/>
    </row>
    <row r="19" spans="1:16">
      <c r="A19" s="40">
        <v>3</v>
      </c>
      <c r="B19" s="44"/>
      <c r="C19" s="47" t="s">
        <v>149</v>
      </c>
      <c r="D19" s="41" t="s">
        <v>75</v>
      </c>
      <c r="E19" s="45">
        <v>10</v>
      </c>
      <c r="F19" s="7"/>
      <c r="G19" s="7"/>
      <c r="H19" s="7"/>
      <c r="I19" s="7"/>
      <c r="J19" s="7"/>
      <c r="K19" s="7"/>
      <c r="L19" s="7"/>
      <c r="M19" s="7"/>
      <c r="N19" s="7"/>
      <c r="O19" s="7"/>
      <c r="P19" s="7"/>
    </row>
    <row r="20" spans="1:16">
      <c r="A20" s="40">
        <v>4</v>
      </c>
      <c r="B20" s="44"/>
      <c r="C20" s="47" t="s">
        <v>142</v>
      </c>
      <c r="D20" s="41" t="s">
        <v>78</v>
      </c>
      <c r="E20" s="45">
        <v>2</v>
      </c>
      <c r="F20" s="7"/>
      <c r="G20" s="7"/>
      <c r="H20" s="7"/>
      <c r="I20" s="7"/>
      <c r="J20" s="7"/>
      <c r="K20" s="7"/>
      <c r="L20" s="7"/>
      <c r="M20" s="7"/>
      <c r="N20" s="7"/>
      <c r="O20" s="7"/>
      <c r="P20" s="7"/>
    </row>
    <row r="21" spans="1:16">
      <c r="A21" s="40">
        <v>5</v>
      </c>
      <c r="B21" s="44"/>
      <c r="C21" s="46" t="s">
        <v>143</v>
      </c>
      <c r="D21" s="41" t="s">
        <v>78</v>
      </c>
      <c r="E21" s="45">
        <v>1</v>
      </c>
      <c r="F21" s="7"/>
      <c r="G21" s="7"/>
      <c r="H21" s="7"/>
      <c r="I21" s="7"/>
      <c r="J21" s="7"/>
      <c r="K21" s="7"/>
      <c r="L21" s="7"/>
      <c r="M21" s="7"/>
      <c r="N21" s="7"/>
      <c r="O21" s="7"/>
      <c r="P21" s="7"/>
    </row>
    <row r="22" spans="1:16">
      <c r="A22" s="40">
        <v>6</v>
      </c>
      <c r="B22" s="44"/>
      <c r="C22" s="46" t="s">
        <v>144</v>
      </c>
      <c r="D22" s="41" t="s">
        <v>78</v>
      </c>
      <c r="E22" s="45">
        <v>1</v>
      </c>
      <c r="F22" s="7"/>
      <c r="G22" s="7"/>
      <c r="H22" s="7"/>
      <c r="I22" s="7"/>
      <c r="J22" s="7"/>
      <c r="K22" s="7"/>
      <c r="L22" s="7"/>
      <c r="M22" s="7"/>
      <c r="N22" s="7"/>
      <c r="O22" s="7"/>
      <c r="P22" s="7"/>
    </row>
    <row r="23" spans="1:16">
      <c r="A23" s="40">
        <v>7</v>
      </c>
      <c r="B23" s="44"/>
      <c r="C23" s="47" t="s">
        <v>150</v>
      </c>
      <c r="D23" s="41" t="s">
        <v>77</v>
      </c>
      <c r="E23" s="45">
        <v>1</v>
      </c>
      <c r="F23" s="7"/>
      <c r="G23" s="7"/>
      <c r="H23" s="7"/>
      <c r="I23" s="7"/>
      <c r="J23" s="7"/>
      <c r="K23" s="7"/>
      <c r="L23" s="7"/>
      <c r="M23" s="7"/>
      <c r="N23" s="7"/>
      <c r="O23" s="7"/>
      <c r="P23" s="7"/>
    </row>
    <row r="24" spans="1:16">
      <c r="A24" s="40">
        <v>8</v>
      </c>
      <c r="B24" s="44"/>
      <c r="C24" s="47" t="s">
        <v>353</v>
      </c>
      <c r="D24" s="41" t="s">
        <v>78</v>
      </c>
      <c r="E24" s="45">
        <v>1</v>
      </c>
      <c r="F24" s="7"/>
      <c r="G24" s="7"/>
      <c r="H24" s="7"/>
      <c r="I24" s="7"/>
      <c r="J24" s="7"/>
      <c r="K24" s="7"/>
      <c r="L24" s="7"/>
      <c r="M24" s="7"/>
      <c r="N24" s="7"/>
      <c r="O24" s="7"/>
      <c r="P24" s="7"/>
    </row>
    <row r="25" spans="1:16">
      <c r="A25" s="40">
        <v>9</v>
      </c>
      <c r="B25" s="44"/>
      <c r="C25" s="47" t="s">
        <v>151</v>
      </c>
      <c r="D25" s="41" t="s">
        <v>77</v>
      </c>
      <c r="E25" s="45">
        <v>2</v>
      </c>
      <c r="F25" s="7"/>
      <c r="G25" s="7"/>
      <c r="H25" s="7"/>
      <c r="I25" s="7"/>
      <c r="J25" s="7"/>
      <c r="K25" s="7"/>
      <c r="L25" s="7"/>
      <c r="M25" s="7"/>
      <c r="N25" s="7"/>
      <c r="O25" s="7"/>
      <c r="P25" s="7"/>
    </row>
    <row r="26" spans="1:16">
      <c r="A26" s="40">
        <v>10</v>
      </c>
      <c r="B26" s="44"/>
      <c r="C26" s="47" t="s">
        <v>152</v>
      </c>
      <c r="D26" s="41" t="s">
        <v>77</v>
      </c>
      <c r="E26" s="45">
        <v>2</v>
      </c>
      <c r="F26" s="7"/>
      <c r="G26" s="7"/>
      <c r="H26" s="7"/>
      <c r="I26" s="7"/>
      <c r="J26" s="7"/>
      <c r="K26" s="7"/>
      <c r="L26" s="7"/>
      <c r="M26" s="7"/>
      <c r="N26" s="7"/>
      <c r="O26" s="7"/>
      <c r="P26" s="7"/>
    </row>
    <row r="27" spans="1:16">
      <c r="A27" s="40">
        <v>11</v>
      </c>
      <c r="B27" s="44"/>
      <c r="C27" s="47" t="s">
        <v>153</v>
      </c>
      <c r="D27" s="41" t="s">
        <v>77</v>
      </c>
      <c r="E27" s="45">
        <v>1</v>
      </c>
      <c r="F27" s="7"/>
      <c r="G27" s="7"/>
      <c r="H27" s="7"/>
      <c r="I27" s="7"/>
      <c r="J27" s="7"/>
      <c r="K27" s="7"/>
      <c r="L27" s="7"/>
      <c r="M27" s="7"/>
      <c r="N27" s="7"/>
      <c r="O27" s="7"/>
      <c r="P27" s="7"/>
    </row>
    <row r="28" spans="1:16">
      <c r="A28" s="40">
        <v>12</v>
      </c>
      <c r="B28" s="44"/>
      <c r="C28" s="46" t="s">
        <v>154</v>
      </c>
      <c r="D28" s="41" t="s">
        <v>77</v>
      </c>
      <c r="E28" s="45">
        <v>1</v>
      </c>
      <c r="F28" s="7"/>
      <c r="G28" s="7"/>
      <c r="H28" s="7"/>
      <c r="I28" s="7"/>
      <c r="J28" s="7"/>
      <c r="K28" s="7"/>
      <c r="L28" s="7"/>
      <c r="M28" s="7"/>
      <c r="N28" s="7"/>
      <c r="O28" s="7"/>
      <c r="P28" s="7"/>
    </row>
    <row r="29" spans="1:16">
      <c r="A29" s="40">
        <v>13</v>
      </c>
      <c r="B29" s="44"/>
      <c r="C29" s="60" t="s">
        <v>155</v>
      </c>
      <c r="D29" s="41"/>
      <c r="E29" s="45"/>
      <c r="F29" s="7"/>
      <c r="G29" s="7"/>
      <c r="H29" s="7"/>
      <c r="I29" s="7"/>
      <c r="J29" s="7"/>
      <c r="K29" s="7"/>
      <c r="L29" s="7"/>
      <c r="M29" s="7"/>
      <c r="N29" s="7"/>
      <c r="O29" s="7"/>
      <c r="P29" s="7"/>
    </row>
    <row r="30" spans="1:16">
      <c r="A30" s="40">
        <v>14</v>
      </c>
      <c r="B30" s="44"/>
      <c r="C30" s="47" t="s">
        <v>156</v>
      </c>
      <c r="D30" s="41" t="s">
        <v>75</v>
      </c>
      <c r="E30" s="45">
        <v>10</v>
      </c>
      <c r="F30" s="7"/>
      <c r="G30" s="7"/>
      <c r="H30" s="7"/>
      <c r="I30" s="7"/>
      <c r="J30" s="7"/>
      <c r="K30" s="7"/>
      <c r="L30" s="7"/>
      <c r="M30" s="7"/>
      <c r="N30" s="7"/>
      <c r="O30" s="7"/>
      <c r="P30" s="7"/>
    </row>
    <row r="31" spans="1:16">
      <c r="A31" s="40">
        <v>15</v>
      </c>
      <c r="B31" s="44"/>
      <c r="C31" s="47" t="s">
        <v>142</v>
      </c>
      <c r="D31" s="41" t="s">
        <v>78</v>
      </c>
      <c r="E31" s="45">
        <v>2</v>
      </c>
      <c r="F31" s="7"/>
      <c r="G31" s="7"/>
      <c r="H31" s="7"/>
      <c r="I31" s="7"/>
      <c r="J31" s="7"/>
      <c r="K31" s="7"/>
      <c r="L31" s="7"/>
      <c r="M31" s="7"/>
      <c r="N31" s="7"/>
      <c r="O31" s="7"/>
      <c r="P31" s="7"/>
    </row>
    <row r="32" spans="1:16">
      <c r="A32" s="40">
        <v>16</v>
      </c>
      <c r="B32" s="44"/>
      <c r="C32" s="47" t="s">
        <v>152</v>
      </c>
      <c r="D32" s="41" t="s">
        <v>77</v>
      </c>
      <c r="E32" s="45">
        <v>2</v>
      </c>
      <c r="F32" s="7"/>
      <c r="G32" s="7"/>
      <c r="H32" s="7"/>
      <c r="I32" s="7"/>
      <c r="J32" s="7"/>
      <c r="K32" s="7"/>
      <c r="L32" s="7"/>
      <c r="M32" s="7"/>
      <c r="N32" s="7"/>
      <c r="O32" s="7"/>
      <c r="P32" s="7"/>
    </row>
    <row r="33" spans="1:16">
      <c r="A33" s="40">
        <v>17</v>
      </c>
      <c r="B33" s="44"/>
      <c r="C33" s="46" t="s">
        <v>143</v>
      </c>
      <c r="D33" s="41" t="s">
        <v>78</v>
      </c>
      <c r="E33" s="45">
        <v>1</v>
      </c>
      <c r="F33" s="7"/>
      <c r="G33" s="7"/>
      <c r="H33" s="7"/>
      <c r="I33" s="7"/>
      <c r="J33" s="7"/>
      <c r="K33" s="7"/>
      <c r="L33" s="7"/>
      <c r="M33" s="7"/>
      <c r="N33" s="7"/>
      <c r="O33" s="7"/>
      <c r="P33" s="7"/>
    </row>
    <row r="34" spans="1:16">
      <c r="A34" s="40">
        <v>18</v>
      </c>
      <c r="B34" s="44"/>
      <c r="C34" s="47" t="s">
        <v>144</v>
      </c>
      <c r="D34" s="41" t="s">
        <v>78</v>
      </c>
      <c r="E34" s="45">
        <v>1</v>
      </c>
      <c r="F34" s="7"/>
      <c r="G34" s="7"/>
      <c r="H34" s="7"/>
      <c r="I34" s="7"/>
      <c r="J34" s="7"/>
      <c r="K34" s="7"/>
      <c r="L34" s="7"/>
      <c r="M34" s="7"/>
      <c r="N34" s="7"/>
      <c r="O34" s="7"/>
      <c r="P34" s="7"/>
    </row>
    <row r="35" spans="1:16">
      <c r="A35" s="40">
        <v>19</v>
      </c>
      <c r="B35" s="44"/>
      <c r="C35" s="47" t="s">
        <v>150</v>
      </c>
      <c r="D35" s="41" t="s">
        <v>77</v>
      </c>
      <c r="E35" s="45">
        <v>1</v>
      </c>
      <c r="F35" s="7"/>
      <c r="G35" s="7"/>
      <c r="H35" s="7"/>
      <c r="I35" s="7"/>
      <c r="J35" s="7"/>
      <c r="K35" s="7"/>
      <c r="L35" s="7"/>
      <c r="M35" s="7"/>
      <c r="N35" s="7"/>
      <c r="O35" s="7"/>
      <c r="P35" s="7"/>
    </row>
    <row r="36" spans="1:16">
      <c r="A36" s="40">
        <v>20</v>
      </c>
      <c r="B36" s="44"/>
      <c r="C36" s="47" t="s">
        <v>353</v>
      </c>
      <c r="D36" s="41" t="s">
        <v>78</v>
      </c>
      <c r="E36" s="45">
        <v>1</v>
      </c>
      <c r="F36" s="7"/>
      <c r="G36" s="7"/>
      <c r="H36" s="7"/>
      <c r="I36" s="7"/>
      <c r="J36" s="7"/>
      <c r="K36" s="7"/>
      <c r="L36" s="7"/>
      <c r="M36" s="7"/>
      <c r="N36" s="7"/>
      <c r="O36" s="7"/>
      <c r="P36" s="7"/>
    </row>
    <row r="37" spans="1:16">
      <c r="A37" s="40">
        <v>21</v>
      </c>
      <c r="B37" s="44"/>
      <c r="C37" s="47" t="s">
        <v>157</v>
      </c>
      <c r="D37" s="41" t="s">
        <v>78</v>
      </c>
      <c r="E37" s="45">
        <v>1</v>
      </c>
      <c r="F37" s="7"/>
      <c r="G37" s="7"/>
      <c r="H37" s="7"/>
      <c r="I37" s="7"/>
      <c r="J37" s="7"/>
      <c r="K37" s="7"/>
      <c r="L37" s="7"/>
      <c r="M37" s="7"/>
      <c r="N37" s="7"/>
      <c r="O37" s="7"/>
      <c r="P37" s="7"/>
    </row>
    <row r="38" spans="1:16">
      <c r="A38" s="92"/>
      <c r="B38" s="92"/>
      <c r="C38" s="92"/>
      <c r="D38" s="92"/>
      <c r="E38" s="92"/>
      <c r="F38" s="92"/>
      <c r="G38" s="92"/>
      <c r="H38" s="92"/>
      <c r="I38" s="92"/>
      <c r="J38" s="92"/>
      <c r="K38" s="92"/>
      <c r="L38" s="92"/>
      <c r="M38" s="92"/>
      <c r="N38" s="92"/>
      <c r="O38" s="92"/>
      <c r="P38" s="92"/>
    </row>
    <row r="39" spans="1:16">
      <c r="A39" s="93" t="s">
        <v>48</v>
      </c>
      <c r="B39" s="93"/>
      <c r="C39" s="93"/>
      <c r="D39" s="93"/>
      <c r="E39" s="93"/>
      <c r="F39" s="93"/>
      <c r="G39" s="93"/>
      <c r="H39" s="93"/>
      <c r="I39" s="93"/>
      <c r="J39" s="93"/>
      <c r="K39" s="13"/>
      <c r="L39" s="8">
        <f>SUM(L17:L38)</f>
        <v>0</v>
      </c>
      <c r="M39" s="8">
        <f>SUM(M17:M38)</f>
        <v>0</v>
      </c>
      <c r="N39" s="8">
        <f>SUM(N17:N38)</f>
        <v>0</v>
      </c>
      <c r="O39" s="8">
        <f>SUM(O17:O38)</f>
        <v>0</v>
      </c>
      <c r="P39" s="8">
        <f>SUM(P17:P38)</f>
        <v>0</v>
      </c>
    </row>
    <row r="40" spans="1:16">
      <c r="A40" s="9"/>
      <c r="B40" s="9"/>
      <c r="C40" s="9"/>
      <c r="D40" s="9"/>
      <c r="E40" s="9"/>
      <c r="F40" s="9"/>
      <c r="G40" s="9"/>
      <c r="H40" s="9"/>
      <c r="I40" s="9"/>
      <c r="J40" s="9"/>
      <c r="K40" s="10"/>
      <c r="L40" s="11"/>
      <c r="M40" s="11"/>
      <c r="N40" s="11"/>
      <c r="O40" s="11"/>
      <c r="P40" s="12"/>
    </row>
    <row r="41" spans="1:16">
      <c r="A41" s="25" t="str">
        <f>KT!A23</f>
        <v xml:space="preserve">Sastādīja: </v>
      </c>
      <c r="C41" s="26"/>
      <c r="D41" s="26">
        <f>KT!C27</f>
        <v>0</v>
      </c>
      <c r="E41" s="26"/>
      <c r="F41" s="26"/>
      <c r="G41" s="26"/>
      <c r="H41" s="26"/>
    </row>
    <row r="42" spans="1:16">
      <c r="A42" s="25" t="s">
        <v>40</v>
      </c>
      <c r="C42" s="26"/>
      <c r="D42" s="26"/>
      <c r="E42" s="26"/>
      <c r="F42" s="26"/>
      <c r="G42" s="26"/>
      <c r="H42" s="26"/>
    </row>
    <row r="43" spans="1:16">
      <c r="A43" s="25" t="str">
        <f>KT!A25</f>
        <v>Sertifikāta Nr.:</v>
      </c>
      <c r="C43" s="26"/>
      <c r="D43" s="26"/>
      <c r="E43" s="26"/>
      <c r="F43" s="26"/>
      <c r="G43" s="26"/>
      <c r="H43" s="26"/>
    </row>
    <row r="44" spans="1:16">
      <c r="A44" s="27"/>
      <c r="C44" s="26"/>
      <c r="D44" s="26"/>
      <c r="E44" s="26"/>
      <c r="F44" s="26"/>
      <c r="G44" s="26"/>
      <c r="H44" s="26"/>
    </row>
    <row r="45" spans="1:16">
      <c r="A45" s="25" t="str">
        <f>KT!A27</f>
        <v>Pārbaudīja:</v>
      </c>
      <c r="C45" s="26"/>
      <c r="D45" s="26">
        <f>KT!C27</f>
        <v>0</v>
      </c>
      <c r="E45" s="26"/>
      <c r="F45" s="26"/>
      <c r="G45" s="26"/>
      <c r="H45" s="26"/>
    </row>
    <row r="46" spans="1:16">
      <c r="A46" s="25" t="s">
        <v>41</v>
      </c>
      <c r="C46" s="26"/>
      <c r="D46" s="26"/>
      <c r="E46" s="26"/>
      <c r="F46" s="26"/>
      <c r="G46" s="26"/>
      <c r="H46" s="26"/>
    </row>
    <row r="47" spans="1:16">
      <c r="A47" s="25" t="str">
        <f>KT!A29</f>
        <v>Sertifikāta Nr.:</v>
      </c>
      <c r="C47" s="26"/>
      <c r="D47" s="26"/>
      <c r="E47" s="26"/>
      <c r="F47" s="26"/>
      <c r="G47" s="26"/>
      <c r="H47" s="26"/>
    </row>
    <row r="48" spans="1:16">
      <c r="B48" s="28"/>
      <c r="C48" s="26"/>
      <c r="D48" s="26"/>
      <c r="E48" s="26"/>
      <c r="F48" s="26"/>
      <c r="G48" s="26"/>
      <c r="H48" s="26"/>
    </row>
    <row r="49" spans="2:8">
      <c r="B49" s="29"/>
      <c r="C49" s="30"/>
      <c r="D49" s="29"/>
      <c r="F49" s="30"/>
      <c r="H49" s="26"/>
    </row>
  </sheetData>
  <mergeCells count="14">
    <mergeCell ref="L14:P14"/>
    <mergeCell ref="A16:P16"/>
    <mergeCell ref="A38:P38"/>
    <mergeCell ref="A39:J39"/>
    <mergeCell ref="A2:P2"/>
    <mergeCell ref="A3:P3"/>
    <mergeCell ref="A4:P4"/>
    <mergeCell ref="M11:N11"/>
    <mergeCell ref="A14:A15"/>
    <mergeCell ref="B14:B15"/>
    <mergeCell ref="C14:C15"/>
    <mergeCell ref="D14:D15"/>
    <mergeCell ref="E14:E15"/>
    <mergeCell ref="F14:K14"/>
  </mergeCells>
  <pageMargins left="0.7" right="0.7" top="0.75" bottom="0.75" header="0.3" footer="0.3"/>
  <pageSetup paperSize="9" scale="59"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754E-EE75-402A-B758-2460B2DFACD8}">
  <sheetPr>
    <tabColor rgb="FFFFC000"/>
    <pageSetUpPr fitToPage="1"/>
  </sheetPr>
  <dimension ref="A2:P34"/>
  <sheetViews>
    <sheetView view="pageBreakPreview" zoomScale="70" zoomScaleNormal="85" zoomScaleSheetLayoutView="70" workbookViewId="0">
      <selection activeCell="C10" sqref="C10"/>
    </sheetView>
  </sheetViews>
  <sheetFormatPr defaultColWidth="9.109375" defaultRowHeight="15.6"/>
  <cols>
    <col min="1" max="1" width="10.5546875" style="3" customWidth="1"/>
    <col min="2" max="2" width="9.44140625" style="3" customWidth="1"/>
    <col min="3" max="3" width="51.109375" style="3" customWidth="1"/>
    <col min="4" max="4" width="7.88671875" style="3" customWidth="1"/>
    <col min="5" max="5" width="11.109375" style="3" customWidth="1"/>
    <col min="6" max="11" width="9.5546875" style="3" customWidth="1"/>
    <col min="12" max="16" width="14.88671875" style="3" customWidth="1"/>
    <col min="17" max="16384" width="9.109375" style="3"/>
  </cols>
  <sheetData>
    <row r="2" spans="1:16">
      <c r="A2" s="94" t="s">
        <v>160</v>
      </c>
      <c r="B2" s="94"/>
      <c r="C2" s="94"/>
      <c r="D2" s="94"/>
      <c r="E2" s="94"/>
      <c r="F2" s="94"/>
      <c r="G2" s="94"/>
      <c r="H2" s="94"/>
      <c r="I2" s="94"/>
      <c r="J2" s="94"/>
      <c r="K2" s="94"/>
      <c r="L2" s="94"/>
      <c r="M2" s="94"/>
      <c r="N2" s="94"/>
      <c r="O2" s="94"/>
      <c r="P2" s="94"/>
    </row>
    <row r="3" spans="1:16">
      <c r="A3" s="95" t="str">
        <f>KA!C26</f>
        <v xml:space="preserve">	Vājstrāvas tīkli - AS</v>
      </c>
      <c r="B3" s="95"/>
      <c r="C3" s="95"/>
      <c r="D3" s="95"/>
      <c r="E3" s="95"/>
      <c r="F3" s="95"/>
      <c r="G3" s="95"/>
      <c r="H3" s="95"/>
      <c r="I3" s="95"/>
      <c r="J3" s="95"/>
      <c r="K3" s="95"/>
      <c r="L3" s="95"/>
      <c r="M3" s="95"/>
      <c r="N3" s="95"/>
      <c r="O3" s="95"/>
      <c r="P3" s="95"/>
    </row>
    <row r="4" spans="1:16">
      <c r="A4" s="94" t="s">
        <v>47</v>
      </c>
      <c r="B4" s="94"/>
      <c r="C4" s="94"/>
      <c r="D4" s="94"/>
      <c r="E4" s="94"/>
      <c r="F4" s="94"/>
      <c r="G4" s="94"/>
      <c r="H4" s="94"/>
      <c r="I4" s="94"/>
      <c r="J4" s="94"/>
      <c r="K4" s="94"/>
      <c r="L4" s="94"/>
      <c r="M4" s="94"/>
      <c r="N4" s="94"/>
      <c r="O4" s="94"/>
      <c r="P4" s="94"/>
    </row>
    <row r="5" spans="1:16">
      <c r="A5" s="38"/>
      <c r="B5" s="38"/>
      <c r="C5" s="38"/>
      <c r="D5" s="38"/>
      <c r="E5" s="38"/>
      <c r="F5" s="38"/>
      <c r="G5" s="38"/>
      <c r="H5" s="38"/>
      <c r="I5" s="38"/>
      <c r="J5" s="38"/>
      <c r="K5" s="38"/>
      <c r="L5" s="38"/>
      <c r="M5" s="38"/>
      <c r="N5" s="38"/>
      <c r="O5" s="38"/>
      <c r="P5" s="38"/>
    </row>
    <row r="6" spans="1:16">
      <c r="A6" s="3" t="s">
        <v>10</v>
      </c>
      <c r="C6" s="5" t="str">
        <f>KT!B9</f>
        <v>Jēkabpils reģionālās slimnīcas ambulatora daļas reģistratūras telpu vienkāršotas pārbūves paskaidrojuma raksta izstrādei un autoruzraudzībai Stadiona ielā 1, Jēkabpilī, LV-5201</v>
      </c>
      <c r="D6" s="5"/>
      <c r="E6" s="5"/>
      <c r="F6" s="5"/>
      <c r="G6" s="5"/>
      <c r="H6" s="5"/>
      <c r="I6" s="5"/>
      <c r="J6" s="5"/>
      <c r="K6" s="5"/>
      <c r="L6" s="5"/>
      <c r="M6" s="5"/>
      <c r="N6" s="5"/>
      <c r="O6" s="5"/>
      <c r="P6" s="5"/>
    </row>
    <row r="7" spans="1:16">
      <c r="A7" s="3" t="s">
        <v>11</v>
      </c>
      <c r="C7" s="5" t="str">
        <f>KT!B10</f>
        <v>Jēkabpils reģionālās slimnīca</v>
      </c>
    </row>
    <row r="8" spans="1:16">
      <c r="A8" s="3" t="s">
        <v>0</v>
      </c>
      <c r="C8" s="5" t="str">
        <f>KT!B11</f>
        <v>Stadiona iela 1, Jēkabpils, LV-5201</v>
      </c>
      <c r="D8" s="4"/>
      <c r="E8" s="4"/>
      <c r="F8" s="4"/>
      <c r="G8" s="4"/>
      <c r="H8" s="4"/>
      <c r="I8" s="4"/>
      <c r="J8" s="4"/>
      <c r="K8" s="4"/>
      <c r="L8" s="4"/>
      <c r="M8" s="4"/>
      <c r="N8" s="4"/>
      <c r="O8" s="4"/>
      <c r="P8" s="4"/>
    </row>
    <row r="9" spans="1:16">
      <c r="A9" s="3" t="s">
        <v>1</v>
      </c>
      <c r="C9" s="5" t="str">
        <f>KT!B12</f>
        <v>JRS2025/07K</v>
      </c>
      <c r="D9" s="4"/>
      <c r="E9" s="4"/>
      <c r="F9" s="4"/>
      <c r="G9" s="4"/>
      <c r="H9" s="4"/>
      <c r="I9" s="4"/>
      <c r="J9" s="4"/>
      <c r="K9" s="4"/>
      <c r="L9" s="4"/>
      <c r="M9" s="4"/>
      <c r="N9" s="4"/>
      <c r="O9" s="4"/>
      <c r="P9" s="4"/>
    </row>
    <row r="11" spans="1:16">
      <c r="M11" s="96" t="s">
        <v>2</v>
      </c>
      <c r="N11" s="96"/>
      <c r="O11" s="6">
        <f>P24</f>
        <v>0</v>
      </c>
      <c r="P11" s="3" t="s">
        <v>3</v>
      </c>
    </row>
    <row r="12" spans="1:16">
      <c r="E12" s="38"/>
      <c r="N12" s="31" t="s">
        <v>49</v>
      </c>
      <c r="O12" s="3">
        <f>KT!C27</f>
        <v>0</v>
      </c>
    </row>
    <row r="13" spans="1:16">
      <c r="E13" s="38"/>
    </row>
    <row r="14" spans="1:16">
      <c r="A14" s="97" t="s">
        <v>23</v>
      </c>
      <c r="B14" s="97" t="s">
        <v>9</v>
      </c>
      <c r="C14" s="88" t="s">
        <v>12</v>
      </c>
      <c r="D14" s="97" t="s">
        <v>4</v>
      </c>
      <c r="E14" s="98" t="s">
        <v>5</v>
      </c>
      <c r="F14" s="88" t="s">
        <v>13</v>
      </c>
      <c r="G14" s="88"/>
      <c r="H14" s="88"/>
      <c r="I14" s="88"/>
      <c r="J14" s="88"/>
      <c r="K14" s="88"/>
      <c r="L14" s="88" t="s">
        <v>14</v>
      </c>
      <c r="M14" s="88"/>
      <c r="N14" s="88"/>
      <c r="O14" s="88"/>
      <c r="P14" s="88"/>
    </row>
    <row r="15" spans="1:16" ht="105.75" customHeight="1">
      <c r="A15" s="97"/>
      <c r="B15" s="97"/>
      <c r="C15" s="88"/>
      <c r="D15" s="97"/>
      <c r="E15" s="98"/>
      <c r="F15" s="39" t="s">
        <v>6</v>
      </c>
      <c r="G15" s="39" t="s">
        <v>16</v>
      </c>
      <c r="H15" s="39" t="s">
        <v>15</v>
      </c>
      <c r="I15" s="39" t="s">
        <v>17</v>
      </c>
      <c r="J15" s="39" t="s">
        <v>18</v>
      </c>
      <c r="K15" s="39" t="s">
        <v>19</v>
      </c>
      <c r="L15" s="39" t="s">
        <v>7</v>
      </c>
      <c r="M15" s="39" t="s">
        <v>15</v>
      </c>
      <c r="N15" s="39" t="s">
        <v>17</v>
      </c>
      <c r="O15" s="39" t="s">
        <v>18</v>
      </c>
      <c r="P15" s="39" t="s">
        <v>20</v>
      </c>
    </row>
    <row r="16" spans="1:16">
      <c r="A16" s="89"/>
      <c r="B16" s="89"/>
      <c r="C16" s="89"/>
      <c r="D16" s="89"/>
      <c r="E16" s="89"/>
      <c r="F16" s="90"/>
      <c r="G16" s="90"/>
      <c r="H16" s="90"/>
      <c r="I16" s="90"/>
      <c r="J16" s="90"/>
      <c r="K16" s="90"/>
      <c r="L16" s="90"/>
      <c r="M16" s="90"/>
      <c r="N16" s="90"/>
      <c r="O16" s="90"/>
      <c r="P16" s="91"/>
    </row>
    <row r="17" spans="1:16" ht="31.2">
      <c r="A17" s="40">
        <v>1</v>
      </c>
      <c r="B17" s="44"/>
      <c r="C17" s="46" t="s">
        <v>161</v>
      </c>
      <c r="D17" s="41" t="s">
        <v>162</v>
      </c>
      <c r="E17" s="45">
        <v>1</v>
      </c>
      <c r="F17" s="7"/>
      <c r="G17" s="7"/>
      <c r="H17" s="7"/>
      <c r="I17" s="7"/>
      <c r="J17" s="7"/>
      <c r="K17" s="7"/>
      <c r="L17" s="7"/>
      <c r="M17" s="7"/>
      <c r="N17" s="7"/>
      <c r="O17" s="7"/>
      <c r="P17" s="7"/>
    </row>
    <row r="18" spans="1:16" ht="31.2">
      <c r="A18" s="40">
        <v>2</v>
      </c>
      <c r="B18" s="44"/>
      <c r="C18" s="46" t="s">
        <v>163</v>
      </c>
      <c r="D18" s="41" t="s">
        <v>162</v>
      </c>
      <c r="E18" s="45">
        <v>1</v>
      </c>
      <c r="F18" s="7"/>
      <c r="G18" s="7"/>
      <c r="H18" s="7"/>
      <c r="I18" s="7"/>
      <c r="J18" s="7"/>
      <c r="K18" s="7"/>
      <c r="L18" s="7"/>
      <c r="M18" s="7"/>
      <c r="N18" s="7"/>
      <c r="O18" s="7"/>
      <c r="P18" s="7"/>
    </row>
    <row r="19" spans="1:16">
      <c r="A19" s="40">
        <v>3</v>
      </c>
      <c r="B19" s="44"/>
      <c r="C19" s="47" t="s">
        <v>168</v>
      </c>
      <c r="D19" s="41" t="s">
        <v>164</v>
      </c>
      <c r="E19" s="45">
        <v>5</v>
      </c>
      <c r="F19" s="7"/>
      <c r="G19" s="7"/>
      <c r="H19" s="7"/>
      <c r="I19" s="7"/>
      <c r="J19" s="7"/>
      <c r="K19" s="7"/>
      <c r="L19" s="7"/>
      <c r="M19" s="7"/>
      <c r="N19" s="7"/>
      <c r="O19" s="7"/>
      <c r="P19" s="7"/>
    </row>
    <row r="20" spans="1:16">
      <c r="A20" s="40">
        <v>4</v>
      </c>
      <c r="B20" s="44"/>
      <c r="C20" s="47" t="s">
        <v>165</v>
      </c>
      <c r="D20" s="41" t="s">
        <v>162</v>
      </c>
      <c r="E20" s="45">
        <v>1</v>
      </c>
      <c r="F20" s="7"/>
      <c r="G20" s="7"/>
      <c r="H20" s="7"/>
      <c r="I20" s="7"/>
      <c r="J20" s="7"/>
      <c r="K20" s="7"/>
      <c r="L20" s="7"/>
      <c r="M20" s="7"/>
      <c r="N20" s="7"/>
      <c r="O20" s="7"/>
      <c r="P20" s="7"/>
    </row>
    <row r="21" spans="1:16">
      <c r="A21" s="40">
        <v>5</v>
      </c>
      <c r="B21" s="44"/>
      <c r="C21" s="47" t="s">
        <v>166</v>
      </c>
      <c r="D21" s="41" t="s">
        <v>162</v>
      </c>
      <c r="E21" s="45">
        <v>1</v>
      </c>
      <c r="F21" s="7"/>
      <c r="G21" s="7"/>
      <c r="H21" s="7"/>
      <c r="I21" s="7"/>
      <c r="J21" s="7"/>
      <c r="K21" s="7"/>
      <c r="L21" s="7"/>
      <c r="M21" s="7"/>
      <c r="N21" s="7"/>
      <c r="O21" s="7"/>
      <c r="P21" s="7"/>
    </row>
    <row r="22" spans="1:16" ht="31.2">
      <c r="A22" s="40">
        <v>6</v>
      </c>
      <c r="B22" s="44"/>
      <c r="C22" s="46" t="s">
        <v>167</v>
      </c>
      <c r="D22" s="41" t="s">
        <v>162</v>
      </c>
      <c r="E22" s="45">
        <v>1</v>
      </c>
      <c r="F22" s="7"/>
      <c r="G22" s="7"/>
      <c r="H22" s="7"/>
      <c r="I22" s="7"/>
      <c r="J22" s="7"/>
      <c r="K22" s="7"/>
      <c r="L22" s="7"/>
      <c r="M22" s="7"/>
      <c r="N22" s="7"/>
      <c r="O22" s="7"/>
      <c r="P22" s="7"/>
    </row>
    <row r="23" spans="1:16">
      <c r="A23" s="92"/>
      <c r="B23" s="92"/>
      <c r="C23" s="92"/>
      <c r="D23" s="92"/>
      <c r="E23" s="92"/>
      <c r="F23" s="92"/>
      <c r="G23" s="92"/>
      <c r="H23" s="92"/>
      <c r="I23" s="92"/>
      <c r="J23" s="92"/>
      <c r="K23" s="92"/>
      <c r="L23" s="92"/>
      <c r="M23" s="92"/>
      <c r="N23" s="92"/>
      <c r="O23" s="92"/>
      <c r="P23" s="92"/>
    </row>
    <row r="24" spans="1:16">
      <c r="A24" s="93" t="s">
        <v>48</v>
      </c>
      <c r="B24" s="93"/>
      <c r="C24" s="93"/>
      <c r="D24" s="93"/>
      <c r="E24" s="93"/>
      <c r="F24" s="93"/>
      <c r="G24" s="93"/>
      <c r="H24" s="93"/>
      <c r="I24" s="93"/>
      <c r="J24" s="93"/>
      <c r="K24" s="13"/>
      <c r="L24" s="8">
        <f>SUM(L17:L23)</f>
        <v>0</v>
      </c>
      <c r="M24" s="8">
        <f>SUM(M17:M23)</f>
        <v>0</v>
      </c>
      <c r="N24" s="8">
        <f>SUM(N17:N23)</f>
        <v>0</v>
      </c>
      <c r="O24" s="8">
        <f>SUM(O17:O23)</f>
        <v>0</v>
      </c>
      <c r="P24" s="8">
        <f>SUM(P17:P23)</f>
        <v>0</v>
      </c>
    </row>
    <row r="25" spans="1:16">
      <c r="A25" s="9"/>
      <c r="B25" s="9"/>
      <c r="C25" s="9"/>
      <c r="D25" s="9"/>
      <c r="E25" s="9"/>
      <c r="F25" s="9"/>
      <c r="G25" s="9"/>
      <c r="H25" s="9"/>
      <c r="I25" s="9"/>
      <c r="J25" s="9"/>
      <c r="K25" s="10"/>
      <c r="L25" s="11"/>
      <c r="M25" s="11"/>
      <c r="N25" s="11"/>
      <c r="O25" s="11"/>
      <c r="P25" s="12"/>
    </row>
    <row r="26" spans="1:16">
      <c r="A26" s="25" t="str">
        <f>KT!A23</f>
        <v xml:space="preserve">Sastādīja: </v>
      </c>
      <c r="C26" s="26"/>
      <c r="D26" s="26">
        <f>KT!C27</f>
        <v>0</v>
      </c>
      <c r="E26" s="26"/>
      <c r="F26" s="26"/>
      <c r="G26" s="26"/>
      <c r="H26" s="26"/>
    </row>
    <row r="27" spans="1:16">
      <c r="A27" s="25" t="s">
        <v>40</v>
      </c>
      <c r="C27" s="26"/>
      <c r="D27" s="26"/>
      <c r="E27" s="26"/>
      <c r="F27" s="26"/>
      <c r="G27" s="26"/>
      <c r="H27" s="26"/>
    </row>
    <row r="28" spans="1:16">
      <c r="A28" s="25" t="str">
        <f>KT!A25</f>
        <v>Sertifikāta Nr.:</v>
      </c>
      <c r="C28" s="26"/>
      <c r="D28" s="26"/>
      <c r="E28" s="26"/>
      <c r="F28" s="26"/>
      <c r="G28" s="26"/>
      <c r="H28" s="26"/>
    </row>
    <row r="29" spans="1:16">
      <c r="A29" s="27"/>
      <c r="C29" s="26"/>
      <c r="D29" s="26"/>
      <c r="E29" s="26"/>
      <c r="F29" s="26"/>
      <c r="G29" s="26"/>
      <c r="H29" s="26"/>
    </row>
    <row r="30" spans="1:16">
      <c r="A30" s="25" t="str">
        <f>KT!A27</f>
        <v>Pārbaudīja:</v>
      </c>
      <c r="C30" s="26"/>
      <c r="D30" s="26">
        <f>KT!C27</f>
        <v>0</v>
      </c>
      <c r="E30" s="26"/>
      <c r="F30" s="26"/>
      <c r="G30" s="26"/>
      <c r="H30" s="26"/>
    </row>
    <row r="31" spans="1:16">
      <c r="A31" s="25" t="s">
        <v>41</v>
      </c>
      <c r="C31" s="26"/>
      <c r="D31" s="26"/>
      <c r="E31" s="26"/>
      <c r="F31" s="26"/>
      <c r="G31" s="26"/>
      <c r="H31" s="26"/>
    </row>
    <row r="32" spans="1:16">
      <c r="A32" s="25" t="str">
        <f>KT!A29</f>
        <v>Sertifikāta Nr.:</v>
      </c>
      <c r="C32" s="26"/>
      <c r="D32" s="26"/>
      <c r="E32" s="26"/>
      <c r="F32" s="26"/>
      <c r="G32" s="26"/>
      <c r="H32" s="26"/>
    </row>
    <row r="33" spans="2:8">
      <c r="B33" s="28"/>
      <c r="C33" s="26"/>
      <c r="D33" s="26"/>
      <c r="E33" s="26"/>
      <c r="F33" s="26"/>
      <c r="G33" s="26"/>
      <c r="H33" s="26"/>
    </row>
    <row r="34" spans="2:8">
      <c r="B34" s="29"/>
      <c r="C34" s="30"/>
      <c r="D34" s="29"/>
      <c r="F34" s="30"/>
      <c r="H34" s="26"/>
    </row>
  </sheetData>
  <mergeCells count="14">
    <mergeCell ref="L14:P14"/>
    <mergeCell ref="A16:P16"/>
    <mergeCell ref="A23:P23"/>
    <mergeCell ref="A24:J24"/>
    <mergeCell ref="A2:P2"/>
    <mergeCell ref="A3:P3"/>
    <mergeCell ref="A4:P4"/>
    <mergeCell ref="M11:N11"/>
    <mergeCell ref="A14:A15"/>
    <mergeCell ref="B14:B15"/>
    <mergeCell ref="C14:C15"/>
    <mergeCell ref="D14:D15"/>
    <mergeCell ref="E14:E15"/>
    <mergeCell ref="F14:K14"/>
  </mergeCells>
  <pageMargins left="0.7" right="0.7" top="0.75" bottom="0.75" header="0.3" footer="0.3"/>
  <pageSetup paperSize="9" scale="59"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4926D-E6A3-422C-BA06-241C1A60C142}">
  <sheetPr>
    <tabColor rgb="FFFFC000"/>
    <pageSetUpPr fitToPage="1"/>
  </sheetPr>
  <dimension ref="A2:P36"/>
  <sheetViews>
    <sheetView view="pageBreakPreview" zoomScale="55" zoomScaleNormal="85" zoomScaleSheetLayoutView="55" workbookViewId="0">
      <selection activeCell="B10" sqref="B10"/>
    </sheetView>
  </sheetViews>
  <sheetFormatPr defaultColWidth="9.109375" defaultRowHeight="15.6"/>
  <cols>
    <col min="1" max="1" width="10.5546875" style="3" customWidth="1"/>
    <col min="2" max="2" width="9.44140625" style="3" customWidth="1"/>
    <col min="3" max="3" width="51.109375" style="3" customWidth="1"/>
    <col min="4" max="4" width="7.88671875" style="3" customWidth="1"/>
    <col min="5" max="5" width="11.109375" style="3" customWidth="1"/>
    <col min="6" max="11" width="9.5546875" style="3" customWidth="1"/>
    <col min="12" max="16" width="14.88671875" style="3" customWidth="1"/>
    <col min="17" max="18" width="9.109375" style="3"/>
    <col min="19" max="19" width="32" style="3" customWidth="1"/>
    <col min="20" max="16384" width="9.109375" style="3"/>
  </cols>
  <sheetData>
    <row r="2" spans="1:16">
      <c r="A2" s="94" t="s">
        <v>169</v>
      </c>
      <c r="B2" s="94"/>
      <c r="C2" s="94"/>
      <c r="D2" s="94"/>
      <c r="E2" s="94"/>
      <c r="F2" s="94"/>
      <c r="G2" s="94"/>
      <c r="H2" s="94"/>
      <c r="I2" s="94"/>
      <c r="J2" s="94"/>
      <c r="K2" s="94"/>
      <c r="L2" s="94"/>
      <c r="M2" s="94"/>
      <c r="N2" s="94"/>
      <c r="O2" s="94"/>
      <c r="P2" s="94"/>
    </row>
    <row r="3" spans="1:16">
      <c r="A3" s="95" t="str">
        <f>KA!C27</f>
        <v xml:space="preserve">	Vājstrāvas tīkli - CI</v>
      </c>
      <c r="B3" s="95"/>
      <c r="C3" s="95"/>
      <c r="D3" s="95"/>
      <c r="E3" s="95"/>
      <c r="F3" s="95"/>
      <c r="G3" s="95"/>
      <c r="H3" s="95"/>
      <c r="I3" s="95"/>
      <c r="J3" s="95"/>
      <c r="K3" s="95"/>
      <c r="L3" s="95"/>
      <c r="M3" s="95"/>
      <c r="N3" s="95"/>
      <c r="O3" s="95"/>
      <c r="P3" s="95"/>
    </row>
    <row r="4" spans="1:16">
      <c r="A4" s="94" t="s">
        <v>47</v>
      </c>
      <c r="B4" s="94"/>
      <c r="C4" s="94"/>
      <c r="D4" s="94"/>
      <c r="E4" s="94"/>
      <c r="F4" s="94"/>
      <c r="G4" s="94"/>
      <c r="H4" s="94"/>
      <c r="I4" s="94"/>
      <c r="J4" s="94"/>
      <c r="K4" s="94"/>
      <c r="L4" s="94"/>
      <c r="M4" s="94"/>
      <c r="N4" s="94"/>
      <c r="O4" s="94"/>
      <c r="P4" s="94"/>
    </row>
    <row r="5" spans="1:16">
      <c r="A5" s="38"/>
      <c r="B5" s="38"/>
      <c r="C5" s="38"/>
      <c r="D5" s="38"/>
      <c r="E5" s="38"/>
      <c r="F5" s="38"/>
      <c r="G5" s="38"/>
      <c r="H5" s="38"/>
      <c r="I5" s="38"/>
      <c r="J5" s="38"/>
      <c r="K5" s="38"/>
      <c r="L5" s="38"/>
      <c r="M5" s="38"/>
      <c r="N5" s="38"/>
      <c r="O5" s="38"/>
      <c r="P5" s="38"/>
    </row>
    <row r="6" spans="1:16">
      <c r="A6" s="3" t="s">
        <v>10</v>
      </c>
      <c r="C6" s="5" t="str">
        <f>KT!B9</f>
        <v>Jēkabpils reģionālās slimnīcas ambulatora daļas reģistratūras telpu vienkāršotas pārbūves paskaidrojuma raksta izstrādei un autoruzraudzībai Stadiona ielā 1, Jēkabpilī, LV-5201</v>
      </c>
      <c r="D6" s="5"/>
      <c r="E6" s="5"/>
      <c r="F6" s="5"/>
      <c r="G6" s="5"/>
      <c r="H6" s="5"/>
      <c r="I6" s="5"/>
      <c r="J6" s="5"/>
      <c r="K6" s="5"/>
      <c r="L6" s="5"/>
      <c r="M6" s="5"/>
      <c r="N6" s="5"/>
      <c r="O6" s="5"/>
      <c r="P6" s="5"/>
    </row>
    <row r="7" spans="1:16">
      <c r="A7" s="3" t="s">
        <v>11</v>
      </c>
      <c r="C7" s="5" t="str">
        <f>KT!B10</f>
        <v>Jēkabpils reģionālās slimnīca</v>
      </c>
    </row>
    <row r="8" spans="1:16">
      <c r="A8" s="3" t="s">
        <v>0</v>
      </c>
      <c r="C8" s="5" t="str">
        <f>KT!B11</f>
        <v>Stadiona iela 1, Jēkabpils, LV-5201</v>
      </c>
      <c r="D8" s="4"/>
      <c r="E8" s="4"/>
      <c r="F8" s="4"/>
      <c r="G8" s="4"/>
      <c r="H8" s="4"/>
      <c r="I8" s="4"/>
      <c r="J8" s="4"/>
      <c r="K8" s="4"/>
      <c r="L8" s="4"/>
      <c r="M8" s="4"/>
      <c r="N8" s="4"/>
      <c r="O8" s="4"/>
      <c r="P8" s="4"/>
    </row>
    <row r="9" spans="1:16">
      <c r="A9" s="3" t="s">
        <v>1</v>
      </c>
      <c r="C9" s="5" t="str">
        <f>KT!B12</f>
        <v>JRS2025/07K</v>
      </c>
      <c r="D9" s="4"/>
      <c r="E9" s="4"/>
      <c r="F9" s="4"/>
      <c r="G9" s="4"/>
      <c r="H9" s="4"/>
      <c r="I9" s="4"/>
      <c r="J9" s="4"/>
      <c r="K9" s="4"/>
      <c r="L9" s="4"/>
      <c r="M9" s="4"/>
      <c r="N9" s="4"/>
      <c r="O9" s="4"/>
      <c r="P9" s="4"/>
    </row>
    <row r="11" spans="1:16">
      <c r="M11" s="96" t="s">
        <v>2</v>
      </c>
      <c r="N11" s="96"/>
      <c r="O11" s="6">
        <f>P26</f>
        <v>0</v>
      </c>
      <c r="P11" s="3" t="s">
        <v>3</v>
      </c>
    </row>
    <row r="12" spans="1:16">
      <c r="E12" s="38"/>
      <c r="N12" s="31" t="s">
        <v>49</v>
      </c>
      <c r="O12" s="3">
        <f>KT!C27</f>
        <v>0</v>
      </c>
    </row>
    <row r="13" spans="1:16">
      <c r="E13" s="38"/>
    </row>
    <row r="14" spans="1:16">
      <c r="A14" s="97" t="s">
        <v>23</v>
      </c>
      <c r="B14" s="97" t="s">
        <v>9</v>
      </c>
      <c r="C14" s="88" t="s">
        <v>12</v>
      </c>
      <c r="D14" s="97" t="s">
        <v>4</v>
      </c>
      <c r="E14" s="98" t="s">
        <v>5</v>
      </c>
      <c r="F14" s="88" t="s">
        <v>13</v>
      </c>
      <c r="G14" s="88"/>
      <c r="H14" s="88"/>
      <c r="I14" s="88"/>
      <c r="J14" s="88"/>
      <c r="K14" s="88"/>
      <c r="L14" s="88" t="s">
        <v>14</v>
      </c>
      <c r="M14" s="88"/>
      <c r="N14" s="88"/>
      <c r="O14" s="88"/>
      <c r="P14" s="88"/>
    </row>
    <row r="15" spans="1:16" ht="88.8">
      <c r="A15" s="97"/>
      <c r="B15" s="97"/>
      <c r="C15" s="88"/>
      <c r="D15" s="97"/>
      <c r="E15" s="98"/>
      <c r="F15" s="39" t="s">
        <v>6</v>
      </c>
      <c r="G15" s="39" t="s">
        <v>16</v>
      </c>
      <c r="H15" s="39" t="s">
        <v>15</v>
      </c>
      <c r="I15" s="39" t="s">
        <v>17</v>
      </c>
      <c r="J15" s="39" t="s">
        <v>18</v>
      </c>
      <c r="K15" s="39" t="s">
        <v>19</v>
      </c>
      <c r="L15" s="39" t="s">
        <v>7</v>
      </c>
      <c r="M15" s="39" t="s">
        <v>15</v>
      </c>
      <c r="N15" s="39" t="s">
        <v>17</v>
      </c>
      <c r="O15" s="39" t="s">
        <v>18</v>
      </c>
      <c r="P15" s="39" t="s">
        <v>20</v>
      </c>
    </row>
    <row r="16" spans="1:16">
      <c r="A16" s="89"/>
      <c r="B16" s="89"/>
      <c r="C16" s="89"/>
      <c r="D16" s="89"/>
      <c r="E16" s="89"/>
      <c r="F16" s="90"/>
      <c r="G16" s="90"/>
      <c r="H16" s="90"/>
      <c r="I16" s="90"/>
      <c r="J16" s="90"/>
      <c r="K16" s="90"/>
      <c r="L16" s="90"/>
      <c r="M16" s="90"/>
      <c r="N16" s="90"/>
      <c r="O16" s="90"/>
      <c r="P16" s="91"/>
    </row>
    <row r="17" spans="1:16" ht="31.2">
      <c r="A17" s="40">
        <v>1</v>
      </c>
      <c r="B17" s="44"/>
      <c r="C17" s="46" t="s">
        <v>171</v>
      </c>
      <c r="D17" s="41" t="s">
        <v>162</v>
      </c>
      <c r="E17" s="45">
        <v>2</v>
      </c>
      <c r="F17" s="7"/>
      <c r="G17" s="7"/>
      <c r="H17" s="7"/>
      <c r="I17" s="7"/>
      <c r="J17" s="7"/>
      <c r="K17" s="7"/>
      <c r="L17" s="7"/>
      <c r="M17" s="7"/>
      <c r="N17" s="7"/>
      <c r="O17" s="7"/>
      <c r="P17" s="7"/>
    </row>
    <row r="18" spans="1:16" ht="31.2">
      <c r="A18" s="40">
        <v>2</v>
      </c>
      <c r="B18" s="44"/>
      <c r="C18" s="46" t="s">
        <v>172</v>
      </c>
      <c r="D18" s="41" t="s">
        <v>158</v>
      </c>
      <c r="E18" s="45">
        <v>2</v>
      </c>
      <c r="F18" s="7"/>
      <c r="G18" s="7"/>
      <c r="H18" s="7"/>
      <c r="I18" s="7"/>
      <c r="J18" s="7"/>
      <c r="K18" s="7"/>
      <c r="L18" s="7"/>
      <c r="M18" s="7"/>
      <c r="N18" s="7"/>
      <c r="O18" s="7"/>
      <c r="P18" s="7"/>
    </row>
    <row r="19" spans="1:16" ht="31.2">
      <c r="A19" s="40">
        <v>3</v>
      </c>
      <c r="B19" s="44"/>
      <c r="C19" s="47" t="s">
        <v>173</v>
      </c>
      <c r="D19" s="41" t="s">
        <v>164</v>
      </c>
      <c r="E19" s="45">
        <v>20</v>
      </c>
      <c r="F19" s="7"/>
      <c r="G19" s="7"/>
      <c r="H19" s="7"/>
      <c r="I19" s="7"/>
      <c r="J19" s="7"/>
      <c r="K19" s="7"/>
      <c r="L19" s="7"/>
      <c r="M19" s="7"/>
      <c r="N19" s="7"/>
      <c r="O19" s="7"/>
      <c r="P19" s="7"/>
    </row>
    <row r="20" spans="1:16" ht="31.2">
      <c r="A20" s="40">
        <v>4</v>
      </c>
      <c r="B20" s="44"/>
      <c r="C20" s="47" t="s">
        <v>174</v>
      </c>
      <c r="D20" s="41" t="s">
        <v>78</v>
      </c>
      <c r="E20" s="45">
        <v>1</v>
      </c>
      <c r="F20" s="7"/>
      <c r="G20" s="7"/>
      <c r="H20" s="7"/>
      <c r="I20" s="7"/>
      <c r="J20" s="7"/>
      <c r="K20" s="7"/>
      <c r="L20" s="7"/>
      <c r="M20" s="7"/>
      <c r="N20" s="7"/>
      <c r="O20" s="7"/>
      <c r="P20" s="7"/>
    </row>
    <row r="21" spans="1:16">
      <c r="A21" s="40">
        <v>5</v>
      </c>
      <c r="B21" s="44"/>
      <c r="C21" s="47" t="s">
        <v>175</v>
      </c>
      <c r="D21" s="41" t="s">
        <v>78</v>
      </c>
      <c r="E21" s="45">
        <v>1</v>
      </c>
      <c r="F21" s="7"/>
      <c r="G21" s="7"/>
      <c r="H21" s="7"/>
      <c r="I21" s="7"/>
      <c r="J21" s="7"/>
      <c r="K21" s="7"/>
      <c r="L21" s="7"/>
      <c r="M21" s="7"/>
      <c r="N21" s="7"/>
      <c r="O21" s="7"/>
      <c r="P21" s="7"/>
    </row>
    <row r="22" spans="1:16" ht="46.8">
      <c r="A22" s="40">
        <v>6</v>
      </c>
      <c r="B22" s="44"/>
      <c r="C22" s="47" t="s">
        <v>176</v>
      </c>
      <c r="D22" s="41" t="s">
        <v>78</v>
      </c>
      <c r="E22" s="45">
        <v>1</v>
      </c>
      <c r="F22" s="7"/>
      <c r="G22" s="7"/>
      <c r="H22" s="7"/>
      <c r="I22" s="7"/>
      <c r="J22" s="7"/>
      <c r="K22" s="7"/>
      <c r="L22" s="7"/>
      <c r="M22" s="7"/>
      <c r="N22" s="7"/>
      <c r="O22" s="7"/>
      <c r="P22" s="7"/>
    </row>
    <row r="23" spans="1:16" ht="31.2">
      <c r="A23" s="40">
        <v>7</v>
      </c>
      <c r="B23" s="44"/>
      <c r="C23" s="47" t="s">
        <v>177</v>
      </c>
      <c r="D23" s="41" t="s">
        <v>78</v>
      </c>
      <c r="E23" s="45">
        <v>1</v>
      </c>
      <c r="F23" s="7"/>
      <c r="G23" s="7"/>
      <c r="H23" s="7"/>
      <c r="I23" s="7"/>
      <c r="J23" s="7"/>
      <c r="K23" s="7"/>
      <c r="L23" s="7"/>
      <c r="M23" s="7"/>
      <c r="N23" s="7"/>
      <c r="O23" s="7"/>
      <c r="P23" s="7"/>
    </row>
    <row r="24" spans="1:16" ht="46.8">
      <c r="A24" s="40">
        <v>8</v>
      </c>
      <c r="B24" s="44"/>
      <c r="C24" s="47" t="s">
        <v>178</v>
      </c>
      <c r="D24" s="41" t="s">
        <v>78</v>
      </c>
      <c r="E24" s="45">
        <v>1</v>
      </c>
      <c r="F24" s="7"/>
      <c r="G24" s="7"/>
      <c r="H24" s="7"/>
      <c r="I24" s="7"/>
      <c r="J24" s="7"/>
      <c r="K24" s="7"/>
      <c r="L24" s="7"/>
      <c r="M24" s="7"/>
      <c r="N24" s="7"/>
      <c r="O24" s="7"/>
      <c r="P24" s="7"/>
    </row>
    <row r="25" spans="1:16">
      <c r="A25" s="92"/>
      <c r="B25" s="92"/>
      <c r="C25" s="92"/>
      <c r="D25" s="92"/>
      <c r="E25" s="92"/>
      <c r="F25" s="92"/>
      <c r="G25" s="92"/>
      <c r="H25" s="92"/>
      <c r="I25" s="92"/>
      <c r="J25" s="92"/>
      <c r="K25" s="92"/>
      <c r="L25" s="92"/>
      <c r="M25" s="92"/>
      <c r="N25" s="92"/>
      <c r="O25" s="92"/>
      <c r="P25" s="92"/>
    </row>
    <row r="26" spans="1:16">
      <c r="A26" s="93" t="s">
        <v>48</v>
      </c>
      <c r="B26" s="93"/>
      <c r="C26" s="93"/>
      <c r="D26" s="93"/>
      <c r="E26" s="93"/>
      <c r="F26" s="93"/>
      <c r="G26" s="93"/>
      <c r="H26" s="93"/>
      <c r="I26" s="93"/>
      <c r="J26" s="93"/>
      <c r="K26" s="13"/>
      <c r="L26" s="8">
        <f>SUM(L17:L25)</f>
        <v>0</v>
      </c>
      <c r="M26" s="8">
        <f>SUM(M17:M25)</f>
        <v>0</v>
      </c>
      <c r="N26" s="8">
        <f>SUM(N17:N25)</f>
        <v>0</v>
      </c>
      <c r="O26" s="8">
        <f>SUM(O17:O25)</f>
        <v>0</v>
      </c>
      <c r="P26" s="8">
        <f>SUM(P17:P25)</f>
        <v>0</v>
      </c>
    </row>
    <row r="27" spans="1:16">
      <c r="A27" s="9"/>
      <c r="B27" s="9"/>
      <c r="C27" s="9"/>
      <c r="D27" s="9"/>
      <c r="E27" s="9"/>
      <c r="F27" s="9"/>
      <c r="G27" s="9"/>
      <c r="H27" s="9"/>
      <c r="I27" s="9"/>
      <c r="J27" s="9"/>
      <c r="K27" s="10"/>
      <c r="L27" s="11"/>
      <c r="M27" s="11"/>
      <c r="N27" s="11"/>
      <c r="O27" s="11"/>
      <c r="P27" s="12"/>
    </row>
    <row r="28" spans="1:16">
      <c r="A28" s="25" t="str">
        <f>KT!A23</f>
        <v xml:space="preserve">Sastādīja: </v>
      </c>
      <c r="C28" s="26"/>
      <c r="D28" s="26">
        <f>KT!C27</f>
        <v>0</v>
      </c>
      <c r="E28" s="26"/>
      <c r="F28" s="26"/>
      <c r="G28" s="26"/>
      <c r="H28" s="26"/>
    </row>
    <row r="29" spans="1:16">
      <c r="A29" s="25" t="s">
        <v>40</v>
      </c>
      <c r="C29" s="26"/>
      <c r="D29" s="26"/>
      <c r="E29" s="26"/>
      <c r="F29" s="26"/>
      <c r="G29" s="26"/>
      <c r="H29" s="26"/>
    </row>
    <row r="30" spans="1:16">
      <c r="A30" s="25" t="str">
        <f>KT!A25</f>
        <v>Sertifikāta Nr.:</v>
      </c>
      <c r="C30" s="26"/>
      <c r="D30" s="26"/>
      <c r="E30" s="26"/>
      <c r="F30" s="26"/>
      <c r="G30" s="26"/>
      <c r="H30" s="26"/>
    </row>
    <row r="31" spans="1:16">
      <c r="A31" s="27"/>
      <c r="C31" s="26"/>
      <c r="D31" s="26"/>
      <c r="E31" s="26"/>
      <c r="F31" s="26"/>
      <c r="G31" s="26"/>
      <c r="H31" s="26"/>
    </row>
    <row r="32" spans="1:16">
      <c r="A32" s="25" t="str">
        <f>KT!A27</f>
        <v>Pārbaudīja:</v>
      </c>
      <c r="C32" s="26"/>
      <c r="D32" s="26">
        <f>KT!C27</f>
        <v>0</v>
      </c>
      <c r="E32" s="26"/>
      <c r="F32" s="26"/>
      <c r="G32" s="26"/>
      <c r="H32" s="26"/>
    </row>
    <row r="33" spans="1:8">
      <c r="A33" s="25" t="s">
        <v>41</v>
      </c>
      <c r="C33" s="26"/>
      <c r="D33" s="26"/>
      <c r="E33" s="26"/>
      <c r="F33" s="26"/>
      <c r="G33" s="26"/>
      <c r="H33" s="26"/>
    </row>
    <row r="34" spans="1:8">
      <c r="A34" s="25" t="str">
        <f>KT!A29</f>
        <v>Sertifikāta Nr.:</v>
      </c>
      <c r="C34" s="26"/>
      <c r="D34" s="26"/>
      <c r="E34" s="26"/>
      <c r="F34" s="26"/>
      <c r="G34" s="26"/>
      <c r="H34" s="26"/>
    </row>
    <row r="35" spans="1:8">
      <c r="B35" s="28"/>
      <c r="C35" s="26"/>
      <c r="D35" s="26"/>
      <c r="E35" s="26"/>
      <c r="F35" s="26"/>
      <c r="G35" s="26"/>
      <c r="H35" s="26"/>
    </row>
    <row r="36" spans="1:8">
      <c r="B36" s="29"/>
      <c r="C36" s="30"/>
      <c r="D36" s="29"/>
      <c r="F36" s="30"/>
      <c r="H36" s="26"/>
    </row>
  </sheetData>
  <mergeCells count="14">
    <mergeCell ref="L14:P14"/>
    <mergeCell ref="A16:P16"/>
    <mergeCell ref="A25:P25"/>
    <mergeCell ref="A26:J26"/>
    <mergeCell ref="A2:P2"/>
    <mergeCell ref="A3:P3"/>
    <mergeCell ref="A4:P4"/>
    <mergeCell ref="M11:N11"/>
    <mergeCell ref="A14:A15"/>
    <mergeCell ref="B14:B15"/>
    <mergeCell ref="C14:C15"/>
    <mergeCell ref="D14:D15"/>
    <mergeCell ref="E14:E15"/>
    <mergeCell ref="F14:K14"/>
  </mergeCells>
  <pageMargins left="0.7" right="0.7" top="0.75" bottom="0.75" header="0.3" footer="0.3"/>
  <pageSetup paperSize="9" scale="59"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DD68D-55AE-427A-9580-4FBD2AC187E2}">
  <sheetPr>
    <tabColor rgb="FFFFC000"/>
    <pageSetUpPr fitToPage="1"/>
  </sheetPr>
  <dimension ref="A2:P69"/>
  <sheetViews>
    <sheetView view="pageBreakPreview" zoomScale="55" zoomScaleNormal="85" zoomScaleSheetLayoutView="55" workbookViewId="0">
      <selection activeCell="I12" sqref="I12"/>
    </sheetView>
  </sheetViews>
  <sheetFormatPr defaultColWidth="9.109375" defaultRowHeight="15.6"/>
  <cols>
    <col min="1" max="1" width="10.5546875" style="3" customWidth="1"/>
    <col min="2" max="2" width="9.44140625" style="3" customWidth="1"/>
    <col min="3" max="3" width="51.109375" style="3" customWidth="1"/>
    <col min="4" max="4" width="7.88671875" style="3" customWidth="1"/>
    <col min="5" max="5" width="11.109375" style="3" customWidth="1"/>
    <col min="6" max="7" width="9.5546875" style="3" customWidth="1"/>
    <col min="8" max="8" width="11.109375" style="3" customWidth="1"/>
    <col min="9" max="9" width="10.6640625" style="3" customWidth="1"/>
    <col min="10" max="10" width="9.5546875" style="3" customWidth="1"/>
    <col min="11" max="11" width="10.88671875" style="3" customWidth="1"/>
    <col min="12" max="16" width="14.88671875" style="3" customWidth="1"/>
    <col min="17" max="16384" width="9.109375" style="3"/>
  </cols>
  <sheetData>
    <row r="2" spans="1:16">
      <c r="A2" s="94" t="s">
        <v>179</v>
      </c>
      <c r="B2" s="94"/>
      <c r="C2" s="94"/>
      <c r="D2" s="94"/>
      <c r="E2" s="94"/>
      <c r="F2" s="94"/>
      <c r="G2" s="94"/>
      <c r="H2" s="94"/>
      <c r="I2" s="94"/>
      <c r="J2" s="94"/>
      <c r="K2" s="94"/>
      <c r="L2" s="94"/>
      <c r="M2" s="94"/>
      <c r="N2" s="94"/>
      <c r="O2" s="94"/>
      <c r="P2" s="94"/>
    </row>
    <row r="3" spans="1:16">
      <c r="A3" s="95" t="str">
        <f>KA!C28</f>
        <v xml:space="preserve">	Vājstrāvas tīkli - TK</v>
      </c>
      <c r="B3" s="95"/>
      <c r="C3" s="95"/>
      <c r="D3" s="95"/>
      <c r="E3" s="95"/>
      <c r="F3" s="95"/>
      <c r="G3" s="95"/>
      <c r="H3" s="95"/>
      <c r="I3" s="95"/>
      <c r="J3" s="95"/>
      <c r="K3" s="95"/>
      <c r="L3" s="95"/>
      <c r="M3" s="95"/>
      <c r="N3" s="95"/>
      <c r="O3" s="95"/>
      <c r="P3" s="95"/>
    </row>
    <row r="4" spans="1:16">
      <c r="A4" s="94" t="s">
        <v>47</v>
      </c>
      <c r="B4" s="94"/>
      <c r="C4" s="94"/>
      <c r="D4" s="94"/>
      <c r="E4" s="94"/>
      <c r="F4" s="94"/>
      <c r="G4" s="94"/>
      <c r="H4" s="94"/>
      <c r="I4" s="94"/>
      <c r="J4" s="94"/>
      <c r="K4" s="94"/>
      <c r="L4" s="94"/>
      <c r="M4" s="94"/>
      <c r="N4" s="94"/>
      <c r="O4" s="94"/>
      <c r="P4" s="94"/>
    </row>
    <row r="5" spans="1:16">
      <c r="A5" s="38"/>
      <c r="B5" s="38"/>
      <c r="C5" s="38"/>
      <c r="D5" s="38"/>
      <c r="E5" s="38"/>
      <c r="F5" s="38"/>
      <c r="G5" s="38"/>
      <c r="H5" s="38"/>
      <c r="I5" s="38"/>
      <c r="J5" s="38"/>
      <c r="K5" s="38"/>
      <c r="L5" s="38"/>
      <c r="M5" s="38"/>
      <c r="N5" s="38"/>
      <c r="O5" s="38"/>
      <c r="P5" s="38"/>
    </row>
    <row r="6" spans="1:16">
      <c r="A6" s="3" t="s">
        <v>10</v>
      </c>
      <c r="C6" s="5" t="str">
        <f>KT!B9</f>
        <v>Jēkabpils reģionālās slimnīcas ambulatora daļas reģistratūras telpu vienkāršotas pārbūves paskaidrojuma raksta izstrādei un autoruzraudzībai Stadiona ielā 1, Jēkabpilī, LV-5201</v>
      </c>
      <c r="D6" s="5"/>
      <c r="E6" s="5"/>
      <c r="F6" s="5"/>
      <c r="G6" s="5"/>
      <c r="H6" s="5"/>
      <c r="I6" s="5"/>
      <c r="J6" s="5"/>
      <c r="K6" s="5"/>
      <c r="L6" s="5"/>
      <c r="M6" s="5"/>
      <c r="N6" s="5"/>
      <c r="O6" s="5"/>
      <c r="P6" s="5"/>
    </row>
    <row r="7" spans="1:16">
      <c r="A7" s="3" t="s">
        <v>11</v>
      </c>
      <c r="C7" s="5" t="str">
        <f>KT!B10</f>
        <v>Jēkabpils reģionālās slimnīca</v>
      </c>
    </row>
    <row r="8" spans="1:16">
      <c r="A8" s="3" t="s">
        <v>0</v>
      </c>
      <c r="C8" s="5" t="str">
        <f>KT!B11</f>
        <v>Stadiona iela 1, Jēkabpils, LV-5201</v>
      </c>
      <c r="D8" s="4"/>
      <c r="E8" s="4"/>
      <c r="F8" s="4"/>
      <c r="G8" s="4"/>
      <c r="H8" s="4"/>
      <c r="I8" s="4"/>
      <c r="J8" s="4"/>
      <c r="K8" s="4"/>
      <c r="L8" s="4"/>
      <c r="M8" s="4"/>
      <c r="N8" s="4"/>
      <c r="O8" s="4"/>
      <c r="P8" s="4"/>
    </row>
    <row r="9" spans="1:16">
      <c r="A9" s="3" t="s">
        <v>1</v>
      </c>
      <c r="C9" s="5" t="str">
        <f>KT!B12</f>
        <v>JRS2025/07K</v>
      </c>
      <c r="D9" s="4"/>
      <c r="E9" s="4"/>
      <c r="F9" s="4"/>
      <c r="G9" s="4"/>
      <c r="H9" s="4"/>
      <c r="I9" s="4"/>
      <c r="J9" s="4"/>
      <c r="K9" s="4"/>
      <c r="L9" s="4"/>
      <c r="M9" s="4"/>
      <c r="N9" s="4"/>
      <c r="O9" s="4"/>
      <c r="P9" s="4"/>
    </row>
    <row r="11" spans="1:16">
      <c r="M11" s="96" t="s">
        <v>2</v>
      </c>
      <c r="N11" s="96"/>
      <c r="O11" s="6">
        <f>P59</f>
        <v>0</v>
      </c>
      <c r="P11" s="3" t="s">
        <v>3</v>
      </c>
    </row>
    <row r="12" spans="1:16">
      <c r="E12" s="38"/>
      <c r="N12" s="31" t="s">
        <v>49</v>
      </c>
      <c r="O12" s="3">
        <f>KT!C27</f>
        <v>0</v>
      </c>
    </row>
    <row r="13" spans="1:16">
      <c r="E13" s="38"/>
    </row>
    <row r="14" spans="1:16">
      <c r="A14" s="97" t="s">
        <v>23</v>
      </c>
      <c r="B14" s="97" t="s">
        <v>9</v>
      </c>
      <c r="C14" s="88" t="s">
        <v>12</v>
      </c>
      <c r="D14" s="97" t="s">
        <v>4</v>
      </c>
      <c r="E14" s="98" t="s">
        <v>5</v>
      </c>
      <c r="F14" s="88" t="s">
        <v>13</v>
      </c>
      <c r="G14" s="88"/>
      <c r="H14" s="88"/>
      <c r="I14" s="88"/>
      <c r="J14" s="88"/>
      <c r="K14" s="88"/>
      <c r="L14" s="88" t="s">
        <v>14</v>
      </c>
      <c r="M14" s="88"/>
      <c r="N14" s="88"/>
      <c r="O14" s="88"/>
      <c r="P14" s="88"/>
    </row>
    <row r="15" spans="1:16" ht="105.75" customHeight="1">
      <c r="A15" s="97"/>
      <c r="B15" s="97"/>
      <c r="C15" s="88"/>
      <c r="D15" s="97"/>
      <c r="E15" s="98"/>
      <c r="F15" s="39" t="s">
        <v>6</v>
      </c>
      <c r="G15" s="39" t="s">
        <v>16</v>
      </c>
      <c r="H15" s="39" t="s">
        <v>15</v>
      </c>
      <c r="I15" s="39" t="s">
        <v>17</v>
      </c>
      <c r="J15" s="39" t="s">
        <v>18</v>
      </c>
      <c r="K15" s="39" t="s">
        <v>19</v>
      </c>
      <c r="L15" s="39" t="s">
        <v>7</v>
      </c>
      <c r="M15" s="39" t="s">
        <v>15</v>
      </c>
      <c r="N15" s="39" t="s">
        <v>17</v>
      </c>
      <c r="O15" s="39" t="s">
        <v>18</v>
      </c>
      <c r="P15" s="39" t="s">
        <v>20</v>
      </c>
    </row>
    <row r="16" spans="1:16">
      <c r="A16" s="89"/>
      <c r="B16" s="89"/>
      <c r="C16" s="89"/>
      <c r="D16" s="89"/>
      <c r="E16" s="89"/>
      <c r="F16" s="90"/>
      <c r="G16" s="90"/>
      <c r="H16" s="90"/>
      <c r="I16" s="90"/>
      <c r="J16" s="90"/>
      <c r="K16" s="90"/>
      <c r="L16" s="90"/>
      <c r="M16" s="90"/>
      <c r="N16" s="90"/>
      <c r="O16" s="90"/>
      <c r="P16" s="91"/>
    </row>
    <row r="17" spans="1:16">
      <c r="A17" s="40">
        <v>1</v>
      </c>
      <c r="B17" s="44"/>
      <c r="C17" s="61" t="s">
        <v>180</v>
      </c>
      <c r="D17" s="41"/>
      <c r="E17" s="45"/>
      <c r="F17" s="7">
        <v>0</v>
      </c>
      <c r="G17" s="7">
        <f t="shared" ref="G17" si="0">IF(F17&gt;0,likme,0)</f>
        <v>0</v>
      </c>
      <c r="H17" s="7">
        <f>ROUND(F17*G17,2)</f>
        <v>0</v>
      </c>
      <c r="I17" s="7">
        <v>0</v>
      </c>
      <c r="J17" s="7">
        <v>0</v>
      </c>
      <c r="K17" s="7">
        <f>SUM(H17:J17)</f>
        <v>0</v>
      </c>
      <c r="L17" s="7">
        <f>ROUND(E17*F17,2)</f>
        <v>0</v>
      </c>
      <c r="M17" s="7">
        <f>ROUND(E17*H17,2)</f>
        <v>0</v>
      </c>
      <c r="N17" s="7">
        <f>ROUND(E17*I17,2)</f>
        <v>0</v>
      </c>
      <c r="O17" s="7">
        <f>ROUND(E17*J17,2)</f>
        <v>0</v>
      </c>
      <c r="P17" s="7">
        <f>SUM(M17:O17)</f>
        <v>0</v>
      </c>
    </row>
    <row r="18" spans="1:16" ht="31.2">
      <c r="A18" s="40">
        <v>2</v>
      </c>
      <c r="B18" s="44"/>
      <c r="C18" s="46" t="s">
        <v>181</v>
      </c>
      <c r="D18" s="41" t="s">
        <v>158</v>
      </c>
      <c r="E18" s="45">
        <v>3</v>
      </c>
      <c r="F18" s="7"/>
      <c r="G18" s="7"/>
      <c r="H18" s="7"/>
      <c r="I18" s="7"/>
      <c r="J18" s="7"/>
      <c r="K18" s="7"/>
      <c r="L18" s="7"/>
      <c r="M18" s="7"/>
      <c r="N18" s="7"/>
      <c r="O18" s="7"/>
      <c r="P18" s="7"/>
    </row>
    <row r="19" spans="1:16">
      <c r="A19" s="40">
        <v>3</v>
      </c>
      <c r="B19" s="44"/>
      <c r="C19" s="47" t="s">
        <v>182</v>
      </c>
      <c r="D19" s="41" t="s">
        <v>158</v>
      </c>
      <c r="E19" s="45">
        <v>2</v>
      </c>
      <c r="F19" s="7"/>
      <c r="G19" s="7"/>
      <c r="H19" s="7"/>
      <c r="I19" s="7"/>
      <c r="J19" s="7"/>
      <c r="K19" s="7"/>
      <c r="L19" s="7"/>
      <c r="M19" s="7"/>
      <c r="N19" s="7"/>
      <c r="O19" s="7"/>
      <c r="P19" s="7"/>
    </row>
    <row r="20" spans="1:16" ht="46.8">
      <c r="A20" s="40">
        <v>4</v>
      </c>
      <c r="B20" s="44"/>
      <c r="C20" s="47" t="s">
        <v>183</v>
      </c>
      <c r="D20" s="41" t="s">
        <v>162</v>
      </c>
      <c r="E20" s="45">
        <v>1</v>
      </c>
      <c r="F20" s="7"/>
      <c r="G20" s="7"/>
      <c r="H20" s="7"/>
      <c r="I20" s="7"/>
      <c r="J20" s="7"/>
      <c r="K20" s="7"/>
      <c r="L20" s="7"/>
      <c r="M20" s="7"/>
      <c r="N20" s="7"/>
      <c r="O20" s="7"/>
      <c r="P20" s="7"/>
    </row>
    <row r="21" spans="1:16" ht="46.8">
      <c r="A21" s="40">
        <v>5</v>
      </c>
      <c r="B21" s="44"/>
      <c r="C21" s="47" t="s">
        <v>184</v>
      </c>
      <c r="D21" s="41" t="s">
        <v>162</v>
      </c>
      <c r="E21" s="45">
        <v>1</v>
      </c>
      <c r="F21" s="7"/>
      <c r="G21" s="7"/>
      <c r="H21" s="7"/>
      <c r="I21" s="7"/>
      <c r="J21" s="7"/>
      <c r="K21" s="7"/>
      <c r="L21" s="7"/>
      <c r="M21" s="7"/>
      <c r="N21" s="7"/>
      <c r="O21" s="7"/>
      <c r="P21" s="7"/>
    </row>
    <row r="22" spans="1:16" ht="31.2">
      <c r="A22" s="40">
        <v>6</v>
      </c>
      <c r="B22" s="44"/>
      <c r="C22" s="47" t="s">
        <v>185</v>
      </c>
      <c r="D22" s="41" t="s">
        <v>158</v>
      </c>
      <c r="E22" s="45">
        <v>58</v>
      </c>
      <c r="F22" s="7"/>
      <c r="G22" s="7"/>
      <c r="H22" s="7"/>
      <c r="I22" s="7"/>
      <c r="J22" s="7"/>
      <c r="K22" s="7"/>
      <c r="L22" s="7"/>
      <c r="M22" s="7"/>
      <c r="N22" s="7"/>
      <c r="O22" s="7"/>
      <c r="P22" s="7"/>
    </row>
    <row r="23" spans="1:16" ht="31.2">
      <c r="A23" s="40">
        <v>7</v>
      </c>
      <c r="B23" s="44"/>
      <c r="C23" s="47" t="s">
        <v>356</v>
      </c>
      <c r="D23" s="41" t="s">
        <v>158</v>
      </c>
      <c r="E23" s="45">
        <v>23</v>
      </c>
      <c r="F23" s="7"/>
      <c r="G23" s="7"/>
      <c r="H23" s="7"/>
      <c r="I23" s="7"/>
      <c r="J23" s="7"/>
      <c r="K23" s="7"/>
      <c r="L23" s="7"/>
      <c r="M23" s="7"/>
      <c r="N23" s="7"/>
      <c r="O23" s="7"/>
      <c r="P23" s="7"/>
    </row>
    <row r="24" spans="1:16">
      <c r="A24" s="40">
        <v>8</v>
      </c>
      <c r="B24" s="44"/>
      <c r="C24" s="46" t="s">
        <v>186</v>
      </c>
      <c r="D24" s="41" t="s">
        <v>158</v>
      </c>
      <c r="E24" s="45">
        <v>23</v>
      </c>
      <c r="F24" s="7"/>
      <c r="G24" s="7"/>
      <c r="H24" s="7"/>
      <c r="I24" s="7"/>
      <c r="J24" s="7"/>
      <c r="K24" s="7"/>
      <c r="L24" s="7"/>
      <c r="M24" s="7"/>
      <c r="N24" s="7"/>
      <c r="O24" s="7"/>
      <c r="P24" s="7"/>
    </row>
    <row r="25" spans="1:16">
      <c r="A25" s="40">
        <v>9</v>
      </c>
      <c r="B25" s="44"/>
      <c r="C25" s="47" t="s">
        <v>187</v>
      </c>
      <c r="D25" s="41" t="s">
        <v>158</v>
      </c>
      <c r="E25" s="45">
        <v>23</v>
      </c>
      <c r="F25" s="7"/>
      <c r="G25" s="7"/>
      <c r="H25" s="7"/>
      <c r="I25" s="7"/>
      <c r="J25" s="7"/>
      <c r="K25" s="7"/>
      <c r="L25" s="7"/>
      <c r="M25" s="7"/>
      <c r="N25" s="7"/>
      <c r="O25" s="7"/>
      <c r="P25" s="7"/>
    </row>
    <row r="26" spans="1:16" ht="31.2">
      <c r="A26" s="40">
        <v>10</v>
      </c>
      <c r="B26" s="44"/>
      <c r="C26" s="47" t="s">
        <v>188</v>
      </c>
      <c r="D26" s="41" t="s">
        <v>164</v>
      </c>
      <c r="E26" s="45">
        <v>1650</v>
      </c>
      <c r="F26" s="7"/>
      <c r="G26" s="7"/>
      <c r="H26" s="7"/>
      <c r="I26" s="7"/>
      <c r="J26" s="7"/>
      <c r="K26" s="7"/>
      <c r="L26" s="7"/>
      <c r="M26" s="7"/>
      <c r="N26" s="7"/>
      <c r="O26" s="7"/>
      <c r="P26" s="7"/>
    </row>
    <row r="27" spans="1:16">
      <c r="A27" s="40">
        <v>11</v>
      </c>
      <c r="B27" s="44"/>
      <c r="C27" s="47" t="s">
        <v>189</v>
      </c>
      <c r="D27" s="41" t="s">
        <v>164</v>
      </c>
      <c r="E27" s="45">
        <v>350</v>
      </c>
      <c r="F27" s="7"/>
      <c r="G27" s="7"/>
      <c r="H27" s="7"/>
      <c r="I27" s="7"/>
      <c r="J27" s="7"/>
      <c r="K27" s="7"/>
      <c r="L27" s="7"/>
      <c r="M27" s="7"/>
      <c r="N27" s="7"/>
      <c r="O27" s="7"/>
      <c r="P27" s="7"/>
    </row>
    <row r="28" spans="1:16" ht="31.2">
      <c r="A28" s="40">
        <v>12</v>
      </c>
      <c r="B28" s="44"/>
      <c r="C28" s="47" t="s">
        <v>190</v>
      </c>
      <c r="D28" s="41" t="s">
        <v>162</v>
      </c>
      <c r="E28" s="45">
        <v>1</v>
      </c>
      <c r="F28" s="7"/>
      <c r="G28" s="7"/>
      <c r="H28" s="7"/>
      <c r="I28" s="7"/>
      <c r="J28" s="7"/>
      <c r="K28" s="7"/>
      <c r="L28" s="7"/>
      <c r="M28" s="7"/>
      <c r="N28" s="7"/>
      <c r="O28" s="7"/>
      <c r="P28" s="7"/>
    </row>
    <row r="29" spans="1:16" ht="31.2">
      <c r="A29" s="40">
        <v>13</v>
      </c>
      <c r="B29" s="44"/>
      <c r="C29" s="47" t="s">
        <v>191</v>
      </c>
      <c r="D29" s="41" t="s">
        <v>162</v>
      </c>
      <c r="E29" s="45">
        <v>1</v>
      </c>
      <c r="F29" s="7"/>
      <c r="G29" s="7"/>
      <c r="H29" s="7"/>
      <c r="I29" s="7"/>
      <c r="J29" s="7"/>
      <c r="K29" s="7"/>
      <c r="L29" s="7"/>
      <c r="M29" s="7"/>
      <c r="N29" s="7"/>
      <c r="O29" s="7"/>
      <c r="P29" s="7"/>
    </row>
    <row r="30" spans="1:16" ht="31.2">
      <c r="A30" s="40">
        <v>14</v>
      </c>
      <c r="B30" s="44"/>
      <c r="C30" s="46" t="s">
        <v>192</v>
      </c>
      <c r="D30" s="41" t="s">
        <v>164</v>
      </c>
      <c r="E30" s="45">
        <v>20</v>
      </c>
      <c r="F30" s="7"/>
      <c r="G30" s="7"/>
      <c r="H30" s="7"/>
      <c r="I30" s="7"/>
      <c r="J30" s="7"/>
      <c r="K30" s="7"/>
      <c r="L30" s="7"/>
      <c r="M30" s="7"/>
      <c r="N30" s="7"/>
      <c r="O30" s="7"/>
      <c r="P30" s="7"/>
    </row>
    <row r="31" spans="1:16" ht="31.2">
      <c r="A31" s="40">
        <v>15</v>
      </c>
      <c r="B31" s="44"/>
      <c r="C31" s="46" t="s">
        <v>193</v>
      </c>
      <c r="D31" s="41" t="s">
        <v>158</v>
      </c>
      <c r="E31" s="45">
        <v>2</v>
      </c>
      <c r="F31" s="7"/>
      <c r="G31" s="7"/>
      <c r="H31" s="7"/>
      <c r="I31" s="7"/>
      <c r="J31" s="7"/>
      <c r="K31" s="7"/>
      <c r="L31" s="7"/>
      <c r="M31" s="7"/>
      <c r="N31" s="7"/>
      <c r="O31" s="7"/>
      <c r="P31" s="7"/>
    </row>
    <row r="32" spans="1:16" ht="46.8">
      <c r="A32" s="40">
        <v>16</v>
      </c>
      <c r="B32" s="44"/>
      <c r="C32" s="47" t="s">
        <v>194</v>
      </c>
      <c r="D32" s="41" t="s">
        <v>158</v>
      </c>
      <c r="E32" s="45">
        <v>1</v>
      </c>
      <c r="F32" s="7"/>
      <c r="G32" s="7"/>
      <c r="H32" s="7"/>
      <c r="I32" s="7"/>
      <c r="J32" s="7"/>
      <c r="K32" s="7"/>
      <c r="L32" s="7"/>
      <c r="M32" s="7"/>
      <c r="N32" s="7"/>
      <c r="O32" s="7"/>
      <c r="P32" s="7"/>
    </row>
    <row r="33" spans="1:16" ht="31.2">
      <c r="A33" s="40">
        <v>17</v>
      </c>
      <c r="B33" s="44"/>
      <c r="C33" s="47" t="s">
        <v>195</v>
      </c>
      <c r="D33" s="41" t="s">
        <v>158</v>
      </c>
      <c r="E33" s="45">
        <v>1</v>
      </c>
      <c r="F33" s="7"/>
      <c r="G33" s="7"/>
      <c r="H33" s="7"/>
      <c r="I33" s="7"/>
      <c r="J33" s="7"/>
      <c r="K33" s="7"/>
      <c r="L33" s="7"/>
      <c r="M33" s="7"/>
      <c r="N33" s="7"/>
      <c r="O33" s="7"/>
      <c r="P33" s="7"/>
    </row>
    <row r="34" spans="1:16">
      <c r="A34" s="40">
        <v>18</v>
      </c>
      <c r="B34" s="44"/>
      <c r="C34" s="47" t="s">
        <v>196</v>
      </c>
      <c r="D34" s="41" t="s">
        <v>75</v>
      </c>
      <c r="E34" s="45">
        <v>800</v>
      </c>
      <c r="F34" s="7"/>
      <c r="G34" s="7"/>
      <c r="H34" s="7"/>
      <c r="I34" s="7"/>
      <c r="J34" s="7"/>
      <c r="K34" s="7"/>
      <c r="L34" s="7"/>
      <c r="M34" s="7"/>
      <c r="N34" s="7"/>
      <c r="O34" s="7"/>
      <c r="P34" s="7"/>
    </row>
    <row r="35" spans="1:16">
      <c r="A35" s="40">
        <v>19</v>
      </c>
      <c r="B35" s="44"/>
      <c r="C35" s="47" t="s">
        <v>197</v>
      </c>
      <c r="D35" s="41" t="s">
        <v>162</v>
      </c>
      <c r="E35" s="45">
        <v>15</v>
      </c>
      <c r="F35" s="7"/>
      <c r="G35" s="7"/>
      <c r="H35" s="7"/>
      <c r="I35" s="7"/>
      <c r="J35" s="7"/>
      <c r="K35" s="7"/>
      <c r="L35" s="7"/>
      <c r="M35" s="7"/>
      <c r="N35" s="7"/>
      <c r="O35" s="7"/>
      <c r="P35" s="7"/>
    </row>
    <row r="36" spans="1:16">
      <c r="A36" s="40">
        <v>20</v>
      </c>
      <c r="B36" s="44"/>
      <c r="C36" s="46" t="s">
        <v>198</v>
      </c>
      <c r="D36" s="41" t="s">
        <v>162</v>
      </c>
      <c r="E36" s="45">
        <v>1</v>
      </c>
      <c r="F36" s="7"/>
      <c r="G36" s="7"/>
      <c r="H36" s="7"/>
      <c r="I36" s="7"/>
      <c r="J36" s="7"/>
      <c r="K36" s="7"/>
      <c r="L36" s="7"/>
      <c r="M36" s="7"/>
      <c r="N36" s="7"/>
      <c r="O36" s="7"/>
      <c r="P36" s="7"/>
    </row>
    <row r="37" spans="1:16">
      <c r="A37" s="40">
        <v>21</v>
      </c>
      <c r="B37" s="44"/>
      <c r="C37" s="47" t="s">
        <v>199</v>
      </c>
      <c r="D37" s="41" t="s">
        <v>162</v>
      </c>
      <c r="E37" s="45">
        <v>1</v>
      </c>
      <c r="F37" s="7"/>
      <c r="G37" s="7"/>
      <c r="H37" s="7"/>
      <c r="I37" s="7"/>
      <c r="J37" s="7"/>
      <c r="K37" s="7"/>
      <c r="L37" s="7"/>
      <c r="M37" s="7"/>
      <c r="N37" s="7"/>
      <c r="O37" s="7"/>
      <c r="P37" s="7"/>
    </row>
    <row r="38" spans="1:16">
      <c r="A38" s="40">
        <v>22</v>
      </c>
      <c r="B38" s="44"/>
      <c r="C38" s="47" t="s">
        <v>351</v>
      </c>
      <c r="D38" s="41" t="s">
        <v>162</v>
      </c>
      <c r="E38" s="45">
        <v>1</v>
      </c>
      <c r="F38" s="7"/>
      <c r="G38" s="7"/>
      <c r="H38" s="7"/>
      <c r="I38" s="7"/>
      <c r="J38" s="7"/>
      <c r="K38" s="7"/>
      <c r="L38" s="7"/>
      <c r="M38" s="7"/>
      <c r="N38" s="7"/>
      <c r="O38" s="7"/>
      <c r="P38" s="7"/>
    </row>
    <row r="39" spans="1:16">
      <c r="A39" s="40">
        <v>23</v>
      </c>
      <c r="B39" s="44"/>
      <c r="C39" s="47" t="s">
        <v>200</v>
      </c>
      <c r="D39" s="41" t="s">
        <v>162</v>
      </c>
      <c r="E39" s="45">
        <v>1</v>
      </c>
      <c r="F39" s="7"/>
      <c r="G39" s="7"/>
      <c r="H39" s="7"/>
      <c r="I39" s="7"/>
      <c r="J39" s="7"/>
      <c r="K39" s="7"/>
      <c r="L39" s="7"/>
      <c r="M39" s="7"/>
      <c r="N39" s="7"/>
      <c r="O39" s="7"/>
      <c r="P39" s="7"/>
    </row>
    <row r="40" spans="1:16">
      <c r="A40" s="40">
        <v>24</v>
      </c>
      <c r="B40" s="44"/>
      <c r="C40" s="63" t="s">
        <v>201</v>
      </c>
      <c r="D40" s="41"/>
      <c r="E40" s="45"/>
      <c r="F40" s="7"/>
      <c r="G40" s="7"/>
      <c r="H40" s="7"/>
      <c r="I40" s="7"/>
      <c r="J40" s="7"/>
      <c r="K40" s="7"/>
      <c r="L40" s="7"/>
      <c r="M40" s="7"/>
      <c r="N40" s="7"/>
      <c r="O40" s="7"/>
      <c r="P40" s="7"/>
    </row>
    <row r="41" spans="1:16" ht="62.4">
      <c r="A41" s="40">
        <v>25</v>
      </c>
      <c r="B41" s="44"/>
      <c r="C41" s="47" t="s">
        <v>202</v>
      </c>
      <c r="D41" s="41" t="s">
        <v>162</v>
      </c>
      <c r="E41" s="45">
        <v>1</v>
      </c>
      <c r="F41" s="7"/>
      <c r="G41" s="7"/>
      <c r="H41" s="7"/>
      <c r="I41" s="7"/>
      <c r="J41" s="7"/>
      <c r="K41" s="7"/>
      <c r="L41" s="7"/>
      <c r="M41" s="7"/>
      <c r="N41" s="7"/>
      <c r="O41" s="7"/>
      <c r="P41" s="7"/>
    </row>
    <row r="42" spans="1:16" ht="31.2">
      <c r="A42" s="40">
        <v>26</v>
      </c>
      <c r="B42" s="44"/>
      <c r="C42" s="46" t="s">
        <v>203</v>
      </c>
      <c r="D42" s="41" t="s">
        <v>162</v>
      </c>
      <c r="E42" s="45">
        <v>2</v>
      </c>
      <c r="F42" s="7"/>
      <c r="G42" s="7"/>
      <c r="H42" s="7"/>
      <c r="I42" s="7"/>
      <c r="J42" s="7"/>
      <c r="K42" s="7"/>
      <c r="L42" s="7"/>
      <c r="M42" s="7"/>
      <c r="N42" s="7"/>
      <c r="O42" s="7"/>
      <c r="P42" s="7"/>
    </row>
    <row r="43" spans="1:16" ht="62.4">
      <c r="A43" s="40">
        <v>27</v>
      </c>
      <c r="B43" s="44"/>
      <c r="C43" s="47" t="s">
        <v>204</v>
      </c>
      <c r="D43" s="41" t="s">
        <v>162</v>
      </c>
      <c r="E43" s="45">
        <v>5</v>
      </c>
      <c r="F43" s="7"/>
      <c r="G43" s="7"/>
      <c r="H43" s="7"/>
      <c r="I43" s="7"/>
      <c r="J43" s="7"/>
      <c r="K43" s="7"/>
      <c r="L43" s="7"/>
      <c r="M43" s="7"/>
      <c r="N43" s="7"/>
      <c r="O43" s="7"/>
      <c r="P43" s="7"/>
    </row>
    <row r="44" spans="1:16" ht="31.2">
      <c r="A44" s="40">
        <v>28</v>
      </c>
      <c r="B44" s="44"/>
      <c r="C44" s="47" t="s">
        <v>205</v>
      </c>
      <c r="D44" s="41" t="s">
        <v>162</v>
      </c>
      <c r="E44" s="45">
        <v>5</v>
      </c>
      <c r="F44" s="7"/>
      <c r="G44" s="7"/>
      <c r="H44" s="7"/>
      <c r="I44" s="7"/>
      <c r="J44" s="7"/>
      <c r="K44" s="7"/>
      <c r="L44" s="7"/>
      <c r="M44" s="7"/>
      <c r="N44" s="7"/>
      <c r="O44" s="7"/>
      <c r="P44" s="7"/>
    </row>
    <row r="45" spans="1:16">
      <c r="A45" s="40">
        <v>29</v>
      </c>
      <c r="B45" s="44"/>
      <c r="C45" s="47" t="s">
        <v>206</v>
      </c>
      <c r="D45" s="41" t="s">
        <v>158</v>
      </c>
      <c r="E45" s="45">
        <v>5</v>
      </c>
      <c r="F45" s="7"/>
      <c r="G45" s="7"/>
      <c r="H45" s="7"/>
      <c r="I45" s="7"/>
      <c r="J45" s="7"/>
      <c r="K45" s="7"/>
      <c r="L45" s="7"/>
      <c r="M45" s="7"/>
      <c r="N45" s="7"/>
      <c r="O45" s="7"/>
      <c r="P45" s="7"/>
    </row>
    <row r="46" spans="1:16">
      <c r="A46" s="40">
        <v>30</v>
      </c>
      <c r="B46" s="44"/>
      <c r="C46" s="47" t="s">
        <v>207</v>
      </c>
      <c r="D46" s="41" t="s">
        <v>158</v>
      </c>
      <c r="E46" s="45">
        <v>5</v>
      </c>
      <c r="F46" s="7"/>
      <c r="G46" s="7"/>
      <c r="H46" s="7"/>
      <c r="I46" s="7"/>
      <c r="J46" s="7"/>
      <c r="K46" s="7"/>
      <c r="L46" s="7"/>
      <c r="M46" s="7"/>
      <c r="N46" s="7"/>
      <c r="O46" s="7"/>
      <c r="P46" s="7"/>
    </row>
    <row r="47" spans="1:16">
      <c r="A47" s="40">
        <v>31</v>
      </c>
      <c r="B47" s="44"/>
      <c r="C47" s="46" t="s">
        <v>208</v>
      </c>
      <c r="D47" s="41" t="s">
        <v>162</v>
      </c>
      <c r="E47" s="45">
        <v>4</v>
      </c>
      <c r="F47" s="7"/>
      <c r="G47" s="7"/>
      <c r="H47" s="7"/>
      <c r="I47" s="7"/>
      <c r="J47" s="7"/>
      <c r="K47" s="7"/>
      <c r="L47" s="7"/>
      <c r="M47" s="7"/>
      <c r="N47" s="7"/>
      <c r="O47" s="7"/>
      <c r="P47" s="7"/>
    </row>
    <row r="48" spans="1:16">
      <c r="A48" s="40">
        <v>32</v>
      </c>
      <c r="B48" s="44"/>
      <c r="C48" s="46" t="s">
        <v>209</v>
      </c>
      <c r="D48" s="41" t="s">
        <v>164</v>
      </c>
      <c r="E48" s="45">
        <v>100</v>
      </c>
      <c r="F48" s="7"/>
      <c r="G48" s="7"/>
      <c r="H48" s="7"/>
      <c r="I48" s="7"/>
      <c r="J48" s="7"/>
      <c r="K48" s="7"/>
      <c r="L48" s="7"/>
      <c r="M48" s="7"/>
      <c r="N48" s="7"/>
      <c r="O48" s="7"/>
      <c r="P48" s="7"/>
    </row>
    <row r="49" spans="1:16" ht="31.2">
      <c r="A49" s="40">
        <v>33</v>
      </c>
      <c r="B49" s="44"/>
      <c r="C49" s="47" t="s">
        <v>210</v>
      </c>
      <c r="D49" s="41" t="s">
        <v>162</v>
      </c>
      <c r="E49" s="45">
        <v>1</v>
      </c>
      <c r="F49" s="7"/>
      <c r="G49" s="7"/>
      <c r="H49" s="7"/>
      <c r="I49" s="7"/>
      <c r="J49" s="7"/>
      <c r="K49" s="7"/>
      <c r="L49" s="7"/>
      <c r="M49" s="7"/>
      <c r="N49" s="7"/>
      <c r="O49" s="7"/>
      <c r="P49" s="7"/>
    </row>
    <row r="50" spans="1:16" ht="31.2">
      <c r="A50" s="40">
        <v>34</v>
      </c>
      <c r="B50" s="44"/>
      <c r="C50" s="47" t="s">
        <v>211</v>
      </c>
      <c r="D50" s="41" t="s">
        <v>162</v>
      </c>
      <c r="E50" s="45">
        <v>1</v>
      </c>
      <c r="F50" s="7"/>
      <c r="G50" s="7"/>
      <c r="H50" s="7"/>
      <c r="I50" s="7"/>
      <c r="J50" s="7"/>
      <c r="K50" s="7"/>
      <c r="L50" s="7"/>
      <c r="M50" s="7"/>
      <c r="N50" s="7"/>
      <c r="O50" s="7"/>
      <c r="P50" s="7"/>
    </row>
    <row r="51" spans="1:16">
      <c r="A51" s="40">
        <v>35</v>
      </c>
      <c r="B51" s="44"/>
      <c r="C51" s="63" t="s">
        <v>212</v>
      </c>
      <c r="D51" s="41"/>
      <c r="E51" s="45"/>
      <c r="F51" s="7"/>
      <c r="G51" s="7"/>
      <c r="H51" s="7"/>
      <c r="I51" s="7"/>
      <c r="J51" s="7"/>
      <c r="K51" s="7"/>
      <c r="L51" s="7"/>
      <c r="M51" s="7"/>
      <c r="N51" s="7"/>
      <c r="O51" s="7"/>
      <c r="P51" s="7"/>
    </row>
    <row r="52" spans="1:16" ht="31.2">
      <c r="A52" s="40">
        <v>36</v>
      </c>
      <c r="B52" s="44"/>
      <c r="C52" s="46" t="s">
        <v>213</v>
      </c>
      <c r="D52" s="41" t="s">
        <v>162</v>
      </c>
      <c r="E52" s="45">
        <v>5</v>
      </c>
      <c r="F52" s="7"/>
      <c r="G52" s="7"/>
      <c r="H52" s="7"/>
      <c r="I52" s="7"/>
      <c r="J52" s="7"/>
      <c r="K52" s="7"/>
      <c r="L52" s="7"/>
      <c r="M52" s="7"/>
      <c r="N52" s="7"/>
      <c r="O52" s="7"/>
      <c r="P52" s="7"/>
    </row>
    <row r="53" spans="1:16" ht="31.2">
      <c r="A53" s="40">
        <v>37</v>
      </c>
      <c r="B53" s="44"/>
      <c r="C53" s="47" t="s">
        <v>214</v>
      </c>
      <c r="D53" s="41" t="s">
        <v>162</v>
      </c>
      <c r="E53" s="45">
        <v>5</v>
      </c>
      <c r="F53" s="7"/>
      <c r="G53" s="7"/>
      <c r="H53" s="7"/>
      <c r="I53" s="7"/>
      <c r="J53" s="7"/>
      <c r="K53" s="7"/>
      <c r="L53" s="7"/>
      <c r="M53" s="7"/>
      <c r="N53" s="7"/>
      <c r="O53" s="7"/>
      <c r="P53" s="7"/>
    </row>
    <row r="54" spans="1:16" ht="31.2">
      <c r="A54" s="40">
        <v>38</v>
      </c>
      <c r="B54" s="44"/>
      <c r="C54" s="47" t="s">
        <v>215</v>
      </c>
      <c r="D54" s="41" t="s">
        <v>162</v>
      </c>
      <c r="E54" s="45">
        <v>1</v>
      </c>
      <c r="F54" s="7"/>
      <c r="G54" s="7"/>
      <c r="H54" s="7"/>
      <c r="I54" s="7"/>
      <c r="J54" s="7"/>
      <c r="K54" s="7"/>
      <c r="L54" s="7"/>
      <c r="M54" s="7"/>
      <c r="N54" s="7"/>
      <c r="O54" s="7"/>
      <c r="P54" s="7"/>
    </row>
    <row r="55" spans="1:16" ht="31.2">
      <c r="A55" s="40">
        <v>39</v>
      </c>
      <c r="B55" s="44"/>
      <c r="C55" s="47" t="s">
        <v>352</v>
      </c>
      <c r="D55" s="41" t="s">
        <v>162</v>
      </c>
      <c r="E55" s="45">
        <v>1</v>
      </c>
      <c r="F55" s="7"/>
      <c r="G55" s="7"/>
      <c r="H55" s="7"/>
      <c r="I55" s="7"/>
      <c r="J55" s="7"/>
      <c r="K55" s="7"/>
      <c r="L55" s="7"/>
      <c r="M55" s="7"/>
      <c r="N55" s="7"/>
      <c r="O55" s="7"/>
      <c r="P55" s="7"/>
    </row>
    <row r="56" spans="1:16" ht="46.8">
      <c r="A56" s="40">
        <v>40</v>
      </c>
      <c r="B56" s="44"/>
      <c r="C56" s="47" t="s">
        <v>355</v>
      </c>
      <c r="D56" s="41" t="s">
        <v>162</v>
      </c>
      <c r="E56" s="45">
        <v>1</v>
      </c>
      <c r="F56" s="7"/>
      <c r="G56" s="7"/>
      <c r="H56" s="7"/>
      <c r="I56" s="7"/>
      <c r="J56" s="7"/>
      <c r="K56" s="7"/>
      <c r="L56" s="7"/>
      <c r="M56" s="7"/>
      <c r="N56" s="7"/>
      <c r="O56" s="7"/>
      <c r="P56" s="7"/>
    </row>
    <row r="57" spans="1:16" ht="31.2">
      <c r="A57" s="40">
        <v>41</v>
      </c>
      <c r="B57" s="44"/>
      <c r="C57" s="47" t="s">
        <v>216</v>
      </c>
      <c r="D57" s="41" t="s">
        <v>162</v>
      </c>
      <c r="E57" s="45">
        <v>1</v>
      </c>
      <c r="F57" s="7"/>
      <c r="G57" s="7"/>
      <c r="H57" s="7"/>
      <c r="I57" s="7"/>
      <c r="J57" s="7"/>
      <c r="K57" s="7"/>
      <c r="L57" s="7"/>
      <c r="M57" s="7"/>
      <c r="N57" s="7"/>
      <c r="O57" s="7"/>
      <c r="P57" s="7"/>
    </row>
    <row r="58" spans="1:16">
      <c r="A58" s="92"/>
      <c r="B58" s="92"/>
      <c r="C58" s="92"/>
      <c r="D58" s="92"/>
      <c r="E58" s="92"/>
      <c r="F58" s="92"/>
      <c r="G58" s="92"/>
      <c r="H58" s="92"/>
      <c r="I58" s="92"/>
      <c r="J58" s="92"/>
      <c r="K58" s="92"/>
      <c r="L58" s="92"/>
      <c r="M58" s="92"/>
      <c r="N58" s="92"/>
      <c r="O58" s="92"/>
      <c r="P58" s="92"/>
    </row>
    <row r="59" spans="1:16">
      <c r="A59" s="93" t="s">
        <v>48</v>
      </c>
      <c r="B59" s="93"/>
      <c r="C59" s="93"/>
      <c r="D59" s="93"/>
      <c r="E59" s="93"/>
      <c r="F59" s="93"/>
      <c r="G59" s="93"/>
      <c r="H59" s="93"/>
      <c r="I59" s="93"/>
      <c r="J59" s="93"/>
      <c r="K59" s="13"/>
      <c r="L59" s="8">
        <f>SUM(L17:L58)</f>
        <v>0</v>
      </c>
      <c r="M59" s="8">
        <f>SUM(M17:M58)</f>
        <v>0</v>
      </c>
      <c r="N59" s="8">
        <f>SUM(N17:N58)</f>
        <v>0</v>
      </c>
      <c r="O59" s="8">
        <f>SUM(O17:O58)</f>
        <v>0</v>
      </c>
      <c r="P59" s="8">
        <f>SUM(P17:P58)</f>
        <v>0</v>
      </c>
    </row>
    <row r="60" spans="1:16">
      <c r="A60" s="9"/>
      <c r="B60" s="9"/>
      <c r="C60" s="9"/>
      <c r="D60" s="9"/>
      <c r="E60" s="9"/>
      <c r="F60" s="9"/>
      <c r="G60" s="9"/>
      <c r="H60" s="9"/>
      <c r="I60" s="9"/>
      <c r="J60" s="9"/>
      <c r="K60" s="10"/>
      <c r="L60" s="11"/>
      <c r="M60" s="11"/>
      <c r="N60" s="11"/>
      <c r="O60" s="11"/>
      <c r="P60" s="12"/>
    </row>
    <row r="61" spans="1:16">
      <c r="A61" s="25" t="str">
        <f>KT!A23</f>
        <v xml:space="preserve">Sastādīja: </v>
      </c>
      <c r="C61" s="26"/>
      <c r="D61" s="26">
        <f>KT!C27</f>
        <v>0</v>
      </c>
      <c r="E61" s="26"/>
      <c r="F61" s="26"/>
      <c r="G61" s="26"/>
      <c r="H61" s="26"/>
    </row>
    <row r="62" spans="1:16">
      <c r="A62" s="25" t="s">
        <v>40</v>
      </c>
      <c r="C62" s="26"/>
      <c r="D62" s="26"/>
      <c r="E62" s="26"/>
      <c r="F62" s="26"/>
      <c r="G62" s="26"/>
      <c r="H62" s="26"/>
    </row>
    <row r="63" spans="1:16">
      <c r="A63" s="25" t="str">
        <f>KT!A25</f>
        <v>Sertifikāta Nr.:</v>
      </c>
      <c r="C63" s="26"/>
      <c r="D63" s="26"/>
      <c r="E63" s="26"/>
      <c r="F63" s="26"/>
      <c r="G63" s="26"/>
      <c r="H63" s="26"/>
    </row>
    <row r="64" spans="1:16">
      <c r="A64" s="27"/>
      <c r="C64" s="26"/>
      <c r="D64" s="26"/>
      <c r="E64" s="26"/>
      <c r="F64" s="26"/>
      <c r="G64" s="26"/>
      <c r="H64" s="26"/>
    </row>
    <row r="65" spans="1:8">
      <c r="A65" s="25" t="str">
        <f>KT!A27</f>
        <v>Pārbaudīja:</v>
      </c>
      <c r="C65" s="26"/>
      <c r="D65" s="26">
        <f>KT!C27</f>
        <v>0</v>
      </c>
      <c r="E65" s="26"/>
      <c r="F65" s="26"/>
      <c r="G65" s="26"/>
      <c r="H65" s="26"/>
    </row>
    <row r="66" spans="1:8">
      <c r="A66" s="25" t="s">
        <v>41</v>
      </c>
      <c r="C66" s="26"/>
      <c r="D66" s="26"/>
      <c r="E66" s="26"/>
      <c r="F66" s="26"/>
      <c r="G66" s="26"/>
      <c r="H66" s="26"/>
    </row>
    <row r="67" spans="1:8">
      <c r="A67" s="25" t="str">
        <f>KT!A29</f>
        <v>Sertifikāta Nr.:</v>
      </c>
      <c r="C67" s="26"/>
      <c r="D67" s="26"/>
      <c r="E67" s="26"/>
      <c r="F67" s="26"/>
      <c r="G67" s="26"/>
      <c r="H67" s="26"/>
    </row>
    <row r="68" spans="1:8">
      <c r="B68" s="28"/>
      <c r="C68" s="26"/>
      <c r="D68" s="26"/>
      <c r="E68" s="26"/>
      <c r="F68" s="26"/>
      <c r="G68" s="26"/>
      <c r="H68" s="26"/>
    </row>
    <row r="69" spans="1:8">
      <c r="B69" s="29"/>
      <c r="C69" s="30"/>
      <c r="D69" s="29"/>
      <c r="F69" s="30"/>
      <c r="H69" s="26"/>
    </row>
  </sheetData>
  <mergeCells count="14">
    <mergeCell ref="L14:P14"/>
    <mergeCell ref="A16:P16"/>
    <mergeCell ref="A58:P58"/>
    <mergeCell ref="A59:J59"/>
    <mergeCell ref="A2:P2"/>
    <mergeCell ref="A3:P3"/>
    <mergeCell ref="A4:P4"/>
    <mergeCell ref="M11:N11"/>
    <mergeCell ref="A14:A15"/>
    <mergeCell ref="B14:B15"/>
    <mergeCell ref="C14:C15"/>
    <mergeCell ref="D14:D15"/>
    <mergeCell ref="E14:E15"/>
    <mergeCell ref="F14:K14"/>
  </mergeCells>
  <pageMargins left="0.7" right="0.7" top="0.75" bottom="0.75" header="0.3" footer="0.3"/>
  <pageSetup paperSize="9" scale="58"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F35E6-CB1B-4EFD-A1E9-42EA42CF28AA}">
  <sheetPr>
    <tabColor rgb="FFFFC000"/>
    <pageSetUpPr fitToPage="1"/>
  </sheetPr>
  <dimension ref="A2:P44"/>
  <sheetViews>
    <sheetView view="pageBreakPreview" zoomScale="70" zoomScaleNormal="85" zoomScaleSheetLayoutView="70" workbookViewId="0">
      <selection activeCell="L28" sqref="L28"/>
    </sheetView>
  </sheetViews>
  <sheetFormatPr defaultColWidth="9.109375" defaultRowHeight="15.6"/>
  <cols>
    <col min="1" max="1" width="10.5546875" style="3" customWidth="1"/>
    <col min="2" max="2" width="9.44140625" style="3" customWidth="1"/>
    <col min="3" max="3" width="51.109375" style="3" customWidth="1"/>
    <col min="4" max="4" width="7.88671875" style="3" customWidth="1"/>
    <col min="5" max="5" width="11.109375" style="3" customWidth="1"/>
    <col min="6" max="11" width="9.5546875" style="3" customWidth="1"/>
    <col min="12" max="16" width="14.88671875" style="3" customWidth="1"/>
    <col min="17" max="16384" width="9.109375" style="3"/>
  </cols>
  <sheetData>
    <row r="2" spans="1:16">
      <c r="A2" s="94" t="s">
        <v>219</v>
      </c>
      <c r="B2" s="94"/>
      <c r="C2" s="94"/>
      <c r="D2" s="94"/>
      <c r="E2" s="94"/>
      <c r="F2" s="94"/>
      <c r="G2" s="94"/>
      <c r="H2" s="94"/>
      <c r="I2" s="94"/>
      <c r="J2" s="94"/>
      <c r="K2" s="94"/>
      <c r="L2" s="94"/>
      <c r="M2" s="94"/>
      <c r="N2" s="94"/>
      <c r="O2" s="94"/>
      <c r="P2" s="94"/>
    </row>
    <row r="3" spans="1:16">
      <c r="A3" s="95" t="str">
        <f>KA!C29</f>
        <v xml:space="preserve">	Vājstrāvas tīkli - UATS</v>
      </c>
      <c r="B3" s="95"/>
      <c r="C3" s="95"/>
      <c r="D3" s="95"/>
      <c r="E3" s="95"/>
      <c r="F3" s="95"/>
      <c r="G3" s="95"/>
      <c r="H3" s="95"/>
      <c r="I3" s="95"/>
      <c r="J3" s="95"/>
      <c r="K3" s="95"/>
      <c r="L3" s="95"/>
      <c r="M3" s="95"/>
      <c r="N3" s="95"/>
      <c r="O3" s="95"/>
      <c r="P3" s="95"/>
    </row>
    <row r="4" spans="1:16">
      <c r="A4" s="94" t="s">
        <v>47</v>
      </c>
      <c r="B4" s="94"/>
      <c r="C4" s="94"/>
      <c r="D4" s="94"/>
      <c r="E4" s="94"/>
      <c r="F4" s="94"/>
      <c r="G4" s="94"/>
      <c r="H4" s="94"/>
      <c r="I4" s="94"/>
      <c r="J4" s="94"/>
      <c r="K4" s="94"/>
      <c r="L4" s="94"/>
      <c r="M4" s="94"/>
      <c r="N4" s="94"/>
      <c r="O4" s="94"/>
      <c r="P4" s="94"/>
    </row>
    <row r="5" spans="1:16">
      <c r="A5" s="38"/>
      <c r="B5" s="38"/>
      <c r="C5" s="38"/>
      <c r="D5" s="38"/>
      <c r="E5" s="38"/>
      <c r="F5" s="38"/>
      <c r="G5" s="38"/>
      <c r="H5" s="38"/>
      <c r="I5" s="38"/>
      <c r="J5" s="38"/>
      <c r="K5" s="38"/>
      <c r="L5" s="38"/>
      <c r="M5" s="38"/>
      <c r="N5" s="38"/>
      <c r="O5" s="38"/>
      <c r="P5" s="38"/>
    </row>
    <row r="6" spans="1:16">
      <c r="A6" s="3" t="s">
        <v>10</v>
      </c>
      <c r="C6" s="5" t="str">
        <f>KT!B9</f>
        <v>Jēkabpils reģionālās slimnīcas ambulatora daļas reģistratūras telpu vienkāršotas pārbūves paskaidrojuma raksta izstrādei un autoruzraudzībai Stadiona ielā 1, Jēkabpilī, LV-5201</v>
      </c>
      <c r="D6" s="5"/>
      <c r="E6" s="5"/>
      <c r="F6" s="5"/>
      <c r="G6" s="5"/>
      <c r="H6" s="5"/>
      <c r="I6" s="5"/>
      <c r="J6" s="5"/>
      <c r="K6" s="5"/>
      <c r="L6" s="5"/>
      <c r="M6" s="5"/>
      <c r="N6" s="5"/>
      <c r="O6" s="5"/>
      <c r="P6" s="5"/>
    </row>
    <row r="7" spans="1:16">
      <c r="A7" s="3" t="s">
        <v>11</v>
      </c>
      <c r="C7" s="5" t="str">
        <f>KT!B10</f>
        <v>Jēkabpils reģionālās slimnīca</v>
      </c>
    </row>
    <row r="8" spans="1:16">
      <c r="A8" s="3" t="s">
        <v>0</v>
      </c>
      <c r="C8" s="5" t="str">
        <f>KT!B11</f>
        <v>Stadiona iela 1, Jēkabpils, LV-5201</v>
      </c>
      <c r="D8" s="4"/>
      <c r="E8" s="4"/>
      <c r="F8" s="4"/>
      <c r="G8" s="4"/>
      <c r="H8" s="4"/>
      <c r="I8" s="4"/>
      <c r="J8" s="4"/>
      <c r="K8" s="4"/>
      <c r="L8" s="4"/>
      <c r="M8" s="4"/>
      <c r="N8" s="4"/>
      <c r="O8" s="4"/>
      <c r="P8" s="4"/>
    </row>
    <row r="9" spans="1:16">
      <c r="A9" s="3" t="s">
        <v>1</v>
      </c>
      <c r="C9" s="5" t="str">
        <f>KT!B12</f>
        <v>JRS2025/07K</v>
      </c>
      <c r="D9" s="4"/>
      <c r="E9" s="4"/>
      <c r="F9" s="4"/>
      <c r="G9" s="4"/>
      <c r="H9" s="4"/>
      <c r="I9" s="4"/>
      <c r="J9" s="4"/>
      <c r="K9" s="4"/>
      <c r="L9" s="4"/>
      <c r="M9" s="4"/>
      <c r="N9" s="4"/>
      <c r="O9" s="4"/>
      <c r="P9" s="4"/>
    </row>
    <row r="11" spans="1:16">
      <c r="M11" s="96" t="s">
        <v>2</v>
      </c>
      <c r="N11" s="96"/>
      <c r="O11" s="6">
        <f>P34</f>
        <v>0</v>
      </c>
      <c r="P11" s="3" t="s">
        <v>3</v>
      </c>
    </row>
    <row r="12" spans="1:16">
      <c r="E12" s="38"/>
      <c r="N12" s="31" t="s">
        <v>49</v>
      </c>
      <c r="O12" s="3">
        <f>KT!C27</f>
        <v>0</v>
      </c>
    </row>
    <row r="13" spans="1:16">
      <c r="E13" s="38"/>
    </row>
    <row r="14" spans="1:16">
      <c r="A14" s="97" t="s">
        <v>23</v>
      </c>
      <c r="B14" s="97" t="s">
        <v>9</v>
      </c>
      <c r="C14" s="88" t="s">
        <v>12</v>
      </c>
      <c r="D14" s="97" t="s">
        <v>4</v>
      </c>
      <c r="E14" s="98" t="s">
        <v>5</v>
      </c>
      <c r="F14" s="88" t="s">
        <v>13</v>
      </c>
      <c r="G14" s="88"/>
      <c r="H14" s="88"/>
      <c r="I14" s="88"/>
      <c r="J14" s="88"/>
      <c r="K14" s="88"/>
      <c r="L14" s="88" t="s">
        <v>14</v>
      </c>
      <c r="M14" s="88"/>
      <c r="N14" s="88"/>
      <c r="O14" s="88"/>
      <c r="P14" s="88"/>
    </row>
    <row r="15" spans="1:16" ht="105.75" customHeight="1">
      <c r="A15" s="97"/>
      <c r="B15" s="97"/>
      <c r="C15" s="88"/>
      <c r="D15" s="97"/>
      <c r="E15" s="98"/>
      <c r="F15" s="39" t="s">
        <v>6</v>
      </c>
      <c r="G15" s="39" t="s">
        <v>16</v>
      </c>
      <c r="H15" s="39" t="s">
        <v>15</v>
      </c>
      <c r="I15" s="39" t="s">
        <v>17</v>
      </c>
      <c r="J15" s="39" t="s">
        <v>18</v>
      </c>
      <c r="K15" s="39" t="s">
        <v>19</v>
      </c>
      <c r="L15" s="39" t="s">
        <v>7</v>
      </c>
      <c r="M15" s="39" t="s">
        <v>15</v>
      </c>
      <c r="N15" s="39" t="s">
        <v>17</v>
      </c>
      <c r="O15" s="39" t="s">
        <v>18</v>
      </c>
      <c r="P15" s="39" t="s">
        <v>20</v>
      </c>
    </row>
    <row r="16" spans="1:16">
      <c r="A16" s="89"/>
      <c r="B16" s="89"/>
      <c r="C16" s="89"/>
      <c r="D16" s="89"/>
      <c r="E16" s="89"/>
      <c r="F16" s="90"/>
      <c r="G16" s="90"/>
      <c r="H16" s="90"/>
      <c r="I16" s="90"/>
      <c r="J16" s="90"/>
      <c r="K16" s="90"/>
      <c r="L16" s="90"/>
      <c r="M16" s="90"/>
      <c r="N16" s="90"/>
      <c r="O16" s="90"/>
      <c r="P16" s="91"/>
    </row>
    <row r="17" spans="1:16">
      <c r="A17" s="40">
        <v>1</v>
      </c>
      <c r="B17" s="44"/>
      <c r="C17" s="46" t="s">
        <v>234</v>
      </c>
      <c r="D17" s="41" t="s">
        <v>77</v>
      </c>
      <c r="E17" s="45">
        <v>2</v>
      </c>
      <c r="F17" s="7"/>
      <c r="G17" s="7"/>
      <c r="H17" s="7"/>
      <c r="I17" s="7"/>
      <c r="J17" s="7"/>
      <c r="K17" s="7"/>
      <c r="L17" s="7"/>
      <c r="M17" s="7"/>
      <c r="N17" s="7"/>
      <c r="O17" s="7"/>
      <c r="P17" s="7"/>
    </row>
    <row r="18" spans="1:16" ht="31.2">
      <c r="A18" s="40">
        <v>2</v>
      </c>
      <c r="B18" s="44"/>
      <c r="C18" s="46" t="s">
        <v>235</v>
      </c>
      <c r="D18" s="41" t="s">
        <v>77</v>
      </c>
      <c r="E18" s="45">
        <v>2</v>
      </c>
      <c r="F18" s="7"/>
      <c r="G18" s="7"/>
      <c r="H18" s="7"/>
      <c r="I18" s="7"/>
      <c r="J18" s="7"/>
      <c r="K18" s="7"/>
      <c r="L18" s="7"/>
      <c r="M18" s="7"/>
      <c r="N18" s="7"/>
      <c r="O18" s="7"/>
      <c r="P18" s="7"/>
    </row>
    <row r="19" spans="1:16" ht="31.2">
      <c r="A19" s="40">
        <v>3</v>
      </c>
      <c r="B19" s="44"/>
      <c r="C19" s="47" t="s">
        <v>220</v>
      </c>
      <c r="D19" s="41" t="s">
        <v>77</v>
      </c>
      <c r="E19" s="45">
        <v>8</v>
      </c>
      <c r="F19" s="7"/>
      <c r="G19" s="7"/>
      <c r="H19" s="7"/>
      <c r="I19" s="7"/>
      <c r="J19" s="7"/>
      <c r="K19" s="7"/>
      <c r="L19" s="7"/>
      <c r="M19" s="7"/>
      <c r="N19" s="7"/>
      <c r="O19" s="7"/>
      <c r="P19" s="7"/>
    </row>
    <row r="20" spans="1:16" ht="31.2">
      <c r="A20" s="40">
        <v>4</v>
      </c>
      <c r="B20" s="44"/>
      <c r="C20" s="47" t="s">
        <v>221</v>
      </c>
      <c r="D20" s="41" t="s">
        <v>77</v>
      </c>
      <c r="E20" s="45">
        <v>8</v>
      </c>
      <c r="F20" s="7"/>
      <c r="G20" s="7"/>
      <c r="H20" s="7"/>
      <c r="I20" s="7"/>
      <c r="J20" s="7"/>
      <c r="K20" s="7"/>
      <c r="L20" s="7"/>
      <c r="M20" s="7"/>
      <c r="N20" s="7"/>
      <c r="O20" s="7"/>
      <c r="P20" s="7"/>
    </row>
    <row r="21" spans="1:16" ht="31.2">
      <c r="A21" s="40">
        <v>5</v>
      </c>
      <c r="B21" s="44"/>
      <c r="C21" s="47" t="s">
        <v>222</v>
      </c>
      <c r="D21" s="41" t="s">
        <v>77</v>
      </c>
      <c r="E21" s="45">
        <v>4</v>
      </c>
      <c r="F21" s="7"/>
      <c r="G21" s="7"/>
      <c r="H21" s="7"/>
      <c r="I21" s="7"/>
      <c r="J21" s="7"/>
      <c r="K21" s="7"/>
      <c r="L21" s="7"/>
      <c r="M21" s="7"/>
      <c r="N21" s="7"/>
      <c r="O21" s="7"/>
      <c r="P21" s="7"/>
    </row>
    <row r="22" spans="1:16" ht="31.2">
      <c r="A22" s="40">
        <v>6</v>
      </c>
      <c r="B22" s="44"/>
      <c r="C22" s="47" t="s">
        <v>223</v>
      </c>
      <c r="D22" s="41" t="s">
        <v>78</v>
      </c>
      <c r="E22" s="45">
        <v>1</v>
      </c>
      <c r="F22" s="7"/>
      <c r="G22" s="7"/>
      <c r="H22" s="7"/>
      <c r="I22" s="7"/>
      <c r="J22" s="7"/>
      <c r="K22" s="7"/>
      <c r="L22" s="7"/>
      <c r="M22" s="7"/>
      <c r="N22" s="7"/>
      <c r="O22" s="7"/>
      <c r="P22" s="7"/>
    </row>
    <row r="23" spans="1:16">
      <c r="A23" s="40">
        <v>7</v>
      </c>
      <c r="B23" s="44"/>
      <c r="C23" s="47" t="s">
        <v>224</v>
      </c>
      <c r="D23" s="41" t="s">
        <v>77</v>
      </c>
      <c r="E23" s="45">
        <v>1</v>
      </c>
      <c r="F23" s="7"/>
      <c r="G23" s="7"/>
      <c r="H23" s="7"/>
      <c r="I23" s="7"/>
      <c r="J23" s="7"/>
      <c r="K23" s="7"/>
      <c r="L23" s="7"/>
      <c r="M23" s="7"/>
      <c r="N23" s="7"/>
      <c r="O23" s="7"/>
      <c r="P23" s="7"/>
    </row>
    <row r="24" spans="1:16" ht="46.8">
      <c r="A24" s="40">
        <v>8</v>
      </c>
      <c r="B24" s="44"/>
      <c r="C24" s="46" t="s">
        <v>225</v>
      </c>
      <c r="D24" s="41" t="s">
        <v>77</v>
      </c>
      <c r="E24" s="45">
        <v>1</v>
      </c>
      <c r="F24" s="7"/>
      <c r="G24" s="7"/>
      <c r="H24" s="7"/>
      <c r="I24" s="7"/>
      <c r="J24" s="7"/>
      <c r="K24" s="7"/>
      <c r="L24" s="7"/>
      <c r="M24" s="7"/>
      <c r="N24" s="7"/>
      <c r="O24" s="7"/>
      <c r="P24" s="7"/>
    </row>
    <row r="25" spans="1:16">
      <c r="A25" s="40">
        <v>9</v>
      </c>
      <c r="B25" s="44"/>
      <c r="C25" s="47" t="s">
        <v>226</v>
      </c>
      <c r="D25" s="41" t="s">
        <v>78</v>
      </c>
      <c r="E25" s="45">
        <v>1</v>
      </c>
      <c r="F25" s="7"/>
      <c r="G25" s="7"/>
      <c r="H25" s="7"/>
      <c r="I25" s="7"/>
      <c r="J25" s="7"/>
      <c r="K25" s="7"/>
      <c r="L25" s="7"/>
      <c r="M25" s="7"/>
      <c r="N25" s="7"/>
      <c r="O25" s="7"/>
      <c r="P25" s="7"/>
    </row>
    <row r="26" spans="1:16" ht="31.2">
      <c r="A26" s="40">
        <v>10</v>
      </c>
      <c r="B26" s="44"/>
      <c r="C26" s="47" t="s">
        <v>227</v>
      </c>
      <c r="D26" s="41" t="s">
        <v>75</v>
      </c>
      <c r="E26" s="45">
        <v>150</v>
      </c>
      <c r="F26" s="7"/>
      <c r="G26" s="7"/>
      <c r="H26" s="7"/>
      <c r="I26" s="7"/>
      <c r="J26" s="7"/>
      <c r="K26" s="7"/>
      <c r="L26" s="7"/>
      <c r="M26" s="7"/>
      <c r="N26" s="7"/>
      <c r="O26" s="7"/>
      <c r="P26" s="7"/>
    </row>
    <row r="27" spans="1:16">
      <c r="A27" s="40">
        <v>11</v>
      </c>
      <c r="B27" s="44"/>
      <c r="C27" s="47" t="s">
        <v>228</v>
      </c>
      <c r="D27" s="41" t="s">
        <v>78</v>
      </c>
      <c r="E27" s="45">
        <v>1</v>
      </c>
      <c r="F27" s="7"/>
      <c r="G27" s="7"/>
      <c r="H27" s="7"/>
      <c r="I27" s="7"/>
      <c r="J27" s="7"/>
      <c r="K27" s="7"/>
      <c r="L27" s="7"/>
      <c r="M27" s="7"/>
      <c r="N27" s="7"/>
      <c r="O27" s="7"/>
      <c r="P27" s="7"/>
    </row>
    <row r="28" spans="1:16">
      <c r="A28" s="40">
        <v>12</v>
      </c>
      <c r="B28" s="44"/>
      <c r="C28" s="47" t="s">
        <v>229</v>
      </c>
      <c r="D28" s="41" t="s">
        <v>78</v>
      </c>
      <c r="E28" s="45">
        <v>1</v>
      </c>
      <c r="F28" s="7"/>
      <c r="G28" s="7"/>
      <c r="H28" s="7"/>
      <c r="I28" s="7"/>
      <c r="J28" s="7"/>
      <c r="K28" s="7"/>
      <c r="L28" s="7"/>
      <c r="M28" s="7"/>
      <c r="N28" s="7"/>
      <c r="O28" s="7"/>
      <c r="P28" s="7"/>
    </row>
    <row r="29" spans="1:16">
      <c r="A29" s="40">
        <v>13</v>
      </c>
      <c r="B29" s="44"/>
      <c r="C29" s="47" t="s">
        <v>230</v>
      </c>
      <c r="D29" s="41" t="s">
        <v>78</v>
      </c>
      <c r="E29" s="45">
        <v>1</v>
      </c>
      <c r="F29" s="7"/>
      <c r="G29" s="7"/>
      <c r="H29" s="7"/>
      <c r="I29" s="7"/>
      <c r="J29" s="7"/>
      <c r="K29" s="7"/>
      <c r="L29" s="7"/>
      <c r="M29" s="7"/>
      <c r="N29" s="7"/>
      <c r="O29" s="7"/>
      <c r="P29" s="7"/>
    </row>
    <row r="30" spans="1:16">
      <c r="A30" s="40">
        <v>14</v>
      </c>
      <c r="B30" s="44"/>
      <c r="C30" s="46" t="s">
        <v>231</v>
      </c>
      <c r="D30" s="41" t="s">
        <v>78</v>
      </c>
      <c r="E30" s="45">
        <v>1</v>
      </c>
      <c r="F30" s="7"/>
      <c r="G30" s="7"/>
      <c r="H30" s="7"/>
      <c r="I30" s="7"/>
      <c r="J30" s="7"/>
      <c r="K30" s="7"/>
      <c r="L30" s="7"/>
      <c r="M30" s="7"/>
      <c r="N30" s="7"/>
      <c r="O30" s="7"/>
      <c r="P30" s="7"/>
    </row>
    <row r="31" spans="1:16">
      <c r="A31" s="40">
        <v>15</v>
      </c>
      <c r="B31" s="44"/>
      <c r="C31" s="46" t="s">
        <v>232</v>
      </c>
      <c r="D31" s="41" t="s">
        <v>78</v>
      </c>
      <c r="E31" s="45">
        <v>1</v>
      </c>
      <c r="F31" s="7"/>
      <c r="G31" s="7"/>
      <c r="H31" s="7"/>
      <c r="I31" s="7"/>
      <c r="J31" s="7"/>
      <c r="K31" s="7"/>
      <c r="L31" s="7"/>
      <c r="M31" s="7"/>
      <c r="N31" s="7"/>
      <c r="O31" s="7"/>
      <c r="P31" s="7"/>
    </row>
    <row r="32" spans="1:16" ht="31.2">
      <c r="A32" s="40">
        <v>17</v>
      </c>
      <c r="B32" s="44"/>
      <c r="C32" s="47" t="s">
        <v>233</v>
      </c>
      <c r="D32" s="41" t="s">
        <v>78</v>
      </c>
      <c r="E32" s="45">
        <v>1</v>
      </c>
      <c r="F32" s="7"/>
      <c r="G32" s="7"/>
      <c r="H32" s="7"/>
      <c r="I32" s="7"/>
      <c r="J32" s="7"/>
      <c r="K32" s="7"/>
      <c r="L32" s="7"/>
      <c r="M32" s="7"/>
      <c r="N32" s="7"/>
      <c r="O32" s="7"/>
      <c r="P32" s="7"/>
    </row>
    <row r="33" spans="1:16">
      <c r="A33" s="92"/>
      <c r="B33" s="92"/>
      <c r="C33" s="92"/>
      <c r="D33" s="92"/>
      <c r="E33" s="92"/>
      <c r="F33" s="92"/>
      <c r="G33" s="92"/>
      <c r="H33" s="92"/>
      <c r="I33" s="92"/>
      <c r="J33" s="92"/>
      <c r="K33" s="92"/>
      <c r="L33" s="92"/>
      <c r="M33" s="92"/>
      <c r="N33" s="92"/>
      <c r="O33" s="92"/>
      <c r="P33" s="92"/>
    </row>
    <row r="34" spans="1:16">
      <c r="A34" s="93" t="s">
        <v>48</v>
      </c>
      <c r="B34" s="93"/>
      <c r="C34" s="93"/>
      <c r="D34" s="93"/>
      <c r="E34" s="93"/>
      <c r="F34" s="93"/>
      <c r="G34" s="93"/>
      <c r="H34" s="93"/>
      <c r="I34" s="93"/>
      <c r="J34" s="93"/>
      <c r="K34" s="13"/>
      <c r="L34" s="8">
        <f>SUM(L17:L33)</f>
        <v>0</v>
      </c>
      <c r="M34" s="8">
        <f>SUM(M17:M33)</f>
        <v>0</v>
      </c>
      <c r="N34" s="8">
        <f>SUM(N17:N33)</f>
        <v>0</v>
      </c>
      <c r="O34" s="8">
        <f>SUM(O17:O33)</f>
        <v>0</v>
      </c>
      <c r="P34" s="8">
        <f>SUM(P17:P33)</f>
        <v>0</v>
      </c>
    </row>
    <row r="35" spans="1:16">
      <c r="A35" s="9"/>
      <c r="B35" s="9"/>
      <c r="C35" s="9"/>
      <c r="D35" s="9"/>
      <c r="E35" s="9"/>
      <c r="F35" s="9"/>
      <c r="G35" s="9"/>
      <c r="H35" s="9"/>
      <c r="I35" s="9"/>
      <c r="J35" s="9"/>
      <c r="K35" s="10"/>
      <c r="L35" s="11"/>
      <c r="M35" s="11"/>
      <c r="N35" s="11"/>
      <c r="O35" s="11"/>
      <c r="P35" s="12"/>
    </row>
    <row r="36" spans="1:16">
      <c r="A36" s="25" t="str">
        <f>KT!A23</f>
        <v xml:space="preserve">Sastādīja: </v>
      </c>
      <c r="C36" s="26"/>
      <c r="D36" s="26">
        <f>KT!C27</f>
        <v>0</v>
      </c>
      <c r="E36" s="26"/>
      <c r="F36" s="26"/>
      <c r="G36" s="26"/>
      <c r="H36" s="26"/>
    </row>
    <row r="37" spans="1:16">
      <c r="A37" s="25" t="s">
        <v>40</v>
      </c>
      <c r="C37" s="26"/>
      <c r="D37" s="26"/>
      <c r="E37" s="26"/>
      <c r="F37" s="26"/>
      <c r="G37" s="26"/>
      <c r="H37" s="26"/>
    </row>
    <row r="38" spans="1:16">
      <c r="A38" s="25" t="str">
        <f>KT!A25</f>
        <v>Sertifikāta Nr.:</v>
      </c>
      <c r="C38" s="26"/>
      <c r="D38" s="26"/>
      <c r="E38" s="26"/>
      <c r="F38" s="26"/>
      <c r="G38" s="26"/>
      <c r="H38" s="26"/>
    </row>
    <row r="39" spans="1:16">
      <c r="A39" s="27"/>
      <c r="C39" s="26"/>
      <c r="D39" s="26"/>
      <c r="E39" s="26"/>
      <c r="F39" s="26"/>
      <c r="G39" s="26"/>
      <c r="H39" s="26"/>
    </row>
    <row r="40" spans="1:16">
      <c r="A40" s="25" t="str">
        <f>KT!A27</f>
        <v>Pārbaudīja:</v>
      </c>
      <c r="C40" s="26"/>
      <c r="D40" s="26">
        <f>KT!C27</f>
        <v>0</v>
      </c>
      <c r="E40" s="26"/>
      <c r="F40" s="26"/>
      <c r="G40" s="26"/>
      <c r="H40" s="26"/>
    </row>
    <row r="41" spans="1:16">
      <c r="A41" s="25" t="s">
        <v>41</v>
      </c>
      <c r="C41" s="26"/>
      <c r="D41" s="26"/>
      <c r="E41" s="26"/>
      <c r="F41" s="26"/>
      <c r="G41" s="26"/>
      <c r="H41" s="26"/>
    </row>
    <row r="42" spans="1:16">
      <c r="A42" s="25" t="str">
        <f>KT!A29</f>
        <v>Sertifikāta Nr.:</v>
      </c>
      <c r="C42" s="26"/>
      <c r="D42" s="26"/>
      <c r="E42" s="26"/>
      <c r="F42" s="26"/>
      <c r="G42" s="26"/>
      <c r="H42" s="26"/>
    </row>
    <row r="43" spans="1:16">
      <c r="B43" s="28"/>
      <c r="C43" s="26"/>
      <c r="D43" s="26"/>
      <c r="E43" s="26"/>
      <c r="F43" s="26"/>
      <c r="G43" s="26"/>
      <c r="H43" s="26"/>
    </row>
    <row r="44" spans="1:16">
      <c r="B44" s="29"/>
      <c r="C44" s="30"/>
      <c r="D44" s="29"/>
      <c r="F44" s="30"/>
      <c r="H44" s="26"/>
    </row>
  </sheetData>
  <mergeCells count="14">
    <mergeCell ref="L14:P14"/>
    <mergeCell ref="A16:P16"/>
    <mergeCell ref="A33:P33"/>
    <mergeCell ref="A34:J34"/>
    <mergeCell ref="A2:P2"/>
    <mergeCell ref="A3:P3"/>
    <mergeCell ref="A4:P4"/>
    <mergeCell ref="M11:N11"/>
    <mergeCell ref="A14:A15"/>
    <mergeCell ref="B14:B15"/>
    <mergeCell ref="C14:C15"/>
    <mergeCell ref="D14:D15"/>
    <mergeCell ref="E14:E15"/>
    <mergeCell ref="F14:K14"/>
  </mergeCells>
  <pageMargins left="0.7" right="0.7" top="0.75" bottom="0.75" header="0.3" footer="0.3"/>
  <pageSetup paperSize="9" scale="5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16</vt:i4>
      </vt:variant>
      <vt:variant>
        <vt:lpstr>Diapazoni ar nosaukumiem</vt:lpstr>
      </vt:variant>
      <vt:variant>
        <vt:i4>17</vt:i4>
      </vt:variant>
    </vt:vector>
  </HeadingPairs>
  <TitlesOfParts>
    <vt:vector size="33" baseType="lpstr">
      <vt:lpstr>KT</vt:lpstr>
      <vt:lpstr>KA</vt:lpstr>
      <vt:lpstr>1,1</vt:lpstr>
      <vt:lpstr>1,2</vt:lpstr>
      <vt:lpstr>1,3</vt:lpstr>
      <vt:lpstr>1,4</vt:lpstr>
      <vt:lpstr>1,5</vt:lpstr>
      <vt:lpstr>2,1</vt:lpstr>
      <vt:lpstr>2,2</vt:lpstr>
      <vt:lpstr>2,3</vt:lpstr>
      <vt:lpstr>2,4</vt:lpstr>
      <vt:lpstr>2,5</vt:lpstr>
      <vt:lpstr>2,6</vt:lpstr>
      <vt:lpstr>2,7</vt:lpstr>
      <vt:lpstr>2,8</vt:lpstr>
      <vt:lpstr>2,9</vt:lpstr>
      <vt:lpstr>'1,1'!Drukas_apgabals</vt:lpstr>
      <vt:lpstr>'1,2'!Drukas_apgabals</vt:lpstr>
      <vt:lpstr>'1,3'!Drukas_apgabals</vt:lpstr>
      <vt:lpstr>'1,4'!Drukas_apgabals</vt:lpstr>
      <vt:lpstr>'1,5'!Drukas_apgabals</vt:lpstr>
      <vt:lpstr>'2,1'!Drukas_apgabals</vt:lpstr>
      <vt:lpstr>'2,2'!Drukas_apgabals</vt:lpstr>
      <vt:lpstr>'2,3'!Drukas_apgabals</vt:lpstr>
      <vt:lpstr>'2,4'!Drukas_apgabals</vt:lpstr>
      <vt:lpstr>'2,5'!Drukas_apgabals</vt:lpstr>
      <vt:lpstr>'2,6'!Drukas_apgabals</vt:lpstr>
      <vt:lpstr>'2,7'!Drukas_apgabals</vt:lpstr>
      <vt:lpstr>'2,8'!Drukas_apgabals</vt:lpstr>
      <vt:lpstr>'2,9'!Drukas_apgabals</vt:lpstr>
      <vt:lpstr>KA!Drukas_apgabals</vt:lpstr>
      <vt:lpstr>KT!Drukas_apgabals</vt:lpstr>
      <vt:lpstr>likme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Miks</dc:creator>
  <cp:keywords/>
  <dc:description/>
  <cp:lastModifiedBy>Jurģis Ļaudaks</cp:lastModifiedBy>
  <cp:revision/>
  <dcterms:created xsi:type="dcterms:W3CDTF">2014-01-13T21:43:12Z</dcterms:created>
  <dcterms:modified xsi:type="dcterms:W3CDTF">2026-08-04T11:47:10Z</dcterms:modified>
  <cp:category/>
  <cp:contentStatus/>
</cp:coreProperties>
</file>