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AAA Gunta\IEPIRKUMI_2026\2026_39 UPS iekārta_AK\nolikums\"/>
    </mc:Choice>
  </mc:AlternateContent>
  <xr:revisionPtr revIDLastSave="0" documentId="13_ncr:1_{1A7C14B6-1466-4ACC-AA19-FA1A6F629C28}" xr6:coauthVersionLast="36" xr6:coauthVersionMax="36" xr10:uidLastSave="{00000000-0000-0000-0000-000000000000}"/>
  <bookViews>
    <workbookView xWindow="0" yWindow="0" windowWidth="17790" windowHeight="11340" xr2:uid="{00000000-000D-0000-FFFF-FFFF00000000}"/>
  </bookViews>
  <sheets>
    <sheet name="Kopsavilkums" sheetId="4" r:id="rId1"/>
    <sheet name="Apkopes" sheetId="2" r:id="rId2"/>
    <sheet name="Bojāj.nov.remonts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7" i="2" l="1"/>
  <c r="H11" i="2"/>
  <c r="H10" i="2"/>
  <c r="H9" i="2" l="1"/>
  <c r="H24" i="2"/>
  <c r="H13" i="2"/>
  <c r="H14" i="2"/>
  <c r="H15" i="2"/>
  <c r="H16" i="2"/>
  <c r="H17" i="2"/>
  <c r="H18" i="2"/>
  <c r="H22" i="2"/>
  <c r="H26" i="2"/>
  <c r="H20" i="2"/>
  <c r="H28" i="2" l="1"/>
  <c r="C9" i="4" s="1"/>
  <c r="G12" i="3"/>
  <c r="J12" i="3" s="1"/>
  <c r="G11" i="3"/>
  <c r="J11" i="3" s="1"/>
  <c r="G10" i="3"/>
  <c r="J10" i="3" s="1"/>
  <c r="G9" i="3"/>
  <c r="J9" i="3" s="1"/>
  <c r="G8" i="3"/>
  <c r="J8" i="3" s="1"/>
  <c r="G7" i="3"/>
  <c r="J7" i="3" s="1"/>
  <c r="J13" i="3" l="1"/>
  <c r="C11" i="4" s="1"/>
  <c r="C12" i="4" l="1"/>
</calcChain>
</file>

<file path=xl/sharedStrings.xml><?xml version="1.0" encoding="utf-8"?>
<sst xmlns="http://schemas.openxmlformats.org/spreadsheetml/2006/main" count="88" uniqueCount="75">
  <si>
    <t>Nr.p.k.</t>
  </si>
  <si>
    <t>Apkopes veids, cena par apkopi euro bez PVN</t>
  </si>
  <si>
    <t>KOPĀ</t>
  </si>
  <si>
    <t>I Apkopju izcenojums</t>
  </si>
  <si>
    <t>II Bojājumu novēršanas un remontdarbu izcenojums</t>
  </si>
  <si>
    <t>Pakalpojuma nosaukums</t>
  </si>
  <si>
    <t>Vienība</t>
  </si>
  <si>
    <t>Bojājumu novēršanas un  remontdarbu izcenojums Ludzas īpašumu pārvaldīšanas daļas objektos</t>
  </si>
  <si>
    <t>Bojājumu novēršanas un  remontdarbu izcenojums Daugavpils īpašumu pārvaldīšanas daļas objektos</t>
  </si>
  <si>
    <t>Bojājumu novēršanas un  remontdarbu izcenojums Vidzemes īpašumu pārvaldīšanas daļas objektos</t>
  </si>
  <si>
    <t>Bojājumu novēršanas un  remontdarbu izcenojums Kurzemes īpašumu pārvaldīšanas daļas objektos</t>
  </si>
  <si>
    <t>Bojājumu novēršanas un  remontdarbu izcenojums Rīgas valstspilsētas    īpašumu pārvaldīšanas daļas objektos</t>
  </si>
  <si>
    <t>Bojājumu novēršanas un  remontdarbu izcenojums Zemgales un Pierīgas īpašumu pārvaldīšanas daļas objektos</t>
  </si>
  <si>
    <t xml:space="preserve">* </t>
  </si>
  <si>
    <t xml:space="preserve">** </t>
  </si>
  <si>
    <t>stunda/ izsaukums</t>
  </si>
  <si>
    <t>Kopā nosacīto remontdarbu stundu izmaksa euro bez PVN</t>
  </si>
  <si>
    <t>Kopā izmaksa euro bez PVN</t>
  </si>
  <si>
    <t>Kopā I sadaļā (P1):</t>
  </si>
  <si>
    <t>Ieskaitot transporta izmaksas, neatkarīgi no darbinieku skaita</t>
  </si>
  <si>
    <t>Maksa par avārijas izsaukumu **,euro bez PVN</t>
  </si>
  <si>
    <t xml:space="preserve">Vienreizēja maksa par ierašanos objektā  avārijas izsaukumu gadījumā. Maksā  jāiekļauj izmaksas kas saistītas ar  personāla  nokļūšanu līdz objektam un atpakaļ no objekta </t>
  </si>
  <si>
    <t>Kopā II sadaļā (P2):</t>
  </si>
  <si>
    <t>Finanšu  piedāvājums</t>
  </si>
  <si>
    <t>Objekti Ludzas īpašumu pārvaldīšanas nodaļā</t>
  </si>
  <si>
    <t>Objekti Daugavpils īpašumu pārvaldīšanas nodaļā</t>
  </si>
  <si>
    <t>Objekti Vidzemes īpašumu pārvaldīšanas nodaļā</t>
  </si>
  <si>
    <t>Objekti Kurzemes īpašumu pārvaldīšanas nodaļā</t>
  </si>
  <si>
    <t>Objekti Rīgas valstspilsētas īpašumu pārvaldīšanas nodaļā</t>
  </si>
  <si>
    <t>Objekti Pierīgas un Zemgales īpašumu pārvaldīšanas nodaļā</t>
  </si>
  <si>
    <t>Paredzētais gada apkopju skaits četros gados</t>
  </si>
  <si>
    <t>Nosacītais vienību skaits 4 gadu periodā</t>
  </si>
  <si>
    <t>Kopējais finanšu piedāvājums  bez PVN:</t>
  </si>
  <si>
    <t>Apkopju izcenojums bez PVN</t>
  </si>
  <si>
    <t>Bojājumu novēršanas un remontdarbu izcenojums bez PVN</t>
  </si>
  <si>
    <t>Vienas remontdarbu stundas cena*, euro bez PVN</t>
  </si>
  <si>
    <t>N.P.K.</t>
  </si>
  <si>
    <t>Apkopjes kopā I sadaļā (P1):</t>
  </si>
  <si>
    <t>Bojājumu novēršanas un remontdarbi kopā II sadaļā (P2):</t>
  </si>
  <si>
    <t>Petručenki, Līdumnieku pagasts, Ludzas novads</t>
  </si>
  <si>
    <t>ELX010-33 10kVA</t>
  </si>
  <si>
    <t>SENTRYUM UPS S3T 10 CPT S1</t>
  </si>
  <si>
    <t>UPS jauda (kVA)</t>
  </si>
  <si>
    <t>Ganību iela 6, Rūjiena</t>
  </si>
  <si>
    <t xml:space="preserve">Borri Ingenio plus  </t>
  </si>
  <si>
    <t>Ostas  iela 33, Ventspils</t>
  </si>
  <si>
    <t>Socomec MGP2GP340TEC4-A</t>
  </si>
  <si>
    <t>Ceriņu iela 8A, Aizpute, Dienvidkurzemes novads</t>
  </si>
  <si>
    <t>Borri Ingenio plus</t>
  </si>
  <si>
    <t>"Ūdenstornis Liepās", Kandava</t>
  </si>
  <si>
    <t>Bāriņu iela 3, Liepāja</t>
  </si>
  <si>
    <t xml:space="preserve"> Riello Sentrym S3T 120 </t>
  </si>
  <si>
    <t xml:space="preserve">Jaunpils iela 13, Rīga </t>
  </si>
  <si>
    <t>Socomec MGP4GP360T</t>
  </si>
  <si>
    <t>Baldones 65, Iecava</t>
  </si>
  <si>
    <t>SENTRYUM  S3T 10</t>
  </si>
  <si>
    <t>Apkopju skaits gadā</t>
  </si>
  <si>
    <t xml:space="preserve">Gada apkope  euro      </t>
  </si>
  <si>
    <t xml:space="preserve">Galvenā iela 6, Priekule, </t>
  </si>
  <si>
    <t>MINERVA  Efekta</t>
  </si>
  <si>
    <t>Rīgas iela 2S, Līvāni, Līvānu novads</t>
  </si>
  <si>
    <t>SENTRYUM  S3T 40 ACT T4</t>
  </si>
  <si>
    <t>Siguldas iela 20, Daugavpils</t>
  </si>
  <si>
    <t xml:space="preserve">Daugavpils iela 16A, Dagda, Krāslavas nov. </t>
  </si>
  <si>
    <t>Dobeles iela 16, Jelgava</t>
  </si>
  <si>
    <t>CENTIEL UPS-PT020-I080-D0</t>
  </si>
  <si>
    <t>Kopējais finanšu piedāvājums  „UPS apkopes un remonti ”:</t>
  </si>
  <si>
    <t>UPS atrašanās vieta</t>
  </si>
  <si>
    <t>UPS marka</t>
  </si>
  <si>
    <t>6. pielikums</t>
  </si>
  <si>
    <t xml:space="preserve">Atklāts konkurss </t>
  </si>
  <si>
    <t>“UPS iekārtu profilaktiskās apkopes un remonts uz 4 gadiem”</t>
  </si>
  <si>
    <t>6. pielikuma</t>
  </si>
  <si>
    <t>pielikums Nr.1</t>
  </si>
  <si>
    <t>pielikums Nr.2.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</si>
</sst>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86"/>
      <scheme val="minor"/>
    </font>
    <font>
      <b/>
      <i/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Arial"/>
      <family val="2"/>
      <charset val="186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204"/>
    </font>
    <font>
      <sz val="12"/>
      <color theme="1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i/>
      <sz val="12"/>
      <name val="Times New Roman"/>
      <family val="1"/>
    </font>
    <font>
      <i/>
      <sz val="12"/>
      <color theme="1"/>
      <name val="Times New Roman"/>
      <family val="1"/>
    </font>
    <font>
      <sz val="12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i/>
      <sz val="12"/>
      <name val="Times New Roman"/>
      <family val="1"/>
      <charset val="186"/>
    </font>
    <font>
      <sz val="13"/>
      <name val="Times New Roman"/>
      <family val="1"/>
    </font>
    <font>
      <b/>
      <sz val="13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17">
    <xf numFmtId="0" fontId="0" fillId="0" borderId="0" xfId="0"/>
    <xf numFmtId="0" fontId="4" fillId="0" borderId="0" xfId="0" applyFont="1" applyAlignment="1">
      <alignment horizontal="center"/>
    </xf>
    <xf numFmtId="0" fontId="1" fillId="2" borderId="21" xfId="0" applyFont="1" applyFill="1" applyBorder="1" applyAlignment="1">
      <alignment horizontal="center" vertical="center" wrapText="1"/>
    </xf>
    <xf numFmtId="0" fontId="6" fillId="0" borderId="16" xfId="1" applyFont="1" applyFill="1" applyBorder="1" applyAlignment="1">
      <alignment vertical="center" wrapText="1"/>
    </xf>
    <xf numFmtId="0" fontId="6" fillId="0" borderId="16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10" fillId="0" borderId="16" xfId="0" applyFont="1" applyBorder="1" applyAlignment="1">
      <alignment horizontal="center"/>
    </xf>
    <xf numFmtId="0" fontId="10" fillId="0" borderId="16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10" fillId="2" borderId="16" xfId="0" applyFont="1" applyFill="1" applyBorder="1" applyAlignment="1">
      <alignment horizontal="center" vertical="center"/>
    </xf>
    <xf numFmtId="2" fontId="9" fillId="0" borderId="16" xfId="0" applyNumberFormat="1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2" fontId="9" fillId="0" borderId="16" xfId="0" applyNumberFormat="1" applyFont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 wrapText="1"/>
    </xf>
    <xf numFmtId="2" fontId="10" fillId="0" borderId="16" xfId="0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2" fontId="12" fillId="0" borderId="16" xfId="0" applyNumberFormat="1" applyFont="1" applyFill="1" applyBorder="1" applyAlignment="1">
      <alignment horizontal="center" vertical="center" wrapText="1"/>
    </xf>
    <xf numFmtId="2" fontId="10" fillId="4" borderId="16" xfId="0" applyNumberFormat="1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 wrapText="1"/>
    </xf>
    <xf numFmtId="2" fontId="12" fillId="0" borderId="17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2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2" fontId="10" fillId="4" borderId="26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top" wrapText="1"/>
    </xf>
    <xf numFmtId="0" fontId="4" fillId="0" borderId="16" xfId="1" applyFont="1" applyBorder="1" applyAlignment="1">
      <alignment horizontal="center" vertical="center" wrapText="1"/>
    </xf>
    <xf numFmtId="1" fontId="4" fillId="4" borderId="16" xfId="0" applyNumberFormat="1" applyFont="1" applyFill="1" applyBorder="1" applyAlignment="1">
      <alignment horizontal="center" vertical="center" wrapText="1"/>
    </xf>
    <xf numFmtId="2" fontId="4" fillId="2" borderId="16" xfId="0" applyNumberFormat="1" applyFont="1" applyFill="1" applyBorder="1" applyAlignment="1">
      <alignment horizontal="center" vertical="center" wrapText="1"/>
    </xf>
    <xf numFmtId="2" fontId="14" fillId="4" borderId="23" xfId="0" applyNumberFormat="1" applyFont="1" applyFill="1" applyBorder="1" applyAlignment="1">
      <alignment horizontal="center" vertical="center"/>
    </xf>
    <xf numFmtId="0" fontId="5" fillId="0" borderId="16" xfId="1" applyFont="1" applyFill="1" applyBorder="1" applyAlignment="1">
      <alignment horizontal="center" vertical="top" wrapText="1"/>
    </xf>
    <xf numFmtId="1" fontId="4" fillId="4" borderId="17" xfId="0" applyNumberFormat="1" applyFont="1" applyFill="1" applyBorder="1" applyAlignment="1">
      <alignment horizontal="center" vertical="center" wrapText="1"/>
    </xf>
    <xf numFmtId="0" fontId="4" fillId="0" borderId="16" xfId="1" applyFont="1" applyBorder="1" applyAlignment="1">
      <alignment horizontal="left" vertical="center" wrapText="1"/>
    </xf>
    <xf numFmtId="0" fontId="15" fillId="0" borderId="0" xfId="0" applyFont="1" applyAlignment="1">
      <alignment horizontal="center"/>
    </xf>
    <xf numFmtId="0" fontId="5" fillId="0" borderId="16" xfId="1" applyFont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1" fontId="4" fillId="2" borderId="16" xfId="0" applyNumberFormat="1" applyFont="1" applyFill="1" applyBorder="1" applyAlignment="1">
      <alignment horizontal="center" vertical="center" wrapText="1"/>
    </xf>
    <xf numFmtId="2" fontId="2" fillId="4" borderId="23" xfId="0" applyNumberFormat="1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/>
    </xf>
    <xf numFmtId="0" fontId="16" fillId="0" borderId="17" xfId="0" applyFont="1" applyBorder="1" applyAlignment="1">
      <alignment horizontal="center" vertical="center" wrapText="1"/>
    </xf>
    <xf numFmtId="0" fontId="16" fillId="2" borderId="24" xfId="0" applyFont="1" applyFill="1" applyBorder="1" applyAlignment="1">
      <alignment horizontal="center" vertical="center" wrapText="1"/>
    </xf>
    <xf numFmtId="1" fontId="4" fillId="0" borderId="17" xfId="0" applyNumberFormat="1" applyFont="1" applyFill="1" applyBorder="1" applyAlignment="1">
      <alignment horizontal="center" vertical="center" wrapText="1"/>
    </xf>
    <xf numFmtId="0" fontId="4" fillId="0" borderId="20" xfId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5" fillId="0" borderId="16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20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wrapText="1"/>
    </xf>
    <xf numFmtId="0" fontId="7" fillId="0" borderId="16" xfId="0" applyFont="1" applyFill="1" applyBorder="1" applyAlignment="1">
      <alignment horizont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2" fontId="12" fillId="4" borderId="16" xfId="0" applyNumberFormat="1" applyFont="1" applyFill="1" applyBorder="1" applyAlignment="1">
      <alignment horizontal="center" vertical="center" wrapText="1"/>
    </xf>
    <xf numFmtId="2" fontId="13" fillId="4" borderId="16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0" fillId="0" borderId="0" xfId="0" applyAlignment="1"/>
    <xf numFmtId="0" fontId="10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6" fillId="2" borderId="27" xfId="0" applyFont="1" applyFill="1" applyBorder="1" applyAlignment="1">
      <alignment horizontal="center" vertical="center" wrapText="1"/>
    </xf>
    <xf numFmtId="0" fontId="16" fillId="2" borderId="28" xfId="0" applyFont="1" applyFill="1" applyBorder="1" applyAlignment="1">
      <alignment horizontal="center" vertical="center" wrapText="1"/>
    </xf>
    <xf numFmtId="2" fontId="12" fillId="4" borderId="17" xfId="0" applyNumberFormat="1" applyFont="1" applyFill="1" applyBorder="1" applyAlignment="1">
      <alignment horizontal="center" vertical="center" wrapText="1"/>
    </xf>
    <xf numFmtId="2" fontId="13" fillId="4" borderId="17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4" fillId="0" borderId="29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64CCB-B9AE-4EE8-833F-5E9FF2452187}">
  <dimension ref="A2:C12"/>
  <sheetViews>
    <sheetView tabSelected="1" zoomScaleNormal="100" workbookViewId="0">
      <selection activeCell="H13" sqref="H13"/>
    </sheetView>
  </sheetViews>
  <sheetFormatPr defaultColWidth="8.7109375" defaultRowHeight="15.75" x14ac:dyDescent="0.25"/>
  <cols>
    <col min="1" max="1" width="6.5703125" style="5" customWidth="1"/>
    <col min="2" max="2" width="70.42578125" style="6" customWidth="1"/>
    <col min="3" max="3" width="9.85546875" style="6" customWidth="1"/>
    <col min="4" max="16384" width="8.7109375" style="6"/>
  </cols>
  <sheetData>
    <row r="2" spans="1:3" x14ac:dyDescent="0.25">
      <c r="C2" s="5" t="s">
        <v>69</v>
      </c>
    </row>
    <row r="3" spans="1:3" ht="16.5" x14ac:dyDescent="0.25">
      <c r="B3" s="111" t="s">
        <v>70</v>
      </c>
      <c r="C3" s="5"/>
    </row>
    <row r="4" spans="1:3" ht="16.5" x14ac:dyDescent="0.25">
      <c r="B4" s="112" t="s">
        <v>71</v>
      </c>
      <c r="C4" s="5"/>
    </row>
    <row r="5" spans="1:3" x14ac:dyDescent="0.25">
      <c r="C5" s="5"/>
    </row>
    <row r="6" spans="1:3" x14ac:dyDescent="0.25">
      <c r="B6" s="7" t="s">
        <v>66</v>
      </c>
      <c r="C6" s="8"/>
    </row>
    <row r="7" spans="1:3" x14ac:dyDescent="0.25">
      <c r="A7" s="65" t="s">
        <v>36</v>
      </c>
      <c r="B7" s="10" t="s">
        <v>23</v>
      </c>
      <c r="C7" s="9"/>
    </row>
    <row r="8" spans="1:3" x14ac:dyDescent="0.25">
      <c r="A8" s="10"/>
      <c r="B8" s="11" t="s">
        <v>37</v>
      </c>
      <c r="C8" s="9"/>
    </row>
    <row r="9" spans="1:3" x14ac:dyDescent="0.25">
      <c r="A9" s="12">
        <v>1</v>
      </c>
      <c r="B9" s="13" t="s">
        <v>33</v>
      </c>
      <c r="C9" s="14">
        <f>Apkopes!H28</f>
        <v>0</v>
      </c>
    </row>
    <row r="10" spans="1:3" x14ac:dyDescent="0.25">
      <c r="A10" s="12"/>
      <c r="B10" s="13" t="s">
        <v>38</v>
      </c>
      <c r="C10" s="14"/>
    </row>
    <row r="11" spans="1:3" x14ac:dyDescent="0.25">
      <c r="A11" s="12">
        <v>2</v>
      </c>
      <c r="B11" s="15" t="s">
        <v>34</v>
      </c>
      <c r="C11" s="16">
        <f>Bojāj.nov.remonts!J13</f>
        <v>0</v>
      </c>
    </row>
    <row r="12" spans="1:3" ht="21.75" customHeight="1" x14ac:dyDescent="0.25">
      <c r="A12" s="12">
        <v>3</v>
      </c>
      <c r="B12" s="17" t="s">
        <v>32</v>
      </c>
      <c r="C12" s="18">
        <f>C9+C11</f>
        <v>0</v>
      </c>
    </row>
  </sheetData>
  <pageMargins left="0.4" right="0.7" top="1.72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zoomScale="70" zoomScaleNormal="70" zoomScaleSheetLayoutView="85" workbookViewId="0">
      <selection activeCell="L8" sqref="L8"/>
    </sheetView>
  </sheetViews>
  <sheetFormatPr defaultColWidth="8.7109375" defaultRowHeight="15.75" x14ac:dyDescent="0.25"/>
  <cols>
    <col min="1" max="1" width="6.5703125" style="43" customWidth="1"/>
    <col min="2" max="2" width="33" style="44" customWidth="1"/>
    <col min="3" max="3" width="31.42578125" style="44" customWidth="1"/>
    <col min="4" max="4" width="9.5703125" style="44" customWidth="1"/>
    <col min="5" max="5" width="11" style="44" customWidth="1"/>
    <col min="6" max="6" width="14.85546875" style="44" customWidth="1"/>
    <col min="7" max="7" width="10.42578125" style="44" customWidth="1"/>
    <col min="8" max="8" width="11.85546875" style="44" customWidth="1"/>
    <col min="9" max="16384" width="8.7109375" style="44"/>
  </cols>
  <sheetData>
    <row r="1" spans="1:8" x14ac:dyDescent="0.25">
      <c r="G1" s="116" t="s">
        <v>72</v>
      </c>
      <c r="H1" s="116"/>
    </row>
    <row r="2" spans="1:8" ht="16.5" thickBot="1" x14ac:dyDescent="0.3">
      <c r="A2" s="42"/>
      <c r="B2" s="1"/>
      <c r="C2" s="1"/>
      <c r="D2" s="1"/>
      <c r="E2" s="1"/>
      <c r="F2" s="1"/>
      <c r="G2" s="113" t="s">
        <v>73</v>
      </c>
      <c r="H2" s="113"/>
    </row>
    <row r="3" spans="1:8" ht="16.5" thickBot="1" x14ac:dyDescent="0.3">
      <c r="A3" s="72" t="s">
        <v>23</v>
      </c>
      <c r="B3" s="73"/>
      <c r="C3" s="73"/>
      <c r="D3" s="73"/>
      <c r="E3" s="73"/>
      <c r="F3" s="73"/>
      <c r="G3" s="73"/>
      <c r="H3" s="74"/>
    </row>
    <row r="4" spans="1:8" x14ac:dyDescent="0.25">
      <c r="A4" s="77" t="s">
        <v>0</v>
      </c>
      <c r="B4" s="79" t="s">
        <v>67</v>
      </c>
      <c r="C4" s="79" t="s">
        <v>68</v>
      </c>
      <c r="D4" s="84" t="s">
        <v>1</v>
      </c>
      <c r="E4" s="85"/>
      <c r="F4" s="85"/>
      <c r="G4" s="85"/>
      <c r="H4" s="86"/>
    </row>
    <row r="5" spans="1:8" ht="79.5" customHeight="1" thickBot="1" x14ac:dyDescent="0.3">
      <c r="A5" s="78"/>
      <c r="B5" s="80"/>
      <c r="C5" s="80"/>
      <c r="D5" s="45" t="s">
        <v>42</v>
      </c>
      <c r="E5" s="46" t="s">
        <v>56</v>
      </c>
      <c r="F5" s="45" t="s">
        <v>30</v>
      </c>
      <c r="G5" s="46" t="s">
        <v>57</v>
      </c>
      <c r="H5" s="47" t="s">
        <v>2</v>
      </c>
    </row>
    <row r="6" spans="1:8" x14ac:dyDescent="0.25">
      <c r="A6" s="48">
        <v>1</v>
      </c>
      <c r="B6" s="49">
        <v>2</v>
      </c>
      <c r="C6" s="49">
        <v>3</v>
      </c>
      <c r="D6" s="49">
        <v>4</v>
      </c>
      <c r="E6" s="49">
        <v>5</v>
      </c>
      <c r="F6" s="49">
        <v>6</v>
      </c>
      <c r="G6" s="49">
        <v>7</v>
      </c>
      <c r="H6" s="50">
        <v>10</v>
      </c>
    </row>
    <row r="7" spans="1:8" x14ac:dyDescent="0.25">
      <c r="A7" s="81" t="s">
        <v>3</v>
      </c>
      <c r="B7" s="82"/>
      <c r="C7" s="82"/>
      <c r="D7" s="82"/>
      <c r="E7" s="82"/>
      <c r="F7" s="82"/>
      <c r="G7" s="82"/>
      <c r="H7" s="83"/>
    </row>
    <row r="8" spans="1:8" x14ac:dyDescent="0.25">
      <c r="A8" s="87" t="s">
        <v>25</v>
      </c>
      <c r="B8" s="88"/>
      <c r="C8" s="88"/>
      <c r="D8" s="88"/>
      <c r="E8" s="88"/>
      <c r="F8" s="88"/>
      <c r="G8" s="88"/>
      <c r="H8" s="56"/>
    </row>
    <row r="9" spans="1:8" s="43" customFormat="1" ht="20.100000000000001" customHeight="1" x14ac:dyDescent="0.25">
      <c r="A9" s="51">
        <v>1</v>
      </c>
      <c r="B9" s="71" t="s">
        <v>60</v>
      </c>
      <c r="C9" s="53" t="s">
        <v>61</v>
      </c>
      <c r="D9" s="58">
        <v>40</v>
      </c>
      <c r="E9" s="58">
        <v>1</v>
      </c>
      <c r="F9" s="54">
        <v>4</v>
      </c>
      <c r="G9" s="55"/>
      <c r="H9" s="56">
        <f>(F9*G9)</f>
        <v>0</v>
      </c>
    </row>
    <row r="10" spans="1:8" ht="31.5" x14ac:dyDescent="0.25">
      <c r="A10" s="51">
        <v>2</v>
      </c>
      <c r="B10" s="57" t="s">
        <v>63</v>
      </c>
      <c r="C10" s="52" t="s">
        <v>41</v>
      </c>
      <c r="D10" s="58">
        <v>10</v>
      </c>
      <c r="E10" s="58">
        <v>1</v>
      </c>
      <c r="F10" s="54">
        <v>4</v>
      </c>
      <c r="G10" s="55"/>
      <c r="H10" s="56">
        <f>(F10*G10)</f>
        <v>0</v>
      </c>
    </row>
    <row r="11" spans="1:8" ht="31.5" x14ac:dyDescent="0.25">
      <c r="A11" s="51">
        <v>3</v>
      </c>
      <c r="B11" s="57" t="s">
        <v>62</v>
      </c>
      <c r="C11" s="52" t="s">
        <v>41</v>
      </c>
      <c r="D11" s="58">
        <v>80</v>
      </c>
      <c r="E11" s="58">
        <v>1</v>
      </c>
      <c r="F11" s="54">
        <v>4</v>
      </c>
      <c r="G11" s="55"/>
      <c r="H11" s="56">
        <f>(F11*G11)</f>
        <v>0</v>
      </c>
    </row>
    <row r="12" spans="1:8" s="60" customFormat="1" x14ac:dyDescent="0.25">
      <c r="A12" s="87" t="s">
        <v>27</v>
      </c>
      <c r="B12" s="89"/>
      <c r="C12" s="89"/>
      <c r="D12" s="89"/>
      <c r="E12" s="89"/>
      <c r="F12" s="89"/>
      <c r="G12" s="89"/>
      <c r="H12" s="56"/>
    </row>
    <row r="13" spans="1:8" s="60" customFormat="1" x14ac:dyDescent="0.25">
      <c r="A13" s="51">
        <v>4</v>
      </c>
      <c r="B13" s="53" t="s">
        <v>45</v>
      </c>
      <c r="C13" s="53" t="s">
        <v>46</v>
      </c>
      <c r="D13" s="54">
        <v>40</v>
      </c>
      <c r="E13" s="54">
        <v>1</v>
      </c>
      <c r="F13" s="54">
        <v>4</v>
      </c>
      <c r="G13" s="55"/>
      <c r="H13" s="56">
        <f t="shared" ref="H13:H18" si="0">(F13*G13)</f>
        <v>0</v>
      </c>
    </row>
    <row r="14" spans="1:8" s="60" customFormat="1" x14ac:dyDescent="0.25">
      <c r="A14" s="51">
        <v>5</v>
      </c>
      <c r="B14" s="61" t="s">
        <v>45</v>
      </c>
      <c r="C14" s="61" t="s">
        <v>46</v>
      </c>
      <c r="D14" s="54">
        <v>40</v>
      </c>
      <c r="E14" s="54">
        <v>1</v>
      </c>
      <c r="F14" s="54">
        <v>4</v>
      </c>
      <c r="G14" s="55"/>
      <c r="H14" s="56">
        <f t="shared" si="0"/>
        <v>0</v>
      </c>
    </row>
    <row r="15" spans="1:8" s="60" customFormat="1" ht="31.5" x14ac:dyDescent="0.25">
      <c r="A15" s="51">
        <v>6</v>
      </c>
      <c r="B15" s="52" t="s">
        <v>47</v>
      </c>
      <c r="C15" s="52" t="s">
        <v>48</v>
      </c>
      <c r="D15" s="54">
        <v>80</v>
      </c>
      <c r="E15" s="54">
        <v>1</v>
      </c>
      <c r="F15" s="54">
        <v>4</v>
      </c>
      <c r="G15" s="55"/>
      <c r="H15" s="56">
        <f t="shared" si="0"/>
        <v>0</v>
      </c>
    </row>
    <row r="16" spans="1:8" s="70" customFormat="1" ht="15.6" customHeight="1" x14ac:dyDescent="0.25">
      <c r="A16" s="51">
        <v>7</v>
      </c>
      <c r="B16" s="53" t="s">
        <v>49</v>
      </c>
      <c r="C16" s="53" t="s">
        <v>48</v>
      </c>
      <c r="D16" s="54">
        <v>80</v>
      </c>
      <c r="E16" s="54">
        <v>1</v>
      </c>
      <c r="F16" s="54">
        <v>4</v>
      </c>
      <c r="G16" s="55"/>
      <c r="H16" s="56">
        <f t="shared" si="0"/>
        <v>0</v>
      </c>
    </row>
    <row r="17" spans="1:8" s="60" customFormat="1" x14ac:dyDescent="0.25">
      <c r="A17" s="51">
        <v>8</v>
      </c>
      <c r="B17" s="52" t="s">
        <v>58</v>
      </c>
      <c r="C17" s="52" t="s">
        <v>59</v>
      </c>
      <c r="D17" s="54">
        <v>10</v>
      </c>
      <c r="E17" s="54">
        <v>1</v>
      </c>
      <c r="F17" s="54">
        <v>4</v>
      </c>
      <c r="G17" s="55"/>
      <c r="H17" s="56">
        <f t="shared" si="0"/>
        <v>0</v>
      </c>
    </row>
    <row r="18" spans="1:8" s="60" customFormat="1" x14ac:dyDescent="0.25">
      <c r="A18" s="51">
        <v>9</v>
      </c>
      <c r="B18" s="52" t="s">
        <v>50</v>
      </c>
      <c r="C18" s="52" t="s">
        <v>51</v>
      </c>
      <c r="D18" s="54">
        <v>120</v>
      </c>
      <c r="E18" s="54">
        <v>1</v>
      </c>
      <c r="F18" s="54">
        <v>4</v>
      </c>
      <c r="G18" s="55"/>
      <c r="H18" s="56">
        <f t="shared" si="0"/>
        <v>0</v>
      </c>
    </row>
    <row r="19" spans="1:8" x14ac:dyDescent="0.25">
      <c r="A19" s="87" t="s">
        <v>24</v>
      </c>
      <c r="B19" s="88"/>
      <c r="C19" s="88"/>
      <c r="D19" s="88"/>
      <c r="E19" s="88"/>
      <c r="F19" s="88"/>
      <c r="G19" s="88"/>
      <c r="H19" s="2"/>
    </row>
    <row r="20" spans="1:8" ht="31.5" x14ac:dyDescent="0.25">
      <c r="A20" s="51">
        <v>10</v>
      </c>
      <c r="B20" s="52" t="s">
        <v>39</v>
      </c>
      <c r="C20" s="53" t="s">
        <v>40</v>
      </c>
      <c r="D20" s="58">
        <v>10</v>
      </c>
      <c r="E20" s="58">
        <v>1</v>
      </c>
      <c r="F20" s="54">
        <v>4</v>
      </c>
      <c r="G20" s="55"/>
      <c r="H20" s="56">
        <f>(F20*G20)</f>
        <v>0</v>
      </c>
    </row>
    <row r="21" spans="1:8" x14ac:dyDescent="0.25">
      <c r="A21" s="87" t="s">
        <v>28</v>
      </c>
      <c r="B21" s="89"/>
      <c r="C21" s="89"/>
      <c r="D21" s="89"/>
      <c r="E21" s="89"/>
      <c r="F21" s="89"/>
      <c r="G21" s="89"/>
      <c r="H21" s="56"/>
    </row>
    <row r="22" spans="1:8" x14ac:dyDescent="0.25">
      <c r="A22" s="51">
        <v>11</v>
      </c>
      <c r="B22" s="62" t="s">
        <v>52</v>
      </c>
      <c r="C22" s="62" t="s">
        <v>53</v>
      </c>
      <c r="D22" s="54">
        <v>60</v>
      </c>
      <c r="E22" s="68">
        <v>1</v>
      </c>
      <c r="F22" s="63">
        <v>4</v>
      </c>
      <c r="G22" s="55"/>
      <c r="H22" s="56">
        <f t="shared" ref="H22:H27" si="1">(F22*G22)</f>
        <v>0</v>
      </c>
    </row>
    <row r="23" spans="1:8" x14ac:dyDescent="0.25">
      <c r="A23" s="87" t="s">
        <v>26</v>
      </c>
      <c r="B23" s="88"/>
      <c r="C23" s="88"/>
      <c r="D23" s="88"/>
      <c r="E23" s="88"/>
      <c r="F23" s="88"/>
      <c r="G23" s="88"/>
      <c r="H23" s="56"/>
    </row>
    <row r="24" spans="1:8" x14ac:dyDescent="0.25">
      <c r="A24" s="51">
        <v>12</v>
      </c>
      <c r="B24" s="59" t="s">
        <v>43</v>
      </c>
      <c r="C24" s="53" t="s">
        <v>44</v>
      </c>
      <c r="D24" s="54">
        <v>80</v>
      </c>
      <c r="E24" s="54">
        <v>1</v>
      </c>
      <c r="F24" s="54">
        <v>4</v>
      </c>
      <c r="G24" s="55"/>
      <c r="H24" s="56">
        <f>(F24*G24)</f>
        <v>0</v>
      </c>
    </row>
    <row r="25" spans="1:8" x14ac:dyDescent="0.25">
      <c r="A25" s="87" t="s">
        <v>29</v>
      </c>
      <c r="B25" s="88"/>
      <c r="C25" s="88"/>
      <c r="D25" s="88"/>
      <c r="E25" s="88"/>
      <c r="F25" s="88"/>
      <c r="G25" s="88"/>
      <c r="H25" s="56"/>
    </row>
    <row r="26" spans="1:8" x14ac:dyDescent="0.25">
      <c r="A26" s="51">
        <v>13</v>
      </c>
      <c r="B26" s="3" t="s">
        <v>54</v>
      </c>
      <c r="C26" s="4" t="s">
        <v>55</v>
      </c>
      <c r="D26" s="54">
        <v>10</v>
      </c>
      <c r="E26" s="54">
        <v>1</v>
      </c>
      <c r="F26" s="54">
        <v>4</v>
      </c>
      <c r="G26" s="55"/>
      <c r="H26" s="56">
        <f t="shared" si="1"/>
        <v>0</v>
      </c>
    </row>
    <row r="27" spans="1:8" x14ac:dyDescent="0.25">
      <c r="A27" s="69">
        <v>14</v>
      </c>
      <c r="B27" s="3" t="s">
        <v>64</v>
      </c>
      <c r="C27" s="4" t="s">
        <v>65</v>
      </c>
      <c r="D27" s="54">
        <v>20</v>
      </c>
      <c r="E27" s="54">
        <v>1</v>
      </c>
      <c r="F27" s="54">
        <v>4</v>
      </c>
      <c r="G27" s="55"/>
      <c r="H27" s="56">
        <f t="shared" si="1"/>
        <v>0</v>
      </c>
    </row>
    <row r="28" spans="1:8" x14ac:dyDescent="0.25">
      <c r="A28" s="75" t="s">
        <v>18</v>
      </c>
      <c r="B28" s="76"/>
      <c r="C28" s="76"/>
      <c r="D28" s="76"/>
      <c r="E28" s="76"/>
      <c r="F28" s="76"/>
      <c r="G28" s="76"/>
      <c r="H28" s="64">
        <f>SUM(H9:H27)</f>
        <v>0</v>
      </c>
    </row>
  </sheetData>
  <mergeCells count="15">
    <mergeCell ref="G1:H1"/>
    <mergeCell ref="G2:H2"/>
    <mergeCell ref="A3:H3"/>
    <mergeCell ref="A28:G28"/>
    <mergeCell ref="A4:A5"/>
    <mergeCell ref="B4:B5"/>
    <mergeCell ref="C4:C5"/>
    <mergeCell ref="A7:H7"/>
    <mergeCell ref="D4:H4"/>
    <mergeCell ref="A19:G19"/>
    <mergeCell ref="A25:G25"/>
    <mergeCell ref="A21:G21"/>
    <mergeCell ref="A12:G12"/>
    <mergeCell ref="A23:G23"/>
    <mergeCell ref="A8:G8"/>
  </mergeCells>
  <pageMargins left="0.82677165354330717" right="0.74803149606299213" top="0.35433070866141736" bottom="0.27559055118110237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F7090-F7EF-4E5B-A0D9-CB80DAA7E09F}">
  <dimension ref="A1:J16"/>
  <sheetViews>
    <sheetView zoomScaleNormal="100" workbookViewId="0">
      <selection activeCell="I1" sqref="I1:J1"/>
    </sheetView>
  </sheetViews>
  <sheetFormatPr defaultColWidth="8.7109375" defaultRowHeight="15.75" x14ac:dyDescent="0.25"/>
  <cols>
    <col min="1" max="1" width="6.5703125" style="5" customWidth="1"/>
    <col min="2" max="2" width="6.140625" style="6" customWidth="1"/>
    <col min="3" max="3" width="37.5703125" style="6" customWidth="1"/>
    <col min="4" max="4" width="15.7109375" style="6" customWidth="1"/>
    <col min="5" max="5" width="17" style="6" customWidth="1"/>
    <col min="6" max="6" width="11.140625" style="6" customWidth="1"/>
    <col min="7" max="7" width="6.42578125" style="6" customWidth="1"/>
    <col min="8" max="8" width="6.85546875" style="6" customWidth="1"/>
    <col min="9" max="9" width="10.140625" style="6" customWidth="1"/>
    <col min="10" max="10" width="10.85546875" style="5" customWidth="1"/>
    <col min="11" max="16384" width="8.7109375" style="6"/>
  </cols>
  <sheetData>
    <row r="1" spans="1:10" x14ac:dyDescent="0.25">
      <c r="I1" s="114" t="s">
        <v>72</v>
      </c>
      <c r="J1" s="114"/>
    </row>
    <row r="2" spans="1:10" x14ac:dyDescent="0.25">
      <c r="A2" s="20"/>
      <c r="B2" s="21"/>
      <c r="C2" s="21"/>
      <c r="D2" s="21"/>
      <c r="E2" s="21"/>
      <c r="F2" s="21"/>
      <c r="G2" s="21"/>
      <c r="H2" s="21"/>
      <c r="I2" s="115" t="s">
        <v>74</v>
      </c>
      <c r="J2" s="115"/>
    </row>
    <row r="3" spans="1:10" x14ac:dyDescent="0.25">
      <c r="A3" s="105" t="s">
        <v>23</v>
      </c>
      <c r="B3" s="105"/>
      <c r="C3" s="105"/>
      <c r="D3" s="105"/>
      <c r="E3" s="105"/>
      <c r="F3" s="105"/>
      <c r="G3" s="105"/>
      <c r="H3" s="105"/>
      <c r="I3" s="105"/>
      <c r="J3" s="106"/>
    </row>
    <row r="4" spans="1:10" x14ac:dyDescent="0.25">
      <c r="A4" s="96" t="s">
        <v>4</v>
      </c>
      <c r="B4" s="96"/>
      <c r="C4" s="96"/>
      <c r="D4" s="96"/>
      <c r="E4" s="96"/>
      <c r="F4" s="96"/>
      <c r="G4" s="96"/>
      <c r="H4" s="96"/>
      <c r="I4" s="96"/>
      <c r="J4" s="96"/>
    </row>
    <row r="5" spans="1:10" ht="94.5" x14ac:dyDescent="0.25">
      <c r="A5" s="22" t="s">
        <v>0</v>
      </c>
      <c r="B5" s="97" t="s">
        <v>5</v>
      </c>
      <c r="C5" s="98"/>
      <c r="D5" s="23" t="s">
        <v>6</v>
      </c>
      <c r="E5" s="24" t="s">
        <v>31</v>
      </c>
      <c r="F5" s="17" t="s">
        <v>35</v>
      </c>
      <c r="G5" s="99" t="s">
        <v>16</v>
      </c>
      <c r="H5" s="100"/>
      <c r="I5" s="17" t="s">
        <v>20</v>
      </c>
      <c r="J5" s="17" t="s">
        <v>17</v>
      </c>
    </row>
    <row r="6" spans="1:10" x14ac:dyDescent="0.25">
      <c r="A6" s="25">
        <v>1</v>
      </c>
      <c r="B6" s="92">
        <v>2</v>
      </c>
      <c r="C6" s="93"/>
      <c r="D6" s="26">
        <v>3</v>
      </c>
      <c r="E6" s="27">
        <v>4</v>
      </c>
      <c r="F6" s="28">
        <v>5</v>
      </c>
      <c r="G6" s="90">
        <v>6</v>
      </c>
      <c r="H6" s="91"/>
      <c r="I6" s="28">
        <v>7</v>
      </c>
      <c r="J6" s="28">
        <v>9</v>
      </c>
    </row>
    <row r="7" spans="1:10" ht="31.5" x14ac:dyDescent="0.25">
      <c r="A7" s="25">
        <v>1</v>
      </c>
      <c r="B7" s="92" t="s">
        <v>8</v>
      </c>
      <c r="C7" s="93"/>
      <c r="D7" s="26" t="s">
        <v>15</v>
      </c>
      <c r="E7" s="29">
        <v>20</v>
      </c>
      <c r="F7" s="30"/>
      <c r="G7" s="94">
        <f t="shared" ref="G7:G12" si="0">E7*F7</f>
        <v>0</v>
      </c>
      <c r="H7" s="95"/>
      <c r="I7" s="30"/>
      <c r="J7" s="31">
        <f>G7+I7</f>
        <v>0</v>
      </c>
    </row>
    <row r="8" spans="1:10" ht="31.5" x14ac:dyDescent="0.25">
      <c r="A8" s="25">
        <v>2</v>
      </c>
      <c r="B8" s="92" t="s">
        <v>10</v>
      </c>
      <c r="C8" s="93"/>
      <c r="D8" s="26" t="s">
        <v>15</v>
      </c>
      <c r="E8" s="29">
        <v>20</v>
      </c>
      <c r="F8" s="30"/>
      <c r="G8" s="94">
        <f t="shared" si="0"/>
        <v>0</v>
      </c>
      <c r="H8" s="95"/>
      <c r="I8" s="30"/>
      <c r="J8" s="31">
        <f t="shared" ref="J8:J12" si="1">G8+I8</f>
        <v>0</v>
      </c>
    </row>
    <row r="9" spans="1:10" ht="31.5" x14ac:dyDescent="0.25">
      <c r="A9" s="25">
        <v>3</v>
      </c>
      <c r="B9" s="92" t="s">
        <v>7</v>
      </c>
      <c r="C9" s="93"/>
      <c r="D9" s="26" t="s">
        <v>15</v>
      </c>
      <c r="E9" s="29">
        <v>20</v>
      </c>
      <c r="F9" s="30"/>
      <c r="G9" s="94">
        <f t="shared" si="0"/>
        <v>0</v>
      </c>
      <c r="H9" s="95"/>
      <c r="I9" s="30"/>
      <c r="J9" s="31">
        <f t="shared" si="1"/>
        <v>0</v>
      </c>
    </row>
    <row r="10" spans="1:10" ht="31.5" x14ac:dyDescent="0.25">
      <c r="A10" s="25">
        <v>4</v>
      </c>
      <c r="B10" s="92" t="s">
        <v>11</v>
      </c>
      <c r="C10" s="93"/>
      <c r="D10" s="26" t="s">
        <v>15</v>
      </c>
      <c r="E10" s="29">
        <v>20</v>
      </c>
      <c r="F10" s="30"/>
      <c r="G10" s="94">
        <f t="shared" si="0"/>
        <v>0</v>
      </c>
      <c r="H10" s="95"/>
      <c r="I10" s="30"/>
      <c r="J10" s="31">
        <f t="shared" si="1"/>
        <v>0</v>
      </c>
    </row>
    <row r="11" spans="1:10" ht="31.5" x14ac:dyDescent="0.25">
      <c r="A11" s="25">
        <v>5</v>
      </c>
      <c r="B11" s="92" t="s">
        <v>9</v>
      </c>
      <c r="C11" s="93"/>
      <c r="D11" s="26" t="s">
        <v>15</v>
      </c>
      <c r="E11" s="29">
        <v>20</v>
      </c>
      <c r="F11" s="30"/>
      <c r="G11" s="94">
        <f t="shared" si="0"/>
        <v>0</v>
      </c>
      <c r="H11" s="95"/>
      <c r="I11" s="30"/>
      <c r="J11" s="31">
        <f t="shared" si="1"/>
        <v>0</v>
      </c>
    </row>
    <row r="12" spans="1:10" ht="32.25" thickBot="1" x14ac:dyDescent="0.3">
      <c r="A12" s="67">
        <v>6</v>
      </c>
      <c r="B12" s="107" t="s">
        <v>12</v>
      </c>
      <c r="C12" s="108"/>
      <c r="D12" s="66" t="s">
        <v>15</v>
      </c>
      <c r="E12" s="32">
        <v>20</v>
      </c>
      <c r="F12" s="33"/>
      <c r="G12" s="109">
        <f t="shared" si="0"/>
        <v>0</v>
      </c>
      <c r="H12" s="110"/>
      <c r="I12" s="33"/>
      <c r="J12" s="31">
        <f t="shared" si="1"/>
        <v>0</v>
      </c>
    </row>
    <row r="13" spans="1:10" ht="16.5" thickBot="1" x14ac:dyDescent="0.3">
      <c r="A13" s="34"/>
      <c r="B13" s="35"/>
      <c r="C13" s="36" t="s">
        <v>22</v>
      </c>
      <c r="D13" s="37"/>
      <c r="E13" s="37"/>
      <c r="F13" s="38"/>
      <c r="G13" s="39"/>
      <c r="H13" s="40"/>
      <c r="I13" s="40"/>
      <c r="J13" s="41">
        <f>SUM(J7:J12)</f>
        <v>0</v>
      </c>
    </row>
    <row r="15" spans="1:10" x14ac:dyDescent="0.25">
      <c r="A15" s="19" t="s">
        <v>13</v>
      </c>
      <c r="C15" s="103" t="s">
        <v>19</v>
      </c>
      <c r="D15" s="103"/>
      <c r="E15" s="103"/>
      <c r="F15" s="103"/>
      <c r="G15" s="104"/>
      <c r="H15" s="104"/>
      <c r="I15" s="104"/>
    </row>
    <row r="16" spans="1:10" ht="31.5" customHeight="1" x14ac:dyDescent="0.25">
      <c r="A16" s="19" t="s">
        <v>14</v>
      </c>
      <c r="C16" s="101" t="s">
        <v>21</v>
      </c>
      <c r="D16" s="102"/>
      <c r="E16" s="102"/>
      <c r="F16" s="102"/>
      <c r="G16" s="102"/>
      <c r="H16" s="102"/>
      <c r="I16" s="102"/>
    </row>
  </sheetData>
  <mergeCells count="22">
    <mergeCell ref="I1:J1"/>
    <mergeCell ref="I2:J2"/>
    <mergeCell ref="C16:I16"/>
    <mergeCell ref="C15:I15"/>
    <mergeCell ref="A3:J3"/>
    <mergeCell ref="B12:C12"/>
    <mergeCell ref="G12:H12"/>
    <mergeCell ref="B8:C8"/>
    <mergeCell ref="G10:H10"/>
    <mergeCell ref="B10:C10"/>
    <mergeCell ref="G11:H11"/>
    <mergeCell ref="B7:C7"/>
    <mergeCell ref="G8:H8"/>
    <mergeCell ref="B11:C11"/>
    <mergeCell ref="G9:H9"/>
    <mergeCell ref="B6:C6"/>
    <mergeCell ref="G6:H6"/>
    <mergeCell ref="B9:C9"/>
    <mergeCell ref="G7:H7"/>
    <mergeCell ref="A4:J4"/>
    <mergeCell ref="B5:C5"/>
    <mergeCell ref="G5:H5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Kopsavilkums</vt:lpstr>
      <vt:lpstr>Apkopes</vt:lpstr>
      <vt:lpstr>Bojāj.nov.remonts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Kristaps Vitolins</dc:creator>
  <cp:lastModifiedBy>Gunta Poiša</cp:lastModifiedBy>
  <cp:lastPrinted>2026-06-28T11:51:08Z</cp:lastPrinted>
  <dcterms:created xsi:type="dcterms:W3CDTF">2019-03-05T08:33:53Z</dcterms:created>
  <dcterms:modified xsi:type="dcterms:W3CDTF">2026-07-02T11:23:15Z</dcterms:modified>
</cp:coreProperties>
</file>