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externalLinks/_rels/externalLink1.xml.rels" ContentType="application/vnd.openxmlformats-package.relationships+xml"/>
  <Override PartName="/xl/externalLinks/externalLink1.xml" ContentType="application/vnd.openxmlformats-officedocument.spreadsheetml.externalLink+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4" activeTab="4"/>
  </bookViews>
  <sheets>
    <sheet name="SA" sheetId="1" state="hidden" r:id="rId3"/>
    <sheet name="PKT" sheetId="2" state="hidden" r:id="rId4"/>
    <sheet name="KT" sheetId="3" state="hidden" r:id="rId5"/>
    <sheet name="KA1" sheetId="4" state="hidden" r:id="rId6"/>
    <sheet name="1.1" sheetId="5" state="visible" r:id="rId7"/>
    <sheet name="1.2" sheetId="6" state="visible" r:id="rId8"/>
    <sheet name="1.3" sheetId="7" state="visible" r:id="rId9"/>
    <sheet name="1.4" sheetId="8" state="visible" r:id="rId10"/>
  </sheets>
  <externalReferences>
    <externalReference r:id="rId11"/>
  </externalReferences>
  <definedNames>
    <definedName function="false" hidden="false" localSheetId="4" name="_xlnm.Print_Area" vbProcedure="false">'1.1'!$A$1:$P$55</definedName>
    <definedName function="false" hidden="false" localSheetId="5" name="_xlnm.Print_Area" vbProcedure="false">'1.2'!$A$1:$P$40</definedName>
    <definedName function="false" hidden="false" localSheetId="6" name="_xlnm.Print_Area" vbProcedure="false">'1.3'!$A$1:$P$50</definedName>
    <definedName function="false" hidden="false" localSheetId="7" name="_xlnm.Print_Area" vbProcedure="false">'1.4'!$A$1:$P$36</definedName>
    <definedName function="false" hidden="false" localSheetId="3" name="_xlnm.Print_Area" vbProcedure="false">KA1!$A$1:$I$30</definedName>
    <definedName function="false" hidden="false" localSheetId="2" name="_xlnm.Print_Area" vbProcedure="false">KT!$A$1:$C$27</definedName>
    <definedName function="false" hidden="false" localSheetId="1" name="_xlnm.Print_Area" vbProcedure="false">PKT!$A$1:$C$34</definedName>
    <definedName function="false" hidden="false" localSheetId="0" name="_xlnm.Print_Area" vbProcedure="false">SA!$A$1:$I$30</definedName>
    <definedName function="false" hidden="false" name="datums" vbProcedure="false">[1]KA!$K$45</definedName>
    <definedName function="false" hidden="false" name="likme" vbProcedure="false">KT!$E$20</definedName>
    <definedName function="false" hidden="false" name="parb" vbProcedure="false">[1]KA!$K$43</definedName>
    <definedName function="false" hidden="false" name="procenti" vbProcedure="false">#REF!</definedName>
    <definedName function="false" hidden="false" name="sast" vbProcedure="false">[1]KA!$K$42</definedName>
    <definedName function="false" hidden="false" name="sertif" vbProcedure="false">[1]KA!$K$44</definedName>
    <definedName function="false" hidden="false" localSheetId="1" name="likme" vbProcedure="false">PKT!$E$27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<sst xmlns="http://schemas.openxmlformats.org/spreadsheetml/2006/main" count="378" uniqueCount="182">
  <si>
    <t xml:space="preserve">EKONOMISKĀ DAĻA
SKAIDROJOŠS APRAKSTS</t>
  </si>
  <si>
    <t xml:space="preserve">Būvdarbu apjomi ir noteikti būvprojekta daļās grafiskajos risinājumos, aprakstošajā daļā un apkopoti ekonomiskajā daļā.</t>
  </si>
  <si>
    <t xml:space="preserve">Gadījumā, ja projekta daļās ir savstarpējas neprecizitātes , risināt autoruzraudzības kārtībā, katru gadījumu atsevišķi kopā ar būvprojekta autoru.</t>
  </si>
  <si>
    <t xml:space="preserve">1. Būvdarbu izpildes un visu apstākļu (tai skaitā apgrūtinošo) raksturojums.</t>
  </si>
  <si>
    <t xml:space="preserve">Būvdarbu izpildes un apstākļu raksturojumus skatīt, katra būvprojekta sadaļās.</t>
  </si>
  <si>
    <t xml:space="preserve">2. Būvdarbu organizācijas īss apraksts.</t>
  </si>
  <si>
    <t xml:space="preserve">Skatīt būvprojekta skaidrojošo aprakstu sadaļā "Darbu organizācijas apraksts". Kā arī katru būprojekta sadaļu aprakstus.</t>
  </si>
  <si>
    <t xml:space="preserve">3. Būvdarbu darbietilpība.</t>
  </si>
  <si>
    <t xml:space="preserve">Kopumā, būvobjekta būvniecībai no būvlaukuma iekārtošanas līdz objekta nodošanai, </t>
  </si>
  <si>
    <t xml:space="preserve">būvniecības darbu darbietilpība ir </t>
  </si>
  <si>
    <t xml:space="preserve">c/h.</t>
  </si>
  <si>
    <t xml:space="preserve">Aprēķinātā darbietilpība sadalāma plānotajā būvniecības darbu laika grafikā . </t>
  </si>
  <si>
    <t xml:space="preserve">Laika grafiku izstrādāt Būvuzņēmējam saskaņot ar Pasūtītāju, autoruzraugu un būvuzraugu.</t>
  </si>
  <si>
    <t xml:space="preserve">4. Tāmes ekonomiskās bāzes nosacījumu norādes.</t>
  </si>
  <si>
    <t xml:space="preserve">Darba samaksas likme -</t>
  </si>
  <si>
    <t xml:space="preserve">EUR/h, tai skaitā Darba dēvēja sociālais nodoklis</t>
  </si>
  <si>
    <t xml:space="preserve">Virsizdevumi -</t>
  </si>
  <si>
    <t xml:space="preserve">,tai skaitā objekta uzsākšanas, vadības un nodošanas izmaksas.</t>
  </si>
  <si>
    <t xml:space="preserve">- Montāžas darbi un pārbaude veicama saskaņā ar būvnormatīviem, kā arī ievērojot materiālu un iekārtu piegādātāju firmu tehniskos norādījumus.
- Būvuzņēmējam pirms materiālu un konstrukciju pasūtīšanas un izgatavošanas veikt visu izmēru un piesaistu kontrolizmērījumus objektā.
- Sastādot būvdarbu tāmi, jāaplūko būvprojekta dokumentācija kopumā ne tikai materiālu specifikācijas. Projekta lapās un specifikācijās norādīti provizoriskie  darbu un apjomu materiāli un izmēri, kādus varēja konstatēt projektēšanas gaitā, veicot apsekošanu un izpētes. Darbu realizācijas gaitā izmēri un apjomi var mainīties.
- Visus projektā norādītos materiālus var aizstāt ar citiem ekvivalentiem, Latvijā sertificētiem, attiecīgas nozīmes materiāliem, kuru kvalitāte nav zemāka par projektā norādītajiem. Materiālu vai izstrādājumu nomaiņa saskaņojama ar projekta izstrādātāju un pasūtītāju.
- Būvuzņēmējam pirms jebkuru darbu uzsākšanas jāiepazīstas ar rasējumos sniegtajiem izmēriem un jāpārbauda iepriekš izbūvēto vai esošo konstrukciju dimensijas un stāvoklis, kā arī jāinformē projekta izstrādātājs, ja konstatētas nepildnības vai trūkumi.</t>
  </si>
  <si>
    <t xml:space="preserve">APSTIPRINU_________________________________</t>
  </si>
  <si>
    <t xml:space="preserve">(pasūtītāja paraksts un tā atšifrējums)</t>
  </si>
  <si>
    <t xml:space="preserve">Z.V.</t>
  </si>
  <si>
    <t xml:space="preserve">___.gada ___.______________</t>
  </si>
  <si>
    <t xml:space="preserve">Paredzamās līgumcenas koptāme</t>
  </si>
  <si>
    <t xml:space="preserve">Objekta nosaukums: </t>
  </si>
  <si>
    <t xml:space="preserve">Būves nosaukums:</t>
  </si>
  <si>
    <t xml:space="preserve">Objekta adrese: </t>
  </si>
  <si>
    <t xml:space="preserve">Pasūtījuma nr.:</t>
  </si>
  <si>
    <t xml:space="preserve">Nr.p.k.</t>
  </si>
  <si>
    <t xml:space="preserve">Objekta nosaukums</t>
  </si>
  <si>
    <t xml:space="preserve">Objekta izmaksas (euro)</t>
  </si>
  <si>
    <t xml:space="preserve">Kopā</t>
  </si>
  <si>
    <t xml:space="preserve">Finanšu rezerve neparedzētiem darbiem (5%)</t>
  </si>
  <si>
    <t xml:space="preserve">PVN (21%)</t>
  </si>
  <si>
    <t xml:space="preserve">Pavisam būvniecības izmaksas</t>
  </si>
  <si>
    <t xml:space="preserve">Ar būvniecību saistītie pārējie izdevumi:</t>
  </si>
  <si>
    <t xml:space="preserve">būvuzraudzība</t>
  </si>
  <si>
    <t xml:space="preserve">būvprojekta autoruzraudzība</t>
  </si>
  <si>
    <t xml:space="preserve">izpētes un projektēšanas darbi</t>
  </si>
  <si>
    <t xml:space="preserve">Būvniecības koptāme</t>
  </si>
  <si>
    <t xml:space="preserve">Valsts robežsardzes koledžas Sporta kompleksa ēkas jumta atjaunošana</t>
  </si>
  <si>
    <t xml:space="preserve">Zavoloko iela 8, Rēzekne, LV-4601</t>
  </si>
  <si>
    <t xml:space="preserve">___</t>
  </si>
  <si>
    <t xml:space="preserve">Virsizdevumi</t>
  </si>
  <si>
    <t xml:space="preserve">DA</t>
  </si>
  <si>
    <t xml:space="preserve">Peļņa</t>
  </si>
  <si>
    <t xml:space="preserve">Likme</t>
  </si>
  <si>
    <t xml:space="preserve">Sastādīja: Uģis Šēnbergs</t>
  </si>
  <si>
    <t xml:space="preserve">                          (paraksts un tā atšifrējums, datums)</t>
  </si>
  <si>
    <t xml:space="preserve">Sertifikāta Nr.1-00103 </t>
  </si>
  <si>
    <r>
      <rPr>
        <sz val="12"/>
        <rFont val="Times New Roman"/>
        <family val="1"/>
        <charset val="1"/>
      </rPr>
      <t xml:space="preserve">Pārbaudīja: </t>
    </r>
    <r>
      <rPr>
        <sz val="12"/>
        <rFont val="Times New Roman"/>
        <family val="1"/>
        <charset val="186"/>
      </rPr>
      <t xml:space="preserve">Uģis Šēnbergs</t>
    </r>
  </si>
  <si>
    <t xml:space="preserve">2024. gada 16.septembrī</t>
  </si>
  <si>
    <t xml:space="preserve">                           (paraksts un tā atšifrējums, datums)</t>
  </si>
  <si>
    <r>
      <rPr>
        <sz val="12"/>
        <rFont val="Times New Roman"/>
        <family val="1"/>
        <charset val="1"/>
      </rPr>
      <t xml:space="preserve">Sertifikāta Nr.</t>
    </r>
    <r>
      <rPr>
        <sz val="12"/>
        <rFont val="Times New Roman"/>
        <family val="1"/>
        <charset val="186"/>
      </rPr>
      <t xml:space="preserve">1-00103 </t>
    </r>
  </si>
  <si>
    <t xml:space="preserve">Kopsavilkuma aprēķins Nr.1</t>
  </si>
  <si>
    <t xml:space="preserve">(būvdarbu veids vai konstruktīvā elementa nosaukums)</t>
  </si>
  <si>
    <t xml:space="preserve">Par kopējo summu (euro)</t>
  </si>
  <si>
    <t xml:space="preserve">Kopējā darbietilpība (c/h)</t>
  </si>
  <si>
    <t xml:space="preserve">kods, tāmes nr.</t>
  </si>
  <si>
    <t xml:space="preserve">Būvdarbu veids vai konstruktīvā elementa nosaukums</t>
  </si>
  <si>
    <t xml:space="preserve">Tāmes izmaksas</t>
  </si>
  <si>
    <t xml:space="preserve">Tai skaitā</t>
  </si>
  <si>
    <t xml:space="preserve">Darbietilpība (c/h)</t>
  </si>
  <si>
    <t xml:space="preserve">Darba alga</t>
  </si>
  <si>
    <t xml:space="preserve">Būvizstrādājumi</t>
  </si>
  <si>
    <t xml:space="preserve">Mehānismi</t>
  </si>
  <si>
    <t xml:space="preserve">Būvlaukuma ierīkošana un uzturēšana</t>
  </si>
  <si>
    <t xml:space="preserve">Iekšējie darbi</t>
  </si>
  <si>
    <t xml:space="preserve">Ārējie darbi</t>
  </si>
  <si>
    <t xml:space="preserve">Zibensaizsardzība un zemējums</t>
  </si>
  <si>
    <t xml:space="preserve">Virsizdevumi </t>
  </si>
  <si>
    <t xml:space="preserve">t.sk. Darba aizsardzība</t>
  </si>
  <si>
    <t xml:space="preserve">Pavisam kopā</t>
  </si>
  <si>
    <t xml:space="preserve">Būvdarbu apjomu saraksts Nr. 1.1</t>
  </si>
  <si>
    <t xml:space="preserve">Tāme sastādīta 2024. gada tirgus cenās, pamatojoties uz būvprojekta rasējumiem</t>
  </si>
  <si>
    <t xml:space="preserve">Tāmes izmaksas:</t>
  </si>
  <si>
    <t xml:space="preserve">EUR</t>
  </si>
  <si>
    <t xml:space="preserve">Tāme sastādītā</t>
  </si>
  <si>
    <t xml:space="preserve">Kods</t>
  </si>
  <si>
    <t xml:space="preserve">Būvdarbu nosaukums</t>
  </si>
  <si>
    <t xml:space="preserve">Mērvienība</t>
  </si>
  <si>
    <t xml:space="preserve">Daudzums</t>
  </si>
  <si>
    <t xml:space="preserve">Vienības izmaksas</t>
  </si>
  <si>
    <t xml:space="preserve">Kopā uz visu apjomu</t>
  </si>
  <si>
    <t xml:space="preserve">Laika norma (c/h)</t>
  </si>
  <si>
    <t xml:space="preserve">Darba samaksas likme (euro/h)</t>
  </si>
  <si>
    <t xml:space="preserve">Darba alga </t>
  </si>
  <si>
    <t xml:space="preserve">Mehānismi </t>
  </si>
  <si>
    <t xml:space="preserve">KOPĀ </t>
  </si>
  <si>
    <t xml:space="preserve">Summa</t>
  </si>
  <si>
    <t xml:space="preserve">Pagaidu žoga uzstādīšana un demontāža pēc būvdarbu pabeigšanas, t.sk. nosegšana ar aizsegplēvi</t>
  </si>
  <si>
    <t xml:space="preserve">t.m.</t>
  </si>
  <si>
    <t xml:space="preserve">Pagaidu žoga noma</t>
  </si>
  <si>
    <t xml:space="preserve">mēn.</t>
  </si>
  <si>
    <t xml:space="preserve">Pagaidu žoga atvešana, aizvešana</t>
  </si>
  <si>
    <t xml:space="preserve">reisi</t>
  </si>
  <si>
    <t xml:space="preserve">Iebraucamo vārtu uzstādīšana un demontāža pēc būvdarbu pabeigšanas</t>
  </si>
  <si>
    <t xml:space="preserve">gab.</t>
  </si>
  <si>
    <t xml:space="preserve">Būvdarbu vadītāja moduļa uzstādīšana, t.sk. atvešana, aizvešana</t>
  </si>
  <si>
    <t xml:space="preserve">Būvdarbu vadītāja moduļa noma</t>
  </si>
  <si>
    <t xml:space="preserve">Strādnieku moduļa uzstādīšana, t.sk. atvešana, aizvešana</t>
  </si>
  <si>
    <t xml:space="preserve">Strādnieku moduļa noma</t>
  </si>
  <si>
    <t xml:space="preserve">Noliktavas moduļa uzstādīšana, t.sk. atvešana, aizvešana</t>
  </si>
  <si>
    <t xml:space="preserve">Noliktavas moduļa noma</t>
  </si>
  <si>
    <t xml:space="preserve">Pārvietojamās WC uzstādīšana, t.sk. atvešana, aizvešana</t>
  </si>
  <si>
    <t xml:space="preserve">Pārvietojamās WC noma un apkalpošana</t>
  </si>
  <si>
    <t xml:space="preserve">EDLUS sistēmas uzstādīšana</t>
  </si>
  <si>
    <t xml:space="preserve">obj.</t>
  </si>
  <si>
    <t xml:space="preserve">EDLUS sistēmas apkalpošana</t>
  </si>
  <si>
    <t xml:space="preserve">Ugunsdzēsības stenda ar aprīkojumu uzstādīšana</t>
  </si>
  <si>
    <t xml:space="preserve">Būvtāfeles izgatavošana, piegāde un uzstādīšana</t>
  </si>
  <si>
    <t xml:space="preserve">Pirmās palīdzības vietas ar aprīkojumu, drošības, brīdinājuma zīmju uzstādīšana</t>
  </si>
  <si>
    <t xml:space="preserve">kompl.</t>
  </si>
  <si>
    <t xml:space="preserve">Videonovērošanas sistēmas ierīkošana un apkalpošana</t>
  </si>
  <si>
    <t xml:space="preserve">Apgaismes prožektoru uz stabiem montāža, t.sk. kabeļu instalācija, pieslēgšana elektroapgādes sistēmai</t>
  </si>
  <si>
    <t xml:space="preserve">Pagaidu ūdensvada pieslēguma izveide</t>
  </si>
  <si>
    <t xml:space="preserve">Pagaidu elektrības pieslēguma ar skaitītāju izveide, elektrosadales uzstādīšana </t>
  </si>
  <si>
    <t xml:space="preserve">Citas ar būvlaukuma ierīkošanu un uzturēšanu saistītās izmaksas</t>
  </si>
  <si>
    <t xml:space="preserve">Elektroenerģijas patēriņa izmaksas</t>
  </si>
  <si>
    <t xml:space="preserve">Ūdens patēriņa izmaksas</t>
  </si>
  <si>
    <t xml:space="preserve">Telpu ģenerāltīrīšana pēc būvdarbu pabeigšanas</t>
  </si>
  <si>
    <t xml:space="preserve">m2</t>
  </si>
  <si>
    <t xml:space="preserve">Būvgružu savākšana, būvgružu konteinera īre (8m3), izvešana un utilizācija būvdarbu laikā</t>
  </si>
  <si>
    <t xml:space="preserve">Sastatņu montāža un demontāža</t>
  </si>
  <si>
    <t xml:space="preserve">Sastatņu piegāde, aizvešana ar manipulatoru</t>
  </si>
  <si>
    <t xml:space="preserve">Sastatņu noma</t>
  </si>
  <si>
    <t xml:space="preserve">Tiešās izmaksas kopā, t.sk. Darba dēvēja sociālais nodoklis (23,59%)</t>
  </si>
  <si>
    <t xml:space="preserve">Būvdarbu apjomu saraksts Nr. 1.2</t>
  </si>
  <si>
    <t xml:space="preserve">Sagatavošanas un demontāžas darbi</t>
  </si>
  <si>
    <t xml:space="preserve">Demontāžas darbi</t>
  </si>
  <si>
    <t xml:space="preserve">Esošā ģipškartona apdares demontāža, būvgružu savākšana, iekraušana konteinerā, izvešana un utilizācija</t>
  </si>
  <si>
    <r>
      <rPr>
        <sz val="12"/>
        <rFont val="Times New Roman"/>
        <family val="1"/>
        <charset val="1"/>
      </rPr>
      <t xml:space="preserve">m</t>
    </r>
    <r>
      <rPr>
        <vertAlign val="superscript"/>
        <sz val="12"/>
        <rFont val="Times New Roman"/>
        <family val="1"/>
        <charset val="1"/>
      </rPr>
      <t xml:space="preserve">2</t>
    </r>
  </si>
  <si>
    <t xml:space="preserve">Sienas, starpsienas</t>
  </si>
  <si>
    <t xml:space="preserve">Si-1</t>
  </si>
  <si>
    <r>
      <rPr>
        <sz val="12"/>
        <rFont val="Times New Roman"/>
        <family val="1"/>
        <charset val="1"/>
      </rPr>
      <t xml:space="preserve">Apšūt karkasu ar Knauf </t>
    </r>
    <r>
      <rPr>
        <sz val="12"/>
        <color rgb="FF000000"/>
        <rFont val="Times New Roman"/>
        <family val="1"/>
        <charset val="1"/>
      </rPr>
      <t xml:space="preserve">RED GKF</t>
    </r>
    <r>
      <rPr>
        <sz val="12"/>
        <rFont val="Times New Roman"/>
        <family val="1"/>
        <charset val="1"/>
      </rPr>
      <t xml:space="preserve"> vai ekvivalents 12,5mm ģipškartona loksnēm divās kārtās, ieskaitot visus stiprinājumus un palīgmateriālus. Veikt šuvju špaktelēšanu (daudzums norādīts visam apjomam)</t>
    </r>
  </si>
  <si>
    <t xml:space="preserve">Tērauda sijas un konstrukcijas apstrādāt ar pretkorozijas līdzekli Motip anti Corrosion (vai ekvivalents), pirms tam attīrot tās. Līdzekli uzklāt 1 kārtā</t>
  </si>
  <si>
    <t xml:space="preserve">Sienu apdare</t>
  </si>
  <si>
    <t xml:space="preserve">Sienu gruntēšana, špaktelēšana, slīpēšana</t>
  </si>
  <si>
    <t xml:space="preserve">Knauf Tiefengrund Dziļumgrunts (vai ekvivalents)</t>
  </si>
  <si>
    <t xml:space="preserve">l</t>
  </si>
  <si>
    <t xml:space="preserve">Weber LR + Smalkais Līdzinātājs</t>
  </si>
  <si>
    <t xml:space="preserve">kg</t>
  </si>
  <si>
    <t xml:space="preserve">Knauf Super Finish Universālā Gatavā Špaktele, RAL 9010 (vai ekvivalents)</t>
  </si>
  <si>
    <t xml:space="preserve">Papildmateriāli (Stūra šinas, u.c.)</t>
  </si>
  <si>
    <t xml:space="preserve">Būvdarbu apjomu saraksts Nr.1.3</t>
  </si>
  <si>
    <t xml:space="preserve">Esošā jumta seguma demontāža, būvgružu savākšana, iekraušana konteinerā, izvešana un utilizācija</t>
  </si>
  <si>
    <t xml:space="preserve">Esošās lietus noteces un teknes demontēt, būvgružu savākšana, iekraušana konteinerā, izvešana un utilizācija</t>
  </si>
  <si>
    <t xml:space="preserve">Esošo jumta logu demontāža, būvgružu savākšana, iekraušana konteinerā, izvešana un utilizācija</t>
  </si>
  <si>
    <t xml:space="preserve">gb.</t>
  </si>
  <si>
    <t xml:space="preserve">Jumta izbūve</t>
  </si>
  <si>
    <t xml:space="preserve">Jumta sendvičpanelis MW Standard (MW-R) (vai ekvivalents)  kopā ar visiem stiprinājumiem, palīgmateriāliem. 175,1 mm; met.biezums 0,50/0,50;  Pārklājums SP25/SP25</t>
  </si>
  <si>
    <t xml:space="preserve">PPC Jumta paneļi Flowlight (vai ekvivalents) kopā ar visiem stiprinājumiem, palīgmateriāliem</t>
  </si>
  <si>
    <t xml:space="preserve">Komplektējošās detaļas jumta izbūvei - Starta profili, U profili un dzegas konstruktīvie profili, Hermetizejošās un amortizējošās lentes (PES;PUR; PUS), Kores blīvējums, un šuvju montāžas putas, Paneļu skrūves un apdares detaļu skrūves jeb kniedes, Apdares detaļas (OBR) – 103,104,105,206, uc., </t>
  </si>
  <si>
    <t xml:space="preserve">Jumta elementi</t>
  </si>
  <si>
    <t xml:space="preserve">Skārda karnīzes montāža</t>
  </si>
  <si>
    <t xml:space="preserve">Balex metal Metāla Karnīze 0,50mm, 200mm</t>
  </si>
  <si>
    <t xml:space="preserve">Papildmateriāli (Skrūves, kniedes, silikons, u.c.)</t>
  </si>
  <si>
    <t xml:space="preserve">Skārda vējmalas montāža</t>
  </si>
  <si>
    <t xml:space="preserve">Balex metal MetālaVējmala 0,50mm, 45x2000mm</t>
  </si>
  <si>
    <t xml:space="preserve">Skārda kores montāža</t>
  </si>
  <si>
    <t xml:space="preserve">Balex metal Metāla Kore 0,50mm, 45x2000mm</t>
  </si>
  <si>
    <t xml:space="preserve">Lietus notekcaurules d120mm Ruukki (vai ekvivalents)</t>
  </si>
  <si>
    <t xml:space="preserve">Ūdensnotekas tekne d150mm Ruukki (vai ekvivalents)</t>
  </si>
  <si>
    <t xml:space="preserve">Sildkabeļa uzstādīšana teknēs un caurulēs</t>
  </si>
  <si>
    <t xml:space="preserve">t.m. </t>
  </si>
  <si>
    <t xml:space="preserve">Metāla Z profila stiprinājumi Ruukki (vai ekvivalents); solis 1000mm; h200mm; biezums 1,5mm.</t>
  </si>
  <si>
    <t xml:space="preserve">Cilvēku drošības barjera</t>
  </si>
  <si>
    <t xml:space="preserve">Metāla kāpnes, kas ved uz jumtu. Augstākās platformas pacelšana, pielāgošana jaunizbūvētā jumta augstumam</t>
  </si>
  <si>
    <t xml:space="preserve">gab</t>
  </si>
  <si>
    <t xml:space="preserve">Esošās metāla profilloksnes apstrāde </t>
  </si>
  <si>
    <t xml:space="preserve">Alumīnija apaļstieple ø 8</t>
  </si>
  <si>
    <t xml:space="preserve">m </t>
  </si>
  <si>
    <t xml:space="preserve">Zibensuztvērēja masts 3,0m ar stiprinājumu maza slīpuma jumtam</t>
  </si>
  <si>
    <t xml:space="preserve">Apaļstieples stiprinājums pie jumta kores</t>
  </si>
  <si>
    <t xml:space="preserve">Apaļstieples stiprinājums slīpam jumtam</t>
  </si>
  <si>
    <t xml:space="preserve">Apaļstieples stiprinājums pie jumta notekas</t>
  </si>
  <si>
    <t xml:space="preserve">Jumta norobežojuma (cilvēku drošības un sniega aiztures barjeras) sekciju savienojums (x2); pārvienojuma trose</t>
  </si>
  <si>
    <t xml:space="preserve">Mērspaile - savienojuma klemme Ø8mm stieple, ner. tērauda </t>
  </si>
  <si>
    <t xml:space="preserve">Zemējuma izvads, cinkots tērauds ø 10 mm PVC</t>
  </si>
  <si>
    <t xml:space="preserve">m</t>
  </si>
  <si>
    <t xml:space="preserve">Vertikalāis elektrods – zemējuma stienis, nerūsējošais tērauds ø 20/1500</t>
  </si>
  <si>
    <t xml:space="preserve">Montāžas izstrādājumi</t>
  </si>
</sst>
</file>

<file path=xl/styles.xml><?xml version="1.0" encoding="utf-8"?>
<styleSheet xmlns="http://schemas.openxmlformats.org/spreadsheetml/2006/main">
  <numFmts count="12">
    <numFmt numFmtId="164" formatCode="General"/>
    <numFmt numFmtId="165" formatCode="_-* #,##0.00_-;\-* #,##0.00_-;_-* \-??_-;_-@_-"/>
    <numFmt numFmtId="166" formatCode="_-* #,##0\ _€_-;\-* #,##0\ _€_-;_-* \-??\ _€_-;_-@_-"/>
    <numFmt numFmtId="167" formatCode="_-* #,##0_-;\-* #,##0_-;_-* \-??_-;_-@_-"/>
    <numFmt numFmtId="168" formatCode="0%"/>
    <numFmt numFmtId="169" formatCode="0.00%"/>
    <numFmt numFmtId="170" formatCode="General"/>
    <numFmt numFmtId="171" formatCode="0.00"/>
    <numFmt numFmtId="172" formatCode="#,##0.00"/>
    <numFmt numFmtId="173" formatCode="0"/>
    <numFmt numFmtId="174" formatCode="#,##0.000"/>
    <numFmt numFmtId="175" formatCode="@"/>
  </numFmts>
  <fonts count="46">
    <font>
      <sz val="11"/>
      <color rgb="FF000000"/>
      <name val="Calibri"/>
      <family val="2"/>
      <charset val="186"/>
    </font>
    <font>
      <sz val="10"/>
      <name val="Arial"/>
      <family val="0"/>
    </font>
    <font>
      <sz val="10"/>
      <name val="Arial"/>
      <family val="0"/>
    </font>
    <font>
      <sz val="10"/>
      <name val="Arial"/>
      <family val="0"/>
    </font>
    <font>
      <sz val="10"/>
      <name val="Arial"/>
      <family val="2"/>
      <charset val="204"/>
    </font>
    <font>
      <sz val="11"/>
      <color rgb="FFFFFFFF"/>
      <name val="Calibri"/>
      <family val="2"/>
      <charset val="186"/>
    </font>
    <font>
      <sz val="11"/>
      <color rgb="FF000000"/>
      <name val="Verdana"/>
      <family val="2"/>
      <charset val="186"/>
    </font>
    <font>
      <sz val="11"/>
      <color rgb="FF000000"/>
      <name val="Calibri"/>
      <family val="2"/>
      <charset val="1"/>
    </font>
    <font>
      <sz val="11"/>
      <color rgb="FFFFFFFF"/>
      <name val="Verdana"/>
      <family val="2"/>
      <charset val="186"/>
    </font>
    <font>
      <sz val="10"/>
      <name val="Arial"/>
      <family val="2"/>
      <charset val="1"/>
    </font>
    <font>
      <sz val="11"/>
      <color rgb="FFFFFFFF"/>
      <name val="Calibri"/>
      <family val="2"/>
      <charset val="1"/>
    </font>
    <font>
      <b val="true"/>
      <sz val="11"/>
      <color rgb="FFFF9900"/>
      <name val="Calibri"/>
      <family val="2"/>
      <charset val="186"/>
    </font>
    <font>
      <sz val="11"/>
      <color rgb="FF800080"/>
      <name val="Calibri"/>
      <family val="2"/>
      <charset val="186"/>
    </font>
    <font>
      <sz val="11"/>
      <color rgb="FF800080"/>
      <name val="Verdana"/>
      <family val="2"/>
      <charset val="186"/>
    </font>
    <font>
      <sz val="11"/>
      <color rgb="FF9C0006"/>
      <name val="Calibri"/>
      <family val="2"/>
      <charset val="186"/>
    </font>
    <font>
      <sz val="11"/>
      <color rgb="FF333399"/>
      <name val="Calibri"/>
      <family val="2"/>
      <charset val="186"/>
    </font>
    <font>
      <sz val="11"/>
      <color rgb="FFFF0000"/>
      <name val="Calibri"/>
      <family val="2"/>
      <charset val="186"/>
    </font>
    <font>
      <b val="true"/>
      <sz val="11"/>
      <color rgb="FFFF0000"/>
      <name val="Calibri"/>
      <family val="2"/>
      <charset val="186"/>
    </font>
    <font>
      <b val="true"/>
      <sz val="11"/>
      <color rgb="FFFF9900"/>
      <name val="Verdana"/>
      <family val="2"/>
      <charset val="186"/>
    </font>
    <font>
      <b val="true"/>
      <sz val="11"/>
      <color rgb="FF000000"/>
      <name val="Calibri"/>
      <family val="2"/>
      <charset val="186"/>
    </font>
    <font>
      <b val="true"/>
      <sz val="11"/>
      <color rgb="FFFFFFFF"/>
      <name val="Calibri"/>
      <family val="2"/>
      <charset val="186"/>
    </font>
    <font>
      <b val="true"/>
      <sz val="11"/>
      <color rgb="FFFFFFFF"/>
      <name val="Verdana"/>
      <family val="2"/>
      <charset val="186"/>
    </font>
    <font>
      <sz val="10"/>
      <name val="Arial"/>
      <family val="2"/>
      <charset val="186"/>
    </font>
    <font>
      <sz val="12"/>
      <color rgb="FF000000"/>
      <name val="Times New Roman"/>
      <family val="1"/>
      <charset val="1"/>
    </font>
    <font>
      <b val="true"/>
      <sz val="12"/>
      <color rgb="FF000000"/>
      <name val="Times New Roman"/>
      <family val="1"/>
      <charset val="1"/>
    </font>
    <font>
      <sz val="12"/>
      <color rgb="FF000000"/>
      <name val="Cambria"/>
      <family val="1"/>
      <charset val="186"/>
    </font>
    <font>
      <sz val="12"/>
      <name val="Times New Roman"/>
      <family val="1"/>
      <charset val="1"/>
    </font>
    <font>
      <sz val="12"/>
      <color rgb="FF000000"/>
      <name val="Times New Roman"/>
      <family val="1"/>
      <charset val="204"/>
    </font>
    <font>
      <b val="true"/>
      <sz val="12"/>
      <color rgb="FF000000"/>
      <name val="Times New Roman"/>
      <family val="1"/>
      <charset val="204"/>
    </font>
    <font>
      <sz val="10"/>
      <color rgb="FF000000"/>
      <name val="Times New Roman"/>
      <family val="1"/>
      <charset val="204"/>
    </font>
    <font>
      <sz val="11"/>
      <name val="Times New Roman"/>
      <family val="1"/>
      <charset val="1"/>
    </font>
    <font>
      <sz val="10"/>
      <color rgb="FF000000"/>
      <name val="Times New Roman"/>
      <family val="1"/>
      <charset val="186"/>
    </font>
    <font>
      <sz val="12"/>
      <color rgb="FF000000"/>
      <name val="Times New Roman"/>
      <family val="1"/>
      <charset val="186"/>
    </font>
    <font>
      <sz val="12"/>
      <name val="Times New Roman"/>
      <family val="1"/>
      <charset val="186"/>
    </font>
    <font>
      <b val="true"/>
      <sz val="12"/>
      <name val="Cambria"/>
      <family val="1"/>
      <charset val="1"/>
    </font>
    <font>
      <sz val="12"/>
      <name val="Cambria"/>
      <family val="1"/>
      <charset val="1"/>
    </font>
    <font>
      <b val="true"/>
      <sz val="12"/>
      <name val="Times New Roman"/>
      <family val="1"/>
      <charset val="204"/>
    </font>
    <font>
      <sz val="12"/>
      <color rgb="FF000000"/>
      <name val="Cambria"/>
      <family val="1"/>
      <charset val="1"/>
    </font>
    <font>
      <b val="true"/>
      <sz val="12"/>
      <color rgb="FF00A933"/>
      <name val="Times New Roman"/>
      <family val="1"/>
      <charset val="204"/>
    </font>
    <font>
      <b val="true"/>
      <sz val="12"/>
      <name val="Times New Roman"/>
      <family val="1"/>
      <charset val="1"/>
    </font>
    <font>
      <b val="true"/>
      <i val="true"/>
      <u val="single"/>
      <sz val="12"/>
      <name val="Times New Roman"/>
      <family val="1"/>
      <charset val="1"/>
    </font>
    <font>
      <sz val="9"/>
      <name val="Tahoma"/>
      <family val="2"/>
      <charset val="186"/>
    </font>
    <font>
      <sz val="11"/>
      <name val="Tahoma"/>
      <family val="2"/>
      <charset val="186"/>
    </font>
    <font>
      <b val="true"/>
      <i val="true"/>
      <u val="single"/>
      <sz val="12"/>
      <color rgb="FF000000"/>
      <name val="Times New Roman"/>
      <family val="1"/>
      <charset val="1"/>
    </font>
    <font>
      <vertAlign val="superscript"/>
      <sz val="12"/>
      <name val="Times New Roman"/>
      <family val="1"/>
      <charset val="1"/>
    </font>
    <font>
      <b val="true"/>
      <i val="true"/>
      <sz val="12"/>
      <name val="Times New Roman"/>
      <family val="1"/>
      <charset val="1"/>
    </font>
  </fonts>
  <fills count="38">
    <fill>
      <patternFill patternType="none"/>
    </fill>
    <fill>
      <patternFill patternType="gray125"/>
    </fill>
    <fill>
      <patternFill patternType="solid">
        <fgColor rgb="FF333399"/>
        <bgColor rgb="FF003366"/>
      </patternFill>
    </fill>
    <fill>
      <patternFill patternType="solid">
        <fgColor rgb="FFFF0000"/>
        <bgColor rgb="FF9C0006"/>
      </patternFill>
    </fill>
    <fill>
      <patternFill patternType="solid">
        <fgColor rgb="FFCCCCFF"/>
        <bgColor rgb="FFC0C0C0"/>
      </patternFill>
    </fill>
    <fill>
      <patternFill patternType="solid">
        <fgColor rgb="FFFF99CC"/>
        <bgColor rgb="FFD99694"/>
      </patternFill>
    </fill>
    <fill>
      <patternFill patternType="solid">
        <fgColor rgb="FFCCFFCC"/>
        <bgColor rgb="FFCCFFFF"/>
      </patternFill>
    </fill>
    <fill>
      <patternFill patternType="solid">
        <fgColor rgb="FFCC99FF"/>
        <bgColor rgb="FFB3A2C7"/>
      </patternFill>
    </fill>
    <fill>
      <patternFill patternType="solid">
        <fgColor rgb="FFCCFFFF"/>
        <bgColor rgb="FFCCFFCC"/>
      </patternFill>
    </fill>
    <fill>
      <patternFill patternType="solid">
        <fgColor rgb="FFFFCC99"/>
        <bgColor rgb="FFFAC090"/>
      </patternFill>
    </fill>
    <fill>
      <patternFill patternType="solid">
        <fgColor rgb="FF99CCFF"/>
        <bgColor rgb="FF93CDDD"/>
      </patternFill>
    </fill>
    <fill>
      <patternFill patternType="solid">
        <fgColor rgb="FFFF8080"/>
        <bgColor rgb="FFD99694"/>
      </patternFill>
    </fill>
    <fill>
      <patternFill patternType="solid">
        <fgColor rgb="FFEBF1DE"/>
        <bgColor rgb="FFFFFFCC"/>
      </patternFill>
    </fill>
    <fill>
      <patternFill patternType="solid">
        <fgColor rgb="FFFFFFCC"/>
        <bgColor rgb="FFEBF1DE"/>
      </patternFill>
    </fill>
    <fill>
      <patternFill patternType="solid">
        <fgColor rgb="FFFFFFFF"/>
        <bgColor rgb="FFFFFFCC"/>
      </patternFill>
    </fill>
    <fill>
      <patternFill patternType="solid">
        <fgColor rgb="FF339966"/>
        <bgColor rgb="FF00A933"/>
      </patternFill>
    </fill>
    <fill>
      <patternFill patternType="solid">
        <fgColor rgb="FF800080"/>
        <bgColor rgb="FF800080"/>
      </patternFill>
    </fill>
    <fill>
      <patternFill patternType="solid">
        <fgColor rgb="FF00FF00"/>
        <bgColor rgb="FF00A933"/>
      </patternFill>
    </fill>
    <fill>
      <patternFill patternType="solid">
        <fgColor rgb="FFFFCC00"/>
        <bgColor rgb="FFFF9900"/>
      </patternFill>
    </fill>
    <fill>
      <patternFill patternType="solid">
        <fgColor rgb="FFFFFF99"/>
        <bgColor rgb="FFFFFFCC"/>
      </patternFill>
    </fill>
    <fill>
      <patternFill patternType="solid">
        <fgColor rgb="FFC0C0C0"/>
        <bgColor rgb="FFC3D69B"/>
      </patternFill>
    </fill>
    <fill>
      <patternFill patternType="solid">
        <fgColor rgb="FF33CCCC"/>
        <bgColor rgb="FF00B0F0"/>
      </patternFill>
    </fill>
    <fill>
      <patternFill patternType="solid">
        <fgColor rgb="FFFF6600"/>
        <bgColor rgb="FFE46C0A"/>
      </patternFill>
    </fill>
    <fill>
      <patternFill patternType="solid">
        <fgColor rgb="FF0066CC"/>
        <bgColor rgb="FF008080"/>
      </patternFill>
    </fill>
    <fill>
      <patternFill patternType="solid">
        <fgColor rgb="FFFF9900"/>
        <bgColor rgb="FFE46C0A"/>
      </patternFill>
    </fill>
    <fill>
      <patternFill patternType="solid">
        <fgColor rgb="FF95B3D7"/>
        <bgColor rgb="FF93CDDD"/>
      </patternFill>
    </fill>
    <fill>
      <patternFill patternType="solid">
        <fgColor rgb="FFD99694"/>
        <bgColor rgb="FFFF8080"/>
      </patternFill>
    </fill>
    <fill>
      <patternFill patternType="solid">
        <fgColor rgb="FFC3D69B"/>
        <bgColor rgb="FFC0C0C0"/>
      </patternFill>
    </fill>
    <fill>
      <patternFill patternType="solid">
        <fgColor rgb="FFB3A2C7"/>
        <bgColor rgb="FF95B3D7"/>
      </patternFill>
    </fill>
    <fill>
      <patternFill patternType="solid">
        <fgColor rgb="FF93CDDD"/>
        <bgColor rgb="FF99CCFF"/>
      </patternFill>
    </fill>
    <fill>
      <patternFill patternType="solid">
        <fgColor rgb="FFFAC090"/>
        <bgColor rgb="FFFFCC99"/>
      </patternFill>
    </fill>
    <fill>
      <patternFill patternType="solid">
        <fgColor rgb="FF4F81BD"/>
        <bgColor rgb="FF666699"/>
      </patternFill>
    </fill>
    <fill>
      <patternFill patternType="solid">
        <fgColor rgb="FF003366"/>
        <bgColor rgb="FF333399"/>
      </patternFill>
    </fill>
    <fill>
      <patternFill patternType="solid">
        <fgColor rgb="FFC0504D"/>
        <bgColor rgb="FFE46C0A"/>
      </patternFill>
    </fill>
    <fill>
      <patternFill patternType="solid">
        <fgColor rgb="FF9BBB59"/>
        <bgColor rgb="FF81D41A"/>
      </patternFill>
    </fill>
    <fill>
      <patternFill patternType="solid">
        <fgColor rgb="FF666699"/>
        <bgColor rgb="FF808080"/>
      </patternFill>
    </fill>
    <fill>
      <patternFill patternType="solid">
        <fgColor rgb="FFFFC7CE"/>
        <bgColor rgb="FFFFCC99"/>
      </patternFill>
    </fill>
    <fill>
      <patternFill patternType="solid">
        <fgColor rgb="FF969696"/>
        <bgColor rgb="FF808080"/>
      </patternFill>
    </fill>
  </fills>
  <borders count="1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right/>
      <top style="thin">
        <color rgb="FF333399"/>
      </top>
      <bottom style="double">
        <color rgb="FF333399"/>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right/>
      <top/>
      <bottom style="thin"/>
      <diagonal/>
    </border>
    <border diagonalUp="false" diagonalDown="false">
      <left style="thin"/>
      <right style="thin"/>
      <top style="thin"/>
      <bottom style="thin"/>
      <diagonal/>
    </border>
    <border diagonalUp="false" diagonalDown="false">
      <left/>
      <right/>
      <top style="thin"/>
      <bottom/>
      <diagonal/>
    </border>
    <border diagonalUp="false" diagonalDown="false">
      <left/>
      <right/>
      <top style="thin"/>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top/>
      <bottom style="thin"/>
      <diagonal/>
    </border>
  </borders>
  <cellStyleXfs count="155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true" applyBorder="true" applyAlignment="true" applyProtection="true">
      <alignment horizontal="general" vertical="bottom" textRotation="0" wrapText="false" indent="0" shrinkToFit="false"/>
      <protection locked="true" hidden="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8"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2" borderId="0" applyFont="true" applyBorder="true" applyAlignment="true" applyProtection="true">
      <alignment horizontal="general" vertical="center" textRotation="0" wrapText="false" indent="0" shrinkToFit="false"/>
      <protection locked="true" hidden="false"/>
    </xf>
    <xf numFmtId="164" fontId="5" fillId="2" borderId="0" applyFont="true" applyBorder="true" applyAlignment="true" applyProtection="true">
      <alignment horizontal="general" vertical="bottom" textRotation="0" wrapText="false" indent="0" shrinkToFit="false"/>
      <protection locked="true" hidden="false"/>
    </xf>
    <xf numFmtId="164" fontId="5" fillId="3" borderId="0" applyFont="true" applyBorder="true" applyAlignment="true" applyProtection="true">
      <alignment horizontal="general" vertical="center" textRotation="0" wrapText="false" indent="0" shrinkToFit="false"/>
      <protection locked="true" hidden="false"/>
    </xf>
    <xf numFmtId="164" fontId="5" fillId="3" borderId="0" applyFont="true" applyBorder="true" applyAlignment="true" applyProtection="true">
      <alignment horizontal="general" vertical="bottom" textRotation="0" wrapText="false" indent="0" shrinkToFit="false"/>
      <protection locked="true" hidden="false"/>
    </xf>
    <xf numFmtId="164" fontId="5" fillId="3" borderId="0" applyFont="true" applyBorder="true" applyAlignment="true" applyProtection="true">
      <alignment horizontal="general" vertical="center" textRotation="0" wrapText="false" indent="0" shrinkToFit="false"/>
      <protection locked="true" hidden="false"/>
    </xf>
    <xf numFmtId="164" fontId="0" fillId="4" borderId="0" applyFont="true" applyBorder="true" applyAlignment="true" applyProtection="true">
      <alignment horizontal="general" vertical="bottom" textRotation="0" wrapText="false" indent="0" shrinkToFit="false"/>
      <protection locked="true" hidden="false"/>
    </xf>
    <xf numFmtId="164" fontId="0" fillId="5" borderId="0" applyFont="true" applyBorder="true" applyAlignment="true" applyProtection="true">
      <alignment horizontal="general" vertical="bottom" textRotation="0" wrapText="false" indent="0" shrinkToFit="false"/>
      <protection locked="true" hidden="false"/>
    </xf>
    <xf numFmtId="164" fontId="0" fillId="6"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8"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0" fillId="4" borderId="0" applyFont="true" applyBorder="true" applyAlignment="true" applyProtection="true">
      <alignment horizontal="general" vertical="bottom" textRotation="0" wrapText="false" indent="0" shrinkToFit="false"/>
      <protection locked="true" hidden="false"/>
    </xf>
    <xf numFmtId="164" fontId="0" fillId="5" borderId="0" applyFont="true" applyBorder="true" applyAlignment="true" applyProtection="true">
      <alignment horizontal="general" vertical="bottom" textRotation="0" wrapText="false" indent="0" shrinkToFit="false"/>
      <protection locked="true" hidden="false"/>
    </xf>
    <xf numFmtId="164" fontId="0" fillId="6"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8"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6" fillId="4" borderId="0" applyFont="true" applyBorder="true" applyAlignment="true" applyProtection="true">
      <alignment horizontal="general" vertical="bottom" textRotation="0" wrapText="false" indent="0" shrinkToFit="false"/>
      <protection locked="true" hidden="false"/>
    </xf>
    <xf numFmtId="164" fontId="0" fillId="4" borderId="0" applyFont="true" applyBorder="true" applyAlignment="true" applyProtection="true">
      <alignment horizontal="general" vertical="bottom" textRotation="0" wrapText="false" indent="0" shrinkToFit="false"/>
      <protection locked="true" hidden="false"/>
    </xf>
    <xf numFmtId="164" fontId="0" fillId="4" borderId="0" applyFont="true" applyBorder="true" applyAlignment="true" applyProtection="true">
      <alignment horizontal="general" vertical="bottom" textRotation="0" wrapText="false" indent="0" shrinkToFit="false"/>
      <protection locked="true" hidden="false"/>
    </xf>
    <xf numFmtId="164" fontId="0" fillId="4" borderId="0" applyFont="true" applyBorder="true" applyAlignment="true" applyProtection="true">
      <alignment horizontal="general" vertical="bottom" textRotation="0" wrapText="false" indent="0" shrinkToFit="false"/>
      <protection locked="true" hidden="false"/>
    </xf>
    <xf numFmtId="164" fontId="0" fillId="4" borderId="0" applyFont="true" applyBorder="true" applyAlignment="true" applyProtection="true">
      <alignment horizontal="general" vertical="bottom" textRotation="0" wrapText="false" indent="0" shrinkToFit="false"/>
      <protection locked="true" hidden="false"/>
    </xf>
    <xf numFmtId="164" fontId="0" fillId="11" borderId="0" applyFont="true" applyBorder="true" applyAlignment="true" applyProtection="true">
      <alignment horizontal="general" vertical="bottom" textRotation="0" wrapText="false" indent="0" shrinkToFit="false"/>
      <protection locked="true" hidden="false"/>
    </xf>
    <xf numFmtId="164" fontId="6" fillId="5" borderId="0" applyFont="true" applyBorder="true" applyAlignment="true" applyProtection="true">
      <alignment horizontal="general" vertical="bottom" textRotation="0" wrapText="false" indent="0" shrinkToFit="false"/>
      <protection locked="true" hidden="false"/>
    </xf>
    <xf numFmtId="164" fontId="0" fillId="5" borderId="0" applyFont="true" applyBorder="true" applyAlignment="true" applyProtection="true">
      <alignment horizontal="general" vertical="bottom" textRotation="0" wrapText="false" indent="0" shrinkToFit="false"/>
      <protection locked="true" hidden="false"/>
    </xf>
    <xf numFmtId="164" fontId="0" fillId="5" borderId="0" applyFont="true" applyBorder="true" applyAlignment="true" applyProtection="true">
      <alignment horizontal="general" vertical="bottom" textRotation="0" wrapText="false" indent="0" shrinkToFit="false"/>
      <protection locked="true" hidden="false"/>
    </xf>
    <xf numFmtId="164" fontId="0" fillId="5" borderId="0" applyFont="true" applyBorder="true" applyAlignment="true" applyProtection="true">
      <alignment horizontal="general" vertical="bottom" textRotation="0" wrapText="false" indent="0" shrinkToFit="false"/>
      <protection locked="true" hidden="false"/>
    </xf>
    <xf numFmtId="164" fontId="0" fillId="5" borderId="0" applyFont="true" applyBorder="true" applyAlignment="true" applyProtection="true">
      <alignment horizontal="general" vertical="bottom" textRotation="0" wrapText="false" indent="0" shrinkToFit="false"/>
      <protection locked="true" hidden="false"/>
    </xf>
    <xf numFmtId="164" fontId="7" fillId="12" borderId="0" applyFont="true" applyBorder="true" applyAlignment="true" applyProtection="true">
      <alignment horizontal="general" vertical="bottom" textRotation="0" wrapText="false" indent="0" shrinkToFit="false"/>
      <protection locked="true" hidden="false"/>
    </xf>
    <xf numFmtId="164" fontId="0" fillId="13" borderId="0" applyFont="true" applyBorder="true" applyAlignment="true" applyProtection="true">
      <alignment horizontal="general" vertical="bottom" textRotation="0" wrapText="false" indent="0" shrinkToFit="false"/>
      <protection locked="true" hidden="false"/>
    </xf>
    <xf numFmtId="164" fontId="6" fillId="6" borderId="0" applyFont="true" applyBorder="true" applyAlignment="true" applyProtection="true">
      <alignment horizontal="general" vertical="bottom" textRotation="0" wrapText="false" indent="0" shrinkToFit="false"/>
      <protection locked="true" hidden="false"/>
    </xf>
    <xf numFmtId="164" fontId="0" fillId="6" borderId="0" applyFont="true" applyBorder="true" applyAlignment="true" applyProtection="true">
      <alignment horizontal="general" vertical="bottom" textRotation="0" wrapText="false" indent="0" shrinkToFit="false"/>
      <protection locked="true" hidden="false"/>
    </xf>
    <xf numFmtId="164" fontId="0" fillId="6" borderId="0" applyFont="true" applyBorder="true" applyAlignment="true" applyProtection="true">
      <alignment horizontal="general" vertical="bottom" textRotation="0" wrapText="false" indent="0" shrinkToFit="false"/>
      <protection locked="true" hidden="false"/>
    </xf>
    <xf numFmtId="164" fontId="0" fillId="6" borderId="0" applyFont="true" applyBorder="true" applyAlignment="true" applyProtection="true">
      <alignment horizontal="general" vertical="bottom" textRotation="0" wrapText="false" indent="0" shrinkToFit="false"/>
      <protection locked="true" hidden="false"/>
    </xf>
    <xf numFmtId="164" fontId="0" fillId="6" borderId="0" applyFont="true" applyBorder="true" applyAlignment="true" applyProtection="true">
      <alignment horizontal="general" vertical="bottom" textRotation="0" wrapText="false" indent="0" shrinkToFit="false"/>
      <protection locked="true" hidden="false"/>
    </xf>
    <xf numFmtId="164" fontId="0" fillId="12" borderId="0" applyFont="true" applyBorder="true" applyAlignment="true" applyProtection="true">
      <alignment horizontal="general" vertical="bottom" textRotation="0" wrapText="false" indent="0" shrinkToFit="false"/>
      <protection locked="true" hidden="false"/>
    </xf>
    <xf numFmtId="164" fontId="0" fillId="12" borderId="0" applyFont="true" applyBorder="true" applyAlignment="true" applyProtection="true">
      <alignment horizontal="general" vertical="bottom" textRotation="0" wrapText="false" indent="0" shrinkToFit="false"/>
      <protection locked="true" hidden="false"/>
    </xf>
    <xf numFmtId="164" fontId="0" fillId="6" borderId="0" applyFont="true" applyBorder="true" applyAlignment="true" applyProtection="true">
      <alignment horizontal="general" vertical="bottom" textRotation="0" wrapText="false" indent="0" shrinkToFit="false"/>
      <protection locked="true" hidden="false"/>
    </xf>
    <xf numFmtId="164" fontId="0" fillId="6"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6" fillId="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8" borderId="0" applyFont="true" applyBorder="true" applyAlignment="true" applyProtection="true">
      <alignment horizontal="general" vertical="bottom" textRotation="0" wrapText="false" indent="0" shrinkToFit="false"/>
      <protection locked="true" hidden="false"/>
    </xf>
    <xf numFmtId="164" fontId="6" fillId="8" borderId="0" applyFont="true" applyBorder="true" applyAlignment="true" applyProtection="true">
      <alignment horizontal="general" vertical="bottom" textRotation="0" wrapText="false" indent="0" shrinkToFit="false"/>
      <protection locked="true" hidden="false"/>
    </xf>
    <xf numFmtId="164" fontId="0" fillId="8" borderId="0" applyFont="true" applyBorder="true" applyAlignment="true" applyProtection="true">
      <alignment horizontal="general" vertical="bottom" textRotation="0" wrapText="false" indent="0" shrinkToFit="false"/>
      <protection locked="true" hidden="false"/>
    </xf>
    <xf numFmtId="164" fontId="0" fillId="8" borderId="0" applyFont="true" applyBorder="true" applyAlignment="true" applyProtection="true">
      <alignment horizontal="general" vertical="bottom" textRotation="0" wrapText="false" indent="0" shrinkToFit="false"/>
      <protection locked="true" hidden="false"/>
    </xf>
    <xf numFmtId="164" fontId="0" fillId="13" borderId="0" applyFont="true" applyBorder="true" applyAlignment="true" applyProtection="true">
      <alignment horizontal="general" vertical="bottom" textRotation="0" wrapText="false" indent="0" shrinkToFit="false"/>
      <protection locked="true" hidden="false"/>
    </xf>
    <xf numFmtId="164" fontId="6" fillId="9"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0" fillId="4" borderId="0" applyFont="true" applyBorder="true" applyAlignment="true" applyProtection="true">
      <alignment horizontal="general" vertical="bottom" textRotation="0" wrapText="false" indent="0" shrinkToFit="false"/>
      <protection locked="true" hidden="false"/>
    </xf>
    <xf numFmtId="164" fontId="0" fillId="4" borderId="0" applyFont="true" applyBorder="true" applyAlignment="true" applyProtection="true">
      <alignment horizontal="general" vertical="bottom" textRotation="0" wrapText="false" indent="0" shrinkToFit="false"/>
      <protection locked="true" hidden="false"/>
    </xf>
    <xf numFmtId="164" fontId="0" fillId="4" borderId="0" applyFont="true" applyBorder="true" applyAlignment="true" applyProtection="true">
      <alignment horizontal="general" vertical="bottom" textRotation="0" wrapText="false" indent="0" shrinkToFit="false"/>
      <protection locked="true" hidden="false"/>
    </xf>
    <xf numFmtId="164" fontId="0" fillId="5" borderId="0" applyFont="true" applyBorder="true" applyAlignment="true" applyProtection="true">
      <alignment horizontal="general" vertical="bottom" textRotation="0" wrapText="false" indent="0" shrinkToFit="false"/>
      <protection locked="true" hidden="false"/>
    </xf>
    <xf numFmtId="164" fontId="0" fillId="5" borderId="0" applyFont="true" applyBorder="true" applyAlignment="true" applyProtection="true">
      <alignment horizontal="general" vertical="bottom" textRotation="0" wrapText="false" indent="0" shrinkToFit="false"/>
      <protection locked="true" hidden="false"/>
    </xf>
    <xf numFmtId="164" fontId="0" fillId="5" borderId="0" applyFont="true" applyBorder="true" applyAlignment="true" applyProtection="true">
      <alignment horizontal="general" vertical="bottom" textRotation="0" wrapText="false" indent="0" shrinkToFit="false"/>
      <protection locked="true" hidden="false"/>
    </xf>
    <xf numFmtId="164" fontId="0" fillId="6" borderId="0" applyFont="true" applyBorder="true" applyAlignment="true" applyProtection="true">
      <alignment horizontal="general" vertical="bottom" textRotation="0" wrapText="false" indent="0" shrinkToFit="false"/>
      <protection locked="true" hidden="false"/>
    </xf>
    <xf numFmtId="164" fontId="0" fillId="6" borderId="0" applyFont="true" applyBorder="true" applyAlignment="true" applyProtection="true">
      <alignment horizontal="general" vertical="bottom" textRotation="0" wrapText="false" indent="0" shrinkToFit="false"/>
      <protection locked="true" hidden="false"/>
    </xf>
    <xf numFmtId="164" fontId="0" fillId="6"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8" borderId="0" applyFont="true" applyBorder="true" applyAlignment="true" applyProtection="true">
      <alignment horizontal="general" vertical="bottom" textRotation="0" wrapText="false" indent="0" shrinkToFit="false"/>
      <protection locked="true" hidden="false"/>
    </xf>
    <xf numFmtId="164" fontId="0" fillId="8" borderId="0" applyFont="true" applyBorder="true" applyAlignment="true" applyProtection="true">
      <alignment horizontal="general" vertical="bottom" textRotation="0" wrapText="false" indent="0" shrinkToFit="false"/>
      <protection locked="true" hidden="false"/>
    </xf>
    <xf numFmtId="164" fontId="0" fillId="8"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0" fillId="4" borderId="0" applyFont="true" applyBorder="true" applyAlignment="true" applyProtection="true">
      <alignment horizontal="general" vertical="center" textRotation="0" wrapText="false" indent="0" shrinkToFit="false"/>
      <protection locked="true" hidden="false"/>
    </xf>
    <xf numFmtId="164" fontId="0" fillId="5" borderId="0" applyFont="true" applyBorder="true" applyAlignment="true" applyProtection="true">
      <alignment horizontal="general" vertical="center" textRotation="0" wrapText="false" indent="0" shrinkToFit="false"/>
      <protection locked="true" hidden="false"/>
    </xf>
    <xf numFmtId="164" fontId="0" fillId="6" borderId="0" applyFont="true" applyBorder="true" applyAlignment="true" applyProtection="true">
      <alignment horizontal="general" vertical="center" textRotation="0" wrapText="false" indent="0" shrinkToFit="false"/>
      <protection locked="true" hidden="false"/>
    </xf>
    <xf numFmtId="164" fontId="0" fillId="7" borderId="0" applyFont="true" applyBorder="true" applyAlignment="true" applyProtection="true">
      <alignment horizontal="general" vertical="center" textRotation="0" wrapText="false" indent="0" shrinkToFit="false"/>
      <protection locked="true" hidden="false"/>
    </xf>
    <xf numFmtId="164" fontId="0" fillId="8" borderId="0" applyFont="true" applyBorder="true" applyAlignment="true" applyProtection="true">
      <alignment horizontal="general" vertical="center" textRotation="0" wrapText="false" indent="0" shrinkToFit="false"/>
      <protection locked="true" hidden="false"/>
    </xf>
    <xf numFmtId="164" fontId="0" fillId="9" borderId="0" applyFont="true" applyBorder="true" applyAlignment="true" applyProtection="true">
      <alignment horizontal="general" vertical="center" textRotation="0" wrapText="false" indent="0" shrinkToFit="false"/>
      <protection locked="true" hidden="false"/>
    </xf>
    <xf numFmtId="164" fontId="0" fillId="14" borderId="0" applyFont="true" applyBorder="true" applyAlignment="true" applyProtection="true">
      <alignment horizontal="general" vertical="bottom" textRotation="0" wrapText="false" indent="0" shrinkToFit="false"/>
      <protection locked="true" hidden="false"/>
    </xf>
    <xf numFmtId="164" fontId="0" fillId="4"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0" fillId="5" borderId="0" applyFont="true" applyBorder="true" applyAlignment="true" applyProtection="true">
      <alignment horizontal="general" vertical="bottom" textRotation="0" wrapText="false" indent="0" shrinkToFit="false"/>
      <protection locked="true" hidden="false"/>
    </xf>
    <xf numFmtId="164" fontId="0" fillId="13" borderId="0" applyFont="true" applyBorder="true" applyAlignment="true" applyProtection="true">
      <alignment horizontal="general" vertical="bottom" textRotation="0" wrapText="false" indent="0" shrinkToFit="false"/>
      <protection locked="true" hidden="false"/>
    </xf>
    <xf numFmtId="164" fontId="0" fillId="6" borderId="0" applyFont="true" applyBorder="true" applyAlignment="true" applyProtection="true">
      <alignment horizontal="general" vertical="bottom" textRotation="0" wrapText="false" indent="0" shrinkToFit="false"/>
      <protection locked="true" hidden="false"/>
    </xf>
    <xf numFmtId="164" fontId="0" fillId="14"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8"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5" fillId="15" borderId="0" applyFont="true" applyBorder="true" applyAlignment="true" applyProtection="true">
      <alignment horizontal="general" vertical="center" textRotation="0" wrapText="false" indent="0" shrinkToFit="false"/>
      <protection locked="true" hidden="false"/>
    </xf>
    <xf numFmtId="164" fontId="5" fillId="15"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center"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1" borderId="0" applyFont="true" applyBorder="true" applyAlignment="true" applyProtection="true">
      <alignment horizontal="general" vertical="bottom" textRotation="0" wrapText="false" indent="0" shrinkToFit="false"/>
      <protection locked="true" hidden="false"/>
    </xf>
    <xf numFmtId="164" fontId="0" fillId="1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8"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1" borderId="0" applyFont="true" applyBorder="true" applyAlignment="true" applyProtection="true">
      <alignment horizontal="general" vertical="bottom" textRotation="0" wrapText="false" indent="0" shrinkToFit="false"/>
      <protection locked="true" hidden="false"/>
    </xf>
    <xf numFmtId="164" fontId="0" fillId="1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8" borderId="0" applyFont="true" applyBorder="true" applyAlignment="true" applyProtection="true">
      <alignment horizontal="general" vertical="bottom" textRotation="0" wrapText="false" indent="0" shrinkToFit="false"/>
      <protection locked="true" hidden="false"/>
    </xf>
    <xf numFmtId="164" fontId="0" fillId="8" borderId="0" applyFont="true" applyBorder="true" applyAlignment="true" applyProtection="true">
      <alignment horizontal="general" vertical="bottom" textRotation="0" wrapText="false" indent="0" shrinkToFit="false"/>
      <protection locked="true" hidden="false"/>
    </xf>
    <xf numFmtId="164" fontId="6" fillId="1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1" borderId="0" applyFont="true" applyBorder="true" applyAlignment="true" applyProtection="true">
      <alignment horizontal="general" vertical="bottom" textRotation="0" wrapText="false" indent="0" shrinkToFit="false"/>
      <protection locked="true" hidden="false"/>
    </xf>
    <xf numFmtId="164" fontId="6" fillId="11" borderId="0" applyFont="true" applyBorder="true" applyAlignment="true" applyProtection="true">
      <alignment horizontal="general" vertical="bottom" textRotation="0" wrapText="false" indent="0" shrinkToFit="false"/>
      <protection locked="true" hidden="false"/>
    </xf>
    <xf numFmtId="164" fontId="0" fillId="11" borderId="0" applyFont="true" applyBorder="true" applyAlignment="true" applyProtection="true">
      <alignment horizontal="general" vertical="bottom" textRotation="0" wrapText="false" indent="0" shrinkToFit="false"/>
      <protection locked="true" hidden="false"/>
    </xf>
    <xf numFmtId="164" fontId="0" fillId="11" borderId="0" applyFont="true" applyBorder="true" applyAlignment="true" applyProtection="true">
      <alignment horizontal="general" vertical="bottom" textRotation="0" wrapText="false" indent="0" shrinkToFit="false"/>
      <protection locked="true" hidden="false"/>
    </xf>
    <xf numFmtId="164" fontId="0" fillId="19" borderId="0" applyFont="true" applyBorder="true" applyAlignment="true" applyProtection="true">
      <alignment horizontal="general" vertical="bottom" textRotation="0" wrapText="false" indent="0" shrinkToFit="false"/>
      <protection locked="true" hidden="false"/>
    </xf>
    <xf numFmtId="164" fontId="6" fillId="17" borderId="0" applyFont="true" applyBorder="true" applyAlignment="true" applyProtection="true">
      <alignment horizontal="general" vertical="bottom" textRotation="0" wrapText="false" indent="0" shrinkToFit="false"/>
      <protection locked="true" hidden="false"/>
    </xf>
    <xf numFmtId="164" fontId="0" fillId="17" borderId="0" applyFont="true" applyBorder="true" applyAlignment="true" applyProtection="true">
      <alignment horizontal="general" vertical="bottom" textRotation="0" wrapText="false" indent="0" shrinkToFit="false"/>
      <protection locked="true" hidden="false"/>
    </xf>
    <xf numFmtId="164" fontId="0" fillId="17" borderId="0" applyFont="true" applyBorder="true" applyAlignment="true" applyProtection="true">
      <alignment horizontal="general" vertical="bottom" textRotation="0" wrapText="false" indent="0" shrinkToFit="false"/>
      <protection locked="true" hidden="false"/>
    </xf>
    <xf numFmtId="164" fontId="0" fillId="17" borderId="0" applyFont="true" applyBorder="true" applyAlignment="true" applyProtection="true">
      <alignment horizontal="general" vertical="bottom" textRotation="0" wrapText="false" indent="0" shrinkToFit="false"/>
      <protection locked="true" hidden="false"/>
    </xf>
    <xf numFmtId="164" fontId="0" fillId="17" borderId="0" applyFont="true" applyBorder="true" applyAlignment="true" applyProtection="true">
      <alignment horizontal="general" vertical="bottom" textRotation="0" wrapText="false" indent="0" shrinkToFit="false"/>
      <protection locked="true" hidden="false"/>
    </xf>
    <xf numFmtId="164" fontId="0" fillId="5" borderId="0" applyFont="true" applyBorder="true" applyAlignment="true" applyProtection="true">
      <alignment horizontal="general" vertical="bottom" textRotation="0" wrapText="false" indent="0" shrinkToFit="false"/>
      <protection locked="true" hidden="false"/>
    </xf>
    <xf numFmtId="164" fontId="6" fillId="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8" borderId="0" applyFont="true" applyBorder="true" applyAlignment="true" applyProtection="true">
      <alignment horizontal="general" vertical="bottom" textRotation="0" wrapText="false" indent="0" shrinkToFit="false"/>
      <protection locked="true" hidden="false"/>
    </xf>
    <xf numFmtId="164" fontId="6" fillId="1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3" borderId="0" applyFont="true" applyBorder="true" applyAlignment="true" applyProtection="true">
      <alignment horizontal="general" vertical="bottom" textRotation="0" wrapText="false" indent="0" shrinkToFit="false"/>
      <protection locked="true" hidden="false"/>
    </xf>
    <xf numFmtId="164" fontId="6" fillId="18" borderId="0" applyFont="true" applyBorder="true" applyAlignment="true" applyProtection="true">
      <alignment horizontal="general" vertical="bottom" textRotation="0" wrapText="false" indent="0" shrinkToFit="false"/>
      <protection locked="true" hidden="false"/>
    </xf>
    <xf numFmtId="164" fontId="0" fillId="18" borderId="0" applyFont="true" applyBorder="true" applyAlignment="true" applyProtection="true">
      <alignment horizontal="general" vertical="bottom" textRotation="0" wrapText="false" indent="0" shrinkToFit="false"/>
      <protection locked="true" hidden="false"/>
    </xf>
    <xf numFmtId="164" fontId="0" fillId="18" borderId="0" applyFont="true" applyBorder="true" applyAlignment="true" applyProtection="true">
      <alignment horizontal="general" vertical="bottom" textRotation="0" wrapText="false" indent="0" shrinkToFit="false"/>
      <protection locked="true" hidden="false"/>
    </xf>
    <xf numFmtId="164" fontId="0" fillId="18" borderId="0" applyFont="true" applyBorder="true" applyAlignment="true" applyProtection="true">
      <alignment horizontal="general" vertical="bottom" textRotation="0" wrapText="false" indent="0" shrinkToFit="false"/>
      <protection locked="true" hidden="false"/>
    </xf>
    <xf numFmtId="164" fontId="0" fillId="18"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1" borderId="0" applyFont="true" applyBorder="true" applyAlignment="true" applyProtection="true">
      <alignment horizontal="general" vertical="bottom" textRotation="0" wrapText="false" indent="0" shrinkToFit="false"/>
      <protection locked="true" hidden="false"/>
    </xf>
    <xf numFmtId="164" fontId="0" fillId="11" borderId="0" applyFont="true" applyBorder="true" applyAlignment="true" applyProtection="true">
      <alignment horizontal="general" vertical="bottom" textRotation="0" wrapText="false" indent="0" shrinkToFit="false"/>
      <protection locked="true" hidden="false"/>
    </xf>
    <xf numFmtId="164" fontId="0" fillId="11" borderId="0" applyFont="true" applyBorder="true" applyAlignment="true" applyProtection="true">
      <alignment horizontal="general" vertical="bottom" textRotation="0" wrapText="false" indent="0" shrinkToFit="false"/>
      <protection locked="true" hidden="false"/>
    </xf>
    <xf numFmtId="164" fontId="0" fillId="17" borderId="0" applyFont="true" applyBorder="true" applyAlignment="true" applyProtection="true">
      <alignment horizontal="general" vertical="bottom" textRotation="0" wrapText="false" indent="0" shrinkToFit="false"/>
      <protection locked="true" hidden="false"/>
    </xf>
    <xf numFmtId="164" fontId="0" fillId="17" borderId="0" applyFont="true" applyBorder="true" applyAlignment="true" applyProtection="true">
      <alignment horizontal="general" vertical="bottom" textRotation="0" wrapText="false" indent="0" shrinkToFit="false"/>
      <protection locked="true" hidden="false"/>
    </xf>
    <xf numFmtId="164" fontId="0" fillId="1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8" borderId="0" applyFont="true" applyBorder="true" applyAlignment="true" applyProtection="true">
      <alignment horizontal="general" vertical="bottom" textRotation="0" wrapText="false" indent="0" shrinkToFit="false"/>
      <protection locked="true" hidden="false"/>
    </xf>
    <xf numFmtId="164" fontId="0" fillId="18" borderId="0" applyFont="true" applyBorder="true" applyAlignment="true" applyProtection="true">
      <alignment horizontal="general" vertical="bottom" textRotation="0" wrapText="false" indent="0" shrinkToFit="false"/>
      <protection locked="true" hidden="false"/>
    </xf>
    <xf numFmtId="164" fontId="0" fillId="18"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center" textRotation="0" wrapText="false" indent="0" shrinkToFit="false"/>
      <protection locked="true" hidden="false"/>
    </xf>
    <xf numFmtId="164" fontId="0" fillId="11" borderId="0" applyFont="true" applyBorder="true" applyAlignment="true" applyProtection="true">
      <alignment horizontal="general" vertical="center" textRotation="0" wrapText="false" indent="0" shrinkToFit="false"/>
      <protection locked="true" hidden="false"/>
    </xf>
    <xf numFmtId="164" fontId="0" fillId="17" borderId="0" applyFont="true" applyBorder="true" applyAlignment="true" applyProtection="true">
      <alignment horizontal="general" vertical="center" textRotation="0" wrapText="false" indent="0" shrinkToFit="false"/>
      <protection locked="true" hidden="false"/>
    </xf>
    <xf numFmtId="164" fontId="0" fillId="7" borderId="0" applyFont="true" applyBorder="true" applyAlignment="true" applyProtection="true">
      <alignment horizontal="general" vertical="center" textRotation="0" wrapText="false" indent="0" shrinkToFit="false"/>
      <protection locked="true" hidden="false"/>
    </xf>
    <xf numFmtId="164" fontId="0" fillId="10" borderId="0" applyFont="true" applyBorder="true" applyAlignment="true" applyProtection="true">
      <alignment horizontal="general" vertical="center" textRotation="0" wrapText="false" indent="0" shrinkToFit="false"/>
      <protection locked="true" hidden="false"/>
    </xf>
    <xf numFmtId="164" fontId="0" fillId="18" borderId="0" applyFont="true" applyBorder="true" applyAlignment="true" applyProtection="true">
      <alignment horizontal="general" vertical="center" textRotation="0" wrapText="false" indent="0" shrinkToFit="false"/>
      <protection locked="true" hidden="false"/>
    </xf>
    <xf numFmtId="164" fontId="0" fillId="20"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11" borderId="0" applyFont="true" applyBorder="true" applyAlignment="true" applyProtection="true">
      <alignment horizontal="general" vertical="bottom" textRotation="0" wrapText="false" indent="0" shrinkToFit="false"/>
      <protection locked="true" hidden="false"/>
    </xf>
    <xf numFmtId="164" fontId="0" fillId="19" borderId="0" applyFont="true" applyBorder="true" applyAlignment="true" applyProtection="true">
      <alignment horizontal="general" vertical="bottom" textRotation="0" wrapText="false" indent="0" shrinkToFit="false"/>
      <protection locked="true" hidden="false"/>
    </xf>
    <xf numFmtId="164" fontId="0" fillId="17" borderId="0" applyFont="true" applyBorder="true" applyAlignment="true" applyProtection="true">
      <alignment horizontal="general" vertical="bottom" textRotation="0" wrapText="false" indent="0" shrinkToFit="false"/>
      <protection locked="true" hidden="false"/>
    </xf>
    <xf numFmtId="164" fontId="0" fillId="20" borderId="0" applyFont="true" applyBorder="true" applyAlignment="true" applyProtection="true">
      <alignment horizontal="general" vertical="bottom" textRotation="0" wrapText="false" indent="0" shrinkToFit="false"/>
      <protection locked="true" hidden="false"/>
    </xf>
    <xf numFmtId="164" fontId="0" fillId="7" borderId="0" applyFont="true" applyBorder="true" applyAlignment="true" applyProtection="true">
      <alignment horizontal="general" vertical="bottom" textRotation="0" wrapText="false" indent="0" shrinkToFit="false"/>
      <protection locked="true" hidden="false"/>
    </xf>
    <xf numFmtId="164" fontId="0" fillId="10" borderId="0" applyFont="true" applyBorder="true" applyAlignment="true" applyProtection="true">
      <alignment horizontal="general" vertical="bottom" textRotation="0" wrapText="false" indent="0" shrinkToFit="false"/>
      <protection locked="true" hidden="false"/>
    </xf>
    <xf numFmtId="164" fontId="0" fillId="9" borderId="0" applyFont="true" applyBorder="true" applyAlignment="true" applyProtection="true">
      <alignment horizontal="general" vertical="bottom" textRotation="0" wrapText="false" indent="0" shrinkToFit="false"/>
      <protection locked="true" hidden="false"/>
    </xf>
    <xf numFmtId="164" fontId="0" fillId="18"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center"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22" borderId="0" applyFont="true" applyBorder="true" applyAlignment="true" applyProtection="true">
      <alignment horizontal="general" vertical="center" textRotation="0" wrapText="false" indent="0" shrinkToFit="false"/>
      <protection locked="true" hidden="false"/>
    </xf>
    <xf numFmtId="164" fontId="5" fillId="22" borderId="0" applyFont="true" applyBorder="true" applyAlignment="true" applyProtection="true">
      <alignment horizontal="general" vertical="bottom" textRotation="0" wrapText="false" indent="0" shrinkToFit="false"/>
      <protection locked="true" hidden="false"/>
    </xf>
    <xf numFmtId="164" fontId="5" fillId="22" borderId="0" applyFont="true" applyBorder="true" applyAlignment="true" applyProtection="true">
      <alignment horizontal="general" vertical="center" textRotation="0" wrapText="false" indent="0" shrinkToFit="false"/>
      <protection locked="true" hidden="false"/>
    </xf>
    <xf numFmtId="164" fontId="5" fillId="23" borderId="0" applyFont="true" applyBorder="true" applyAlignment="true" applyProtection="true">
      <alignment horizontal="general" vertical="bottom" textRotation="0" wrapText="false" indent="0" shrinkToFit="false"/>
      <protection locked="true" hidden="false"/>
    </xf>
    <xf numFmtId="164" fontId="5" fillId="11" borderId="0" applyFont="true" applyBorder="true" applyAlignment="true" applyProtection="true">
      <alignment horizontal="general" vertical="bottom" textRotation="0" wrapText="false" indent="0" shrinkToFit="false"/>
      <protection locked="true" hidden="false"/>
    </xf>
    <xf numFmtId="164" fontId="5" fillId="17"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24" borderId="0" applyFont="true" applyBorder="true" applyAlignment="true" applyProtection="true">
      <alignment horizontal="general" vertical="bottom" textRotation="0" wrapText="false" indent="0" shrinkToFit="false"/>
      <protection locked="true" hidden="false"/>
    </xf>
    <xf numFmtId="164" fontId="5" fillId="23" borderId="0" applyFont="true" applyBorder="true" applyAlignment="true" applyProtection="true">
      <alignment horizontal="general" vertical="bottom" textRotation="0" wrapText="false" indent="0" shrinkToFit="false"/>
      <protection locked="true" hidden="false"/>
    </xf>
    <xf numFmtId="164" fontId="5" fillId="11" borderId="0" applyFont="true" applyBorder="true" applyAlignment="true" applyProtection="true">
      <alignment horizontal="general" vertical="bottom" textRotation="0" wrapText="false" indent="0" shrinkToFit="false"/>
      <protection locked="true" hidden="false"/>
    </xf>
    <xf numFmtId="164" fontId="5" fillId="17"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24" borderId="0" applyFont="true" applyBorder="true" applyAlignment="true" applyProtection="true">
      <alignment horizontal="general" vertical="bottom" textRotation="0" wrapText="false" indent="0" shrinkToFit="false"/>
      <protection locked="true" hidden="false"/>
    </xf>
    <xf numFmtId="164" fontId="5" fillId="25" borderId="0" applyFont="true" applyBorder="true" applyAlignment="true" applyProtection="true">
      <alignment horizontal="general" vertical="bottom" textRotation="0" wrapText="false" indent="0" shrinkToFit="false"/>
      <protection locked="true" hidden="false"/>
    </xf>
    <xf numFmtId="164" fontId="8" fillId="23" borderId="0" applyFont="true" applyBorder="true" applyAlignment="true" applyProtection="true">
      <alignment horizontal="general" vertical="bottom" textRotation="0" wrapText="false" indent="0" shrinkToFit="false"/>
      <protection locked="true" hidden="false"/>
    </xf>
    <xf numFmtId="164" fontId="5" fillId="23" borderId="0" applyFont="true" applyBorder="true" applyAlignment="true" applyProtection="true">
      <alignment horizontal="general" vertical="bottom" textRotation="0" wrapText="false" indent="0" shrinkToFit="false"/>
      <protection locked="true" hidden="false"/>
    </xf>
    <xf numFmtId="164" fontId="5" fillId="25" borderId="0" applyFont="true" applyBorder="true" applyAlignment="true" applyProtection="true">
      <alignment horizontal="general" vertical="bottom" textRotation="0" wrapText="false" indent="0" shrinkToFit="false"/>
      <protection locked="true" hidden="false"/>
    </xf>
    <xf numFmtId="164" fontId="5" fillId="8" borderId="0" applyFont="true" applyBorder="true" applyAlignment="true" applyProtection="true">
      <alignment horizontal="general" vertical="bottom" textRotation="0" wrapText="false" indent="0" shrinkToFit="false"/>
      <protection locked="true" hidden="false"/>
    </xf>
    <xf numFmtId="164" fontId="5" fillId="23" borderId="0" applyFont="true" applyBorder="true" applyAlignment="true" applyProtection="true">
      <alignment horizontal="general" vertical="bottom" textRotation="0" wrapText="false" indent="0" shrinkToFit="false"/>
      <protection locked="true" hidden="false"/>
    </xf>
    <xf numFmtId="164" fontId="5" fillId="23" borderId="0" applyFont="true" applyBorder="true" applyAlignment="true" applyProtection="true">
      <alignment horizontal="general" vertical="bottom" textRotation="0" wrapText="false" indent="0" shrinkToFit="false"/>
      <protection locked="true" hidden="false"/>
    </xf>
    <xf numFmtId="164" fontId="5" fillId="25" borderId="0" applyFont="true" applyBorder="true" applyAlignment="true" applyProtection="true">
      <alignment horizontal="general" vertical="bottom" textRotation="0" wrapText="false" indent="0" shrinkToFit="false"/>
      <protection locked="true" hidden="false"/>
    </xf>
    <xf numFmtId="164" fontId="5" fillId="23" borderId="0" applyFont="true" applyBorder="true" applyAlignment="true" applyProtection="true">
      <alignment horizontal="general" vertical="bottom" textRotation="0" wrapText="false" indent="0" shrinkToFit="false"/>
      <protection locked="true" hidden="false"/>
    </xf>
    <xf numFmtId="164" fontId="5" fillId="26" borderId="0" applyFont="true" applyBorder="true" applyAlignment="true" applyProtection="true">
      <alignment horizontal="general" vertical="bottom" textRotation="0" wrapText="false" indent="0" shrinkToFit="false"/>
      <protection locked="true" hidden="false"/>
    </xf>
    <xf numFmtId="164" fontId="8" fillId="11" borderId="0" applyFont="true" applyBorder="true" applyAlignment="true" applyProtection="true">
      <alignment horizontal="general" vertical="bottom" textRotation="0" wrapText="false" indent="0" shrinkToFit="false"/>
      <protection locked="true" hidden="false"/>
    </xf>
    <xf numFmtId="164" fontId="5" fillId="11" borderId="0" applyFont="true" applyBorder="true" applyAlignment="true" applyProtection="true">
      <alignment horizontal="general" vertical="bottom" textRotation="0" wrapText="false" indent="0" shrinkToFit="false"/>
      <protection locked="true" hidden="false"/>
    </xf>
    <xf numFmtId="164" fontId="5" fillId="26" borderId="0" applyFont="true" applyBorder="true" applyAlignment="true" applyProtection="true">
      <alignment horizontal="general" vertical="bottom" textRotation="0" wrapText="false" indent="0" shrinkToFit="false"/>
      <protection locked="true" hidden="false"/>
    </xf>
    <xf numFmtId="164" fontId="5" fillId="22" borderId="0" applyFont="true" applyBorder="true" applyAlignment="true" applyProtection="true">
      <alignment horizontal="general" vertical="bottom" textRotation="0" wrapText="false" indent="0" shrinkToFit="false"/>
      <protection locked="true" hidden="false"/>
    </xf>
    <xf numFmtId="164" fontId="5" fillId="11" borderId="0" applyFont="true" applyBorder="true" applyAlignment="true" applyProtection="true">
      <alignment horizontal="general" vertical="bottom" textRotation="0" wrapText="false" indent="0" shrinkToFit="false"/>
      <protection locked="true" hidden="false"/>
    </xf>
    <xf numFmtId="164" fontId="5" fillId="11" borderId="0" applyFont="true" applyBorder="true" applyAlignment="true" applyProtection="true">
      <alignment horizontal="general" vertical="bottom" textRotation="0" wrapText="false" indent="0" shrinkToFit="false"/>
      <protection locked="true" hidden="false"/>
    </xf>
    <xf numFmtId="164" fontId="5" fillId="11" borderId="0" applyFont="true" applyBorder="true" applyAlignment="true" applyProtection="true">
      <alignment horizontal="general" vertical="bottom" textRotation="0" wrapText="false" indent="0" shrinkToFit="false"/>
      <protection locked="true" hidden="false"/>
    </xf>
    <xf numFmtId="164" fontId="5" fillId="27" borderId="0" applyFont="true" applyBorder="true" applyAlignment="true" applyProtection="true">
      <alignment horizontal="general" vertical="bottom" textRotation="0" wrapText="false" indent="0" shrinkToFit="false"/>
      <protection locked="true" hidden="false"/>
    </xf>
    <xf numFmtId="164" fontId="8" fillId="17" borderId="0" applyFont="true" applyBorder="true" applyAlignment="true" applyProtection="true">
      <alignment horizontal="general" vertical="bottom" textRotation="0" wrapText="false" indent="0" shrinkToFit="false"/>
      <protection locked="true" hidden="false"/>
    </xf>
    <xf numFmtId="164" fontId="5" fillId="17" borderId="0" applyFont="true" applyBorder="true" applyAlignment="true" applyProtection="true">
      <alignment horizontal="general" vertical="bottom" textRotation="0" wrapText="false" indent="0" shrinkToFit="false"/>
      <protection locked="true" hidden="false"/>
    </xf>
    <xf numFmtId="164" fontId="5" fillId="27" borderId="0" applyFont="true" applyBorder="true" applyAlignment="true" applyProtection="true">
      <alignment horizontal="general" vertical="bottom" textRotation="0" wrapText="false" indent="0" shrinkToFit="false"/>
      <protection locked="true" hidden="false"/>
    </xf>
    <xf numFmtId="164" fontId="5" fillId="18" borderId="0" applyFont="true" applyBorder="true" applyAlignment="true" applyProtection="true">
      <alignment horizontal="general" vertical="bottom" textRotation="0" wrapText="false" indent="0" shrinkToFit="false"/>
      <protection locked="true" hidden="false"/>
    </xf>
    <xf numFmtId="164" fontId="5" fillId="17" borderId="0" applyFont="true" applyBorder="true" applyAlignment="true" applyProtection="true">
      <alignment horizontal="general" vertical="bottom" textRotation="0" wrapText="false" indent="0" shrinkToFit="false"/>
      <protection locked="true" hidden="false"/>
    </xf>
    <xf numFmtId="164" fontId="5" fillId="17" borderId="0" applyFont="true" applyBorder="true" applyAlignment="true" applyProtection="true">
      <alignment horizontal="general" vertical="bottom" textRotation="0" wrapText="false" indent="0" shrinkToFit="false"/>
      <protection locked="true" hidden="false"/>
    </xf>
    <xf numFmtId="164" fontId="5" fillId="17" borderId="0" applyFont="true" applyBorder="true" applyAlignment="true" applyProtection="true">
      <alignment horizontal="general" vertical="bottom" textRotation="0" wrapText="false" indent="0" shrinkToFit="false"/>
      <protection locked="true" hidden="false"/>
    </xf>
    <xf numFmtId="164" fontId="5" fillId="28" borderId="0" applyFont="true" applyBorder="true" applyAlignment="true" applyProtection="true">
      <alignment horizontal="general" vertical="bottom" textRotation="0" wrapText="false" indent="0" shrinkToFit="false"/>
      <protection locked="true" hidden="false"/>
    </xf>
    <xf numFmtId="164" fontId="8" fillId="16"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28" borderId="0" applyFont="true" applyBorder="true" applyAlignment="true" applyProtection="true">
      <alignment horizontal="general" vertical="bottom" textRotation="0" wrapText="false" indent="0" shrinkToFit="false"/>
      <protection locked="true" hidden="false"/>
    </xf>
    <xf numFmtId="164" fontId="5" fillId="5"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29" borderId="0" applyFont="true" applyBorder="true" applyAlignment="true" applyProtection="true">
      <alignment horizontal="general" vertical="bottom" textRotation="0" wrapText="false" indent="0" shrinkToFit="false"/>
      <protection locked="true" hidden="false"/>
    </xf>
    <xf numFmtId="164" fontId="8" fillId="21"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29" borderId="0" applyFont="true" applyBorder="true" applyAlignment="true" applyProtection="true">
      <alignment horizontal="general" vertical="bottom" textRotation="0" wrapText="false" indent="0" shrinkToFit="false"/>
      <protection locked="true" hidden="false"/>
    </xf>
    <xf numFmtId="164" fontId="5" fillId="8"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30" borderId="0" applyFont="true" applyBorder="true" applyAlignment="true" applyProtection="true">
      <alignment horizontal="general" vertical="bottom" textRotation="0" wrapText="false" indent="0" shrinkToFit="false"/>
      <protection locked="true" hidden="false"/>
    </xf>
    <xf numFmtId="164" fontId="8" fillId="24" borderId="0" applyFont="true" applyBorder="true" applyAlignment="true" applyProtection="true">
      <alignment horizontal="general" vertical="bottom" textRotation="0" wrapText="false" indent="0" shrinkToFit="false"/>
      <protection locked="true" hidden="false"/>
    </xf>
    <xf numFmtId="164" fontId="5" fillId="24" borderId="0" applyFont="true" applyBorder="true" applyAlignment="true" applyProtection="true">
      <alignment horizontal="general" vertical="bottom" textRotation="0" wrapText="false" indent="0" shrinkToFit="false"/>
      <protection locked="true" hidden="false"/>
    </xf>
    <xf numFmtId="164" fontId="5" fillId="30" borderId="0" applyFont="true" applyBorder="true" applyAlignment="true" applyProtection="true">
      <alignment horizontal="general" vertical="bottom" textRotation="0" wrapText="false" indent="0" shrinkToFit="false"/>
      <protection locked="true" hidden="false"/>
    </xf>
    <xf numFmtId="164" fontId="5" fillId="11" borderId="0" applyFont="true" applyBorder="true" applyAlignment="true" applyProtection="true">
      <alignment horizontal="general" vertical="bottom" textRotation="0" wrapText="false" indent="0" shrinkToFit="false"/>
      <protection locked="true" hidden="false"/>
    </xf>
    <xf numFmtId="164" fontId="5" fillId="24" borderId="0" applyFont="true" applyBorder="true" applyAlignment="true" applyProtection="true">
      <alignment horizontal="general" vertical="bottom" textRotation="0" wrapText="false" indent="0" shrinkToFit="false"/>
      <protection locked="true" hidden="false"/>
    </xf>
    <xf numFmtId="164" fontId="5" fillId="24" borderId="0" applyFont="true" applyBorder="true" applyAlignment="true" applyProtection="true">
      <alignment horizontal="general" vertical="bottom" textRotation="0" wrapText="false" indent="0" shrinkToFit="false"/>
      <protection locked="true" hidden="false"/>
    </xf>
    <xf numFmtId="164" fontId="5" fillId="24" borderId="0" applyFont="true" applyBorder="true" applyAlignment="true" applyProtection="true">
      <alignment horizontal="general" vertical="bottom" textRotation="0" wrapText="false" indent="0" shrinkToFit="false"/>
      <protection locked="true" hidden="false"/>
    </xf>
    <xf numFmtId="164" fontId="5" fillId="23" borderId="0" applyFont="true" applyBorder="true" applyAlignment="true" applyProtection="true">
      <alignment horizontal="general" vertical="bottom" textRotation="0" wrapText="false" indent="0" shrinkToFit="false"/>
      <protection locked="true" hidden="false"/>
    </xf>
    <xf numFmtId="164" fontId="5" fillId="23" borderId="0" applyFont="true" applyBorder="true" applyAlignment="true" applyProtection="true">
      <alignment horizontal="general" vertical="bottom" textRotation="0" wrapText="false" indent="0" shrinkToFit="false"/>
      <protection locked="true" hidden="false"/>
    </xf>
    <xf numFmtId="164" fontId="5" fillId="23" borderId="0" applyFont="true" applyBorder="true" applyAlignment="true" applyProtection="true">
      <alignment horizontal="general" vertical="bottom" textRotation="0" wrapText="false" indent="0" shrinkToFit="false"/>
      <protection locked="true" hidden="false"/>
    </xf>
    <xf numFmtId="164" fontId="5" fillId="11" borderId="0" applyFont="true" applyBorder="true" applyAlignment="true" applyProtection="true">
      <alignment horizontal="general" vertical="bottom" textRotation="0" wrapText="false" indent="0" shrinkToFit="false"/>
      <protection locked="true" hidden="false"/>
    </xf>
    <xf numFmtId="164" fontId="5" fillId="11" borderId="0" applyFont="true" applyBorder="true" applyAlignment="true" applyProtection="true">
      <alignment horizontal="general" vertical="bottom" textRotation="0" wrapText="false" indent="0" shrinkToFit="false"/>
      <protection locked="true" hidden="false"/>
    </xf>
    <xf numFmtId="164" fontId="5" fillId="11" borderId="0" applyFont="true" applyBorder="true" applyAlignment="true" applyProtection="true">
      <alignment horizontal="general" vertical="bottom" textRotation="0" wrapText="false" indent="0" shrinkToFit="false"/>
      <protection locked="true" hidden="false"/>
    </xf>
    <xf numFmtId="164" fontId="5" fillId="17" borderId="0" applyFont="true" applyBorder="true" applyAlignment="true" applyProtection="true">
      <alignment horizontal="general" vertical="bottom" textRotation="0" wrapText="false" indent="0" shrinkToFit="false"/>
      <protection locked="true" hidden="false"/>
    </xf>
    <xf numFmtId="164" fontId="5" fillId="17" borderId="0" applyFont="true" applyBorder="true" applyAlignment="true" applyProtection="true">
      <alignment horizontal="general" vertical="bottom" textRotation="0" wrapText="false" indent="0" shrinkToFit="false"/>
      <protection locked="true" hidden="false"/>
    </xf>
    <xf numFmtId="164" fontId="5" fillId="17"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24" borderId="0" applyFont="true" applyBorder="true" applyAlignment="true" applyProtection="true">
      <alignment horizontal="general" vertical="bottom" textRotation="0" wrapText="false" indent="0" shrinkToFit="false"/>
      <protection locked="true" hidden="false"/>
    </xf>
    <xf numFmtId="164" fontId="5" fillId="24" borderId="0" applyFont="true" applyBorder="true" applyAlignment="true" applyProtection="true">
      <alignment horizontal="general" vertical="bottom" textRotation="0" wrapText="false" indent="0" shrinkToFit="false"/>
      <protection locked="true" hidden="false"/>
    </xf>
    <xf numFmtId="164" fontId="5" fillId="24" borderId="0" applyFont="true" applyBorder="true" applyAlignment="true" applyProtection="true">
      <alignment horizontal="general" vertical="bottom" textRotation="0" wrapText="false" indent="0" shrinkToFit="false"/>
      <protection locked="true" hidden="false"/>
    </xf>
    <xf numFmtId="164" fontId="5" fillId="23" borderId="0" applyFont="true" applyBorder="true" applyAlignment="true" applyProtection="true">
      <alignment horizontal="general" vertical="center" textRotation="0" wrapText="false" indent="0" shrinkToFit="false"/>
      <protection locked="true" hidden="false"/>
    </xf>
    <xf numFmtId="164" fontId="5" fillId="11" borderId="0" applyFont="true" applyBorder="true" applyAlignment="true" applyProtection="true">
      <alignment horizontal="general" vertical="center" textRotation="0" wrapText="false" indent="0" shrinkToFit="false"/>
      <protection locked="true" hidden="false"/>
    </xf>
    <xf numFmtId="164" fontId="5" fillId="17" borderId="0" applyFont="true" applyBorder="true" applyAlignment="true" applyProtection="true">
      <alignment horizontal="general" vertical="center" textRotation="0" wrapText="false" indent="0" shrinkToFit="false"/>
      <protection locked="true" hidden="false"/>
    </xf>
    <xf numFmtId="164" fontId="5" fillId="16" borderId="0" applyFont="true" applyBorder="true" applyAlignment="true" applyProtection="true">
      <alignment horizontal="general" vertical="center" textRotation="0" wrapText="false" indent="0" shrinkToFit="false"/>
      <protection locked="true" hidden="false"/>
    </xf>
    <xf numFmtId="164" fontId="5" fillId="21" borderId="0" applyFont="true" applyBorder="true" applyAlignment="true" applyProtection="true">
      <alignment horizontal="general" vertical="center" textRotation="0" wrapText="false" indent="0" shrinkToFit="false"/>
      <protection locked="true" hidden="false"/>
    </xf>
    <xf numFmtId="164" fontId="5" fillId="24" borderId="0" applyFont="true" applyBorder="true" applyAlignment="true" applyProtection="true">
      <alignment horizontal="general" vertical="center"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23" borderId="0" applyFont="true" applyBorder="true" applyAlignment="true" applyProtection="true">
      <alignment horizontal="general" vertical="bottom" textRotation="0" wrapText="false" indent="0" shrinkToFit="false"/>
      <protection locked="true" hidden="false"/>
    </xf>
    <xf numFmtId="164" fontId="5" fillId="11" borderId="0" applyFont="true" applyBorder="true" applyAlignment="true" applyProtection="true">
      <alignment horizontal="general" vertical="bottom" textRotation="0" wrapText="false" indent="0" shrinkToFit="false"/>
      <protection locked="true" hidden="false"/>
    </xf>
    <xf numFmtId="164" fontId="5" fillId="19" borderId="0" applyFont="true" applyBorder="true" applyAlignment="true" applyProtection="true">
      <alignment horizontal="general" vertical="bottom" textRotation="0" wrapText="false" indent="0" shrinkToFit="false"/>
      <protection locked="true" hidden="false"/>
    </xf>
    <xf numFmtId="164" fontId="5" fillId="17" borderId="0" applyFont="true" applyBorder="true" applyAlignment="true" applyProtection="true">
      <alignment horizontal="general" vertical="bottom" textRotation="0" wrapText="false" indent="0" shrinkToFit="false"/>
      <protection locked="true" hidden="false"/>
    </xf>
    <xf numFmtId="164" fontId="5" fillId="20"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9" borderId="0" applyFont="true" applyBorder="true" applyAlignment="true" applyProtection="true">
      <alignment horizontal="general" vertical="bottom" textRotation="0" wrapText="false" indent="0" shrinkToFit="false"/>
      <protection locked="true" hidden="false"/>
    </xf>
    <xf numFmtId="164" fontId="5" fillId="24"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31" borderId="0" applyFont="true" applyBorder="true" applyAlignment="true" applyProtection="true">
      <alignment horizontal="general" vertical="bottom" textRotation="0" wrapText="false" indent="0" shrinkToFit="false"/>
      <protection locked="true" hidden="false"/>
    </xf>
    <xf numFmtId="164" fontId="5" fillId="32" borderId="0" applyFont="true" applyBorder="true" applyAlignment="true" applyProtection="true">
      <alignment horizontal="general" vertical="bottom" textRotation="0" wrapText="false" indent="0" shrinkToFit="false"/>
      <protection locked="true" hidden="false"/>
    </xf>
    <xf numFmtId="164" fontId="8" fillId="2" borderId="0" applyFont="true" applyBorder="true" applyAlignment="true" applyProtection="true">
      <alignment horizontal="general" vertical="bottom" textRotation="0" wrapText="false" indent="0" shrinkToFit="false"/>
      <protection locked="true" hidden="false"/>
    </xf>
    <xf numFmtId="164" fontId="5" fillId="2" borderId="0" applyFont="true" applyBorder="true" applyAlignment="true" applyProtection="true">
      <alignment horizontal="general" vertical="bottom" textRotation="0" wrapText="false" indent="0" shrinkToFit="false"/>
      <protection locked="true" hidden="false"/>
    </xf>
    <xf numFmtId="164" fontId="5" fillId="2" borderId="0" applyFont="true" applyBorder="true" applyAlignment="true" applyProtection="true">
      <alignment horizontal="general" vertical="bottom" textRotation="0" wrapText="false" indent="0" shrinkToFit="false"/>
      <protection locked="true" hidden="false"/>
    </xf>
    <xf numFmtId="164" fontId="5" fillId="2" borderId="0" applyFont="true" applyBorder="true" applyAlignment="true" applyProtection="true">
      <alignment horizontal="general" vertical="bottom" textRotation="0" wrapText="false" indent="0" shrinkToFit="false"/>
      <protection locked="true" hidden="false"/>
    </xf>
    <xf numFmtId="164" fontId="5" fillId="2" borderId="0" applyFont="true" applyBorder="true" applyAlignment="true" applyProtection="true">
      <alignment horizontal="general" vertical="bottom" textRotation="0" wrapText="false" indent="0" shrinkToFit="false"/>
      <protection locked="true" hidden="false"/>
    </xf>
    <xf numFmtId="164" fontId="10" fillId="33" borderId="0" applyFont="true" applyBorder="true" applyAlignment="true" applyProtection="true">
      <alignment horizontal="general" vertical="bottom" textRotation="0" wrapText="false" indent="0" shrinkToFit="false"/>
      <protection locked="true" hidden="false"/>
    </xf>
    <xf numFmtId="164" fontId="5" fillId="22" borderId="0" applyFont="true" applyBorder="true" applyAlignment="true" applyProtection="true">
      <alignment horizontal="general" vertical="bottom" textRotation="0" wrapText="false" indent="0" shrinkToFit="false"/>
      <protection locked="true" hidden="false"/>
    </xf>
    <xf numFmtId="164" fontId="8" fillId="3" borderId="0" applyFont="true" applyBorder="true" applyAlignment="true" applyProtection="true">
      <alignment horizontal="general" vertical="bottom" textRotation="0" wrapText="false" indent="0" shrinkToFit="false"/>
      <protection locked="true" hidden="false"/>
    </xf>
    <xf numFmtId="164" fontId="5" fillId="3" borderId="0" applyFont="true" applyBorder="true" applyAlignment="true" applyProtection="true">
      <alignment horizontal="general" vertical="bottom" textRotation="0" wrapText="false" indent="0" shrinkToFit="false"/>
      <protection locked="true" hidden="false"/>
    </xf>
    <xf numFmtId="164" fontId="5" fillId="3" borderId="0" applyFont="true" applyBorder="true" applyAlignment="true" applyProtection="true">
      <alignment horizontal="general" vertical="bottom" textRotation="0" wrapText="false" indent="0" shrinkToFit="false"/>
      <protection locked="true" hidden="false"/>
    </xf>
    <xf numFmtId="164" fontId="5" fillId="3" borderId="0" applyFont="true" applyBorder="true" applyAlignment="true" applyProtection="true">
      <alignment horizontal="general" vertical="bottom" textRotation="0" wrapText="false" indent="0" shrinkToFit="false"/>
      <protection locked="true" hidden="false"/>
    </xf>
    <xf numFmtId="164" fontId="5" fillId="3" borderId="0" applyFont="true" applyBorder="true" applyAlignment="true" applyProtection="true">
      <alignment horizontal="general" vertical="bottom" textRotation="0" wrapText="false" indent="0" shrinkToFit="false"/>
      <protection locked="true" hidden="false"/>
    </xf>
    <xf numFmtId="164" fontId="10" fillId="34" borderId="0" applyFont="true" applyBorder="true" applyAlignment="true" applyProtection="true">
      <alignment horizontal="general" vertical="bottom" textRotation="0" wrapText="false" indent="0" shrinkToFit="false"/>
      <protection locked="true" hidden="false"/>
    </xf>
    <xf numFmtId="164" fontId="5" fillId="18" borderId="0" applyFont="true" applyBorder="true" applyAlignment="true" applyProtection="true">
      <alignment horizontal="general" vertical="bottom" textRotation="0" wrapText="false" indent="0" shrinkToFit="false"/>
      <protection locked="true" hidden="false"/>
    </xf>
    <xf numFmtId="164" fontId="8" fillId="15" borderId="0" applyFont="true" applyBorder="true" applyAlignment="true" applyProtection="true">
      <alignment horizontal="general" vertical="bottom" textRotation="0" wrapText="false" indent="0" shrinkToFit="false"/>
      <protection locked="true" hidden="false"/>
    </xf>
    <xf numFmtId="164" fontId="5" fillId="15" borderId="0" applyFont="true" applyBorder="true" applyAlignment="true" applyProtection="true">
      <alignment horizontal="general" vertical="bottom" textRotation="0" wrapText="false" indent="0" shrinkToFit="false"/>
      <protection locked="true" hidden="false"/>
    </xf>
    <xf numFmtId="164" fontId="5" fillId="15" borderId="0" applyFont="true" applyBorder="true" applyAlignment="true" applyProtection="true">
      <alignment horizontal="general" vertical="bottom" textRotation="0" wrapText="false" indent="0" shrinkToFit="false"/>
      <protection locked="true" hidden="false"/>
    </xf>
    <xf numFmtId="164" fontId="5" fillId="15" borderId="0" applyFont="true" applyBorder="true" applyAlignment="true" applyProtection="true">
      <alignment horizontal="general" vertical="bottom" textRotation="0" wrapText="false" indent="0" shrinkToFit="false"/>
      <protection locked="true" hidden="false"/>
    </xf>
    <xf numFmtId="164" fontId="5" fillId="15" borderId="0" applyFont="true" applyBorder="true" applyAlignment="true" applyProtection="true">
      <alignment horizontal="general" vertical="bottom" textRotation="0" wrapText="false" indent="0" shrinkToFit="false"/>
      <protection locked="true" hidden="false"/>
    </xf>
    <xf numFmtId="164" fontId="5" fillId="35" borderId="0" applyFont="true" applyBorder="true" applyAlignment="true" applyProtection="true">
      <alignment horizontal="general" vertical="bottom" textRotation="0" wrapText="false" indent="0" shrinkToFit="false"/>
      <protection locked="true" hidden="false"/>
    </xf>
    <xf numFmtId="164" fontId="8" fillId="16"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16"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8" fillId="21"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21" borderId="0" applyFont="true" applyBorder="true" applyAlignment="true" applyProtection="true">
      <alignment horizontal="general" vertical="bottom" textRotation="0" wrapText="false" indent="0" shrinkToFit="false"/>
      <protection locked="true" hidden="false"/>
    </xf>
    <xf numFmtId="164" fontId="5" fillId="3" borderId="0" applyFont="true" applyBorder="true" applyAlignment="true" applyProtection="true">
      <alignment horizontal="general" vertical="bottom" textRotation="0" wrapText="false" indent="0" shrinkToFit="false"/>
      <protection locked="true" hidden="false"/>
    </xf>
    <xf numFmtId="164" fontId="8" fillId="22" borderId="0" applyFont="true" applyBorder="true" applyAlignment="true" applyProtection="true">
      <alignment horizontal="general" vertical="bottom" textRotation="0" wrapText="false" indent="0" shrinkToFit="false"/>
      <protection locked="true" hidden="false"/>
    </xf>
    <xf numFmtId="164" fontId="5" fillId="22" borderId="0" applyFont="true" applyBorder="true" applyAlignment="true" applyProtection="true">
      <alignment horizontal="general" vertical="bottom" textRotation="0" wrapText="false" indent="0" shrinkToFit="false"/>
      <protection locked="true" hidden="false"/>
    </xf>
    <xf numFmtId="164" fontId="5" fillId="22" borderId="0" applyFont="true" applyBorder="true" applyAlignment="true" applyProtection="true">
      <alignment horizontal="general" vertical="bottom" textRotation="0" wrapText="false" indent="0" shrinkToFit="false"/>
      <protection locked="true" hidden="false"/>
    </xf>
    <xf numFmtId="164" fontId="5" fillId="22" borderId="0" applyFont="true" applyBorder="true" applyAlignment="true" applyProtection="true">
      <alignment horizontal="general" vertical="bottom" textRotation="0" wrapText="false" indent="0" shrinkToFit="false"/>
      <protection locked="true" hidden="false"/>
    </xf>
    <xf numFmtId="164" fontId="5" fillId="22" borderId="0" applyFont="true" applyBorder="true" applyAlignment="true" applyProtection="true">
      <alignment horizontal="general" vertical="bottom" textRotation="0" wrapText="false" indent="0" shrinkToFit="false"/>
      <protection locked="true" hidden="false"/>
    </xf>
    <xf numFmtId="164" fontId="11" fillId="20" borderId="1" applyFont="true" applyBorder="true" applyAlignment="true" applyProtection="true">
      <alignment horizontal="general" vertical="bottom" textRotation="0" wrapText="false" indent="0" shrinkToFit="false"/>
      <protection locked="true" hidden="false"/>
    </xf>
    <xf numFmtId="164" fontId="11" fillId="20" borderId="1" applyFont="true" applyBorder="true" applyAlignment="true" applyProtection="true">
      <alignment horizontal="general" vertical="bottom" textRotation="0" wrapText="false" indent="0" shrinkToFit="false"/>
      <protection locked="true" hidden="false"/>
    </xf>
    <xf numFmtId="164" fontId="11" fillId="20" borderId="1" applyFont="true" applyBorder="true" applyAlignment="true" applyProtection="true">
      <alignment horizontal="general" vertical="bottom" textRotation="0" wrapText="false" indent="0" shrinkToFit="false"/>
      <protection locked="true" hidden="false"/>
    </xf>
    <xf numFmtId="164" fontId="11" fillId="20" borderId="1" applyFont="true" applyBorder="true" applyAlignment="true" applyProtection="true">
      <alignment horizontal="general" vertical="bottom" textRotation="0" wrapText="false" indent="0" shrinkToFit="false"/>
      <protection locked="true" hidden="false"/>
    </xf>
    <xf numFmtId="164" fontId="11" fillId="20" borderId="1" applyFont="true" applyBorder="true" applyAlignment="true" applyProtection="true">
      <alignment horizontal="general" vertical="center"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4" fontId="12" fillId="7" borderId="0" applyFont="true" applyBorder="true" applyAlignment="true" applyProtection="true">
      <alignment horizontal="general" vertical="bottom" textRotation="0" wrapText="false" indent="0" shrinkToFit="false"/>
      <protection locked="true" hidden="false"/>
    </xf>
    <xf numFmtId="164" fontId="13" fillId="5" borderId="0" applyFont="true" applyBorder="true" applyAlignment="true" applyProtection="true">
      <alignment horizontal="general" vertical="bottom" textRotation="0" wrapText="false" indent="0" shrinkToFit="false"/>
      <protection locked="true" hidden="false"/>
    </xf>
    <xf numFmtId="164" fontId="12" fillId="5" borderId="0" applyFont="true" applyBorder="true" applyAlignment="true" applyProtection="true">
      <alignment horizontal="general" vertical="bottom" textRotation="0" wrapText="false" indent="0" shrinkToFit="false"/>
      <protection locked="true" hidden="false"/>
    </xf>
    <xf numFmtId="164" fontId="14" fillId="36" borderId="0" applyFont="true" applyBorder="true" applyAlignment="true" applyProtection="true">
      <alignment horizontal="general" vertical="bottom" textRotation="0" wrapText="false" indent="0" shrinkToFit="false"/>
      <protection locked="true" hidden="false"/>
    </xf>
    <xf numFmtId="164" fontId="12" fillId="5" borderId="0" applyFont="true" applyBorder="true" applyAlignment="true" applyProtection="true">
      <alignment horizontal="general" vertical="bottom" textRotation="0" wrapText="false" indent="0" shrinkToFit="false"/>
      <protection locked="true" hidden="false"/>
    </xf>
    <xf numFmtId="164" fontId="12" fillId="5" borderId="0" applyFont="true" applyBorder="true" applyAlignment="true" applyProtection="true">
      <alignment horizontal="general" vertical="bottom" textRotation="0" wrapText="false" indent="0" shrinkToFit="false"/>
      <protection locked="true" hidden="false"/>
    </xf>
    <xf numFmtId="164" fontId="12" fillId="5" borderId="0" applyFont="true" applyBorder="true" applyAlignment="true" applyProtection="true">
      <alignment horizontal="general" vertical="bottom" textRotation="0" wrapText="false" indent="0" shrinkToFit="false"/>
      <protection locked="true" hidden="false"/>
    </xf>
    <xf numFmtId="164" fontId="15" fillId="9" borderId="1" applyFont="true" applyBorder="true" applyAlignment="true" applyProtection="true">
      <alignment horizontal="general" vertical="bottom" textRotation="0" wrapText="false" indent="0" shrinkToFit="false"/>
      <protection locked="true" hidden="false"/>
    </xf>
    <xf numFmtId="164" fontId="16" fillId="0" borderId="0" applyFont="true" applyBorder="true" applyAlignment="true" applyProtection="true">
      <alignment horizontal="general" vertical="bottom" textRotation="0" wrapText="false" indent="0" shrinkToFit="false"/>
      <protection locked="true" hidden="false"/>
    </xf>
    <xf numFmtId="164" fontId="16" fillId="0" borderId="0" applyFont="true" applyBorder="true" applyAlignment="true" applyProtection="true">
      <alignment horizontal="general" vertical="bottom" textRotation="0" wrapText="false" indent="0" shrinkToFit="false"/>
      <protection locked="true" hidden="false"/>
    </xf>
    <xf numFmtId="164" fontId="16" fillId="0" borderId="0" applyFont="true" applyBorder="true" applyAlignment="true" applyProtection="true">
      <alignment horizontal="general" vertical="center" textRotation="0" wrapText="false" indent="0" shrinkToFit="false"/>
      <protection locked="true" hidden="false"/>
    </xf>
    <xf numFmtId="164" fontId="17" fillId="14" borderId="1" applyFont="true" applyBorder="true" applyAlignment="true" applyProtection="true">
      <alignment horizontal="general" vertical="bottom" textRotation="0" wrapText="false" indent="0" shrinkToFit="false"/>
      <protection locked="true" hidden="false"/>
    </xf>
    <xf numFmtId="164" fontId="18" fillId="20" borderId="1" applyFont="true" applyBorder="true" applyAlignment="true" applyProtection="true">
      <alignment horizontal="general" vertical="bottom" textRotation="0" wrapText="false" indent="0" shrinkToFit="false"/>
      <protection locked="true" hidden="false"/>
    </xf>
    <xf numFmtId="164" fontId="11" fillId="20" borderId="1" applyFont="true" applyBorder="true" applyAlignment="true" applyProtection="true">
      <alignment horizontal="general" vertical="bottom" textRotation="0" wrapText="false" indent="0" shrinkToFit="false"/>
      <protection locked="true" hidden="false"/>
    </xf>
    <xf numFmtId="164" fontId="11" fillId="20" borderId="1" applyFont="true" applyBorder="true" applyAlignment="true" applyProtection="true">
      <alignment horizontal="general" vertical="bottom" textRotation="0" wrapText="false" indent="0" shrinkToFit="false"/>
      <protection locked="true" hidden="false"/>
    </xf>
    <xf numFmtId="164" fontId="11" fillId="20" borderId="1" applyFont="true" applyBorder="true" applyAlignment="true" applyProtection="true">
      <alignment horizontal="general" vertical="bottom" textRotation="0" wrapText="false" indent="0" shrinkToFit="false"/>
      <protection locked="true" hidden="false"/>
    </xf>
    <xf numFmtId="164" fontId="11" fillId="20" borderId="1" applyFont="true" applyBorder="true" applyAlignment="true" applyProtection="true">
      <alignment horizontal="general" vertical="bottom" textRotation="0" wrapText="false" indent="0" shrinkToFit="false"/>
      <protection locked="true" hidden="false"/>
    </xf>
    <xf numFmtId="164" fontId="19" fillId="0" borderId="2" applyFont="true" applyBorder="true" applyAlignment="true" applyProtection="true">
      <alignment horizontal="general" vertical="bottom" textRotation="0" wrapText="false" indent="0" shrinkToFit="false"/>
      <protection locked="true" hidden="false"/>
    </xf>
    <xf numFmtId="164" fontId="20" fillId="37" borderId="3" applyFont="true" applyBorder="true" applyAlignment="true" applyProtection="true">
      <alignment horizontal="general" vertical="bottom" textRotation="0" wrapText="false" indent="0" shrinkToFit="false"/>
      <protection locked="true" hidden="false"/>
    </xf>
    <xf numFmtId="164" fontId="21" fillId="37" borderId="3" applyFont="true" applyBorder="true" applyAlignment="true" applyProtection="true">
      <alignment horizontal="general" vertical="bottom" textRotation="0" wrapText="false" indent="0" shrinkToFit="false"/>
      <protection locked="true" hidden="false"/>
    </xf>
    <xf numFmtId="164" fontId="20" fillId="37" borderId="3" applyFont="true" applyBorder="true" applyAlignment="true" applyProtection="true">
      <alignment horizontal="general" vertical="bottom" textRotation="0" wrapText="false" indent="0" shrinkToFit="false"/>
      <protection locked="true" hidden="false"/>
    </xf>
    <xf numFmtId="164" fontId="20" fillId="37" borderId="3" applyFont="true" applyBorder="true" applyAlignment="true" applyProtection="true">
      <alignment horizontal="general" vertical="bottom" textRotation="0" wrapText="false" indent="0" shrinkToFit="false"/>
      <protection locked="true" hidden="false"/>
    </xf>
    <xf numFmtId="164" fontId="12" fillId="5"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22"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cellStyleXfs>
  <cellXfs count="142">
    <xf numFmtId="164" fontId="0" fillId="0" borderId="0" xfId="0" applyFont="fals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true" applyProtection="true">
      <alignment horizontal="general" vertical="bottom" textRotation="0" wrapText="false" indent="0" shrinkToFit="false"/>
      <protection locked="true" hidden="false"/>
    </xf>
    <xf numFmtId="164" fontId="24" fillId="0" borderId="0" xfId="0" applyFont="true" applyBorder="true" applyAlignment="true" applyProtection="true">
      <alignment horizontal="center" vertical="bottom" textRotation="0" wrapText="true" indent="0" shrinkToFit="false"/>
      <protection locked="true" hidden="false"/>
    </xf>
    <xf numFmtId="164" fontId="23" fillId="0" borderId="0" xfId="0" applyFont="true" applyBorder="true" applyAlignment="true" applyProtection="true">
      <alignment horizontal="general" vertical="bottom" textRotation="0" wrapText="true" indent="0" shrinkToFit="false"/>
      <protection locked="true" hidden="false"/>
    </xf>
    <xf numFmtId="164" fontId="23" fillId="0" borderId="0" xfId="0" applyFont="true" applyBorder="false" applyAlignment="true" applyProtection="true">
      <alignment horizontal="left" vertical="bottom" textRotation="0" wrapText="false" indent="0" shrinkToFit="false"/>
      <protection locked="true" hidden="false"/>
    </xf>
    <xf numFmtId="164" fontId="23" fillId="14" borderId="0" xfId="0" applyFont="true" applyBorder="true" applyAlignment="true" applyProtection="true">
      <alignment horizontal="left" vertical="bottom" textRotation="0" wrapText="true" indent="0" shrinkToFit="false"/>
      <protection locked="true" hidden="false"/>
    </xf>
    <xf numFmtId="164" fontId="23" fillId="0" borderId="0" xfId="0" applyFont="true" applyBorder="true" applyAlignment="true" applyProtection="true">
      <alignment horizontal="left" vertical="bottom" textRotation="0" wrapText="true" indent="0" shrinkToFit="false"/>
      <protection locked="true" hidden="false"/>
    </xf>
    <xf numFmtId="166" fontId="23" fillId="0" borderId="0" xfId="0" applyFont="true" applyBorder="false" applyAlignment="true" applyProtection="true">
      <alignment horizontal="general" vertical="bottom" textRotation="0" wrapText="false" indent="0" shrinkToFit="false"/>
      <protection locked="true" hidden="false"/>
    </xf>
    <xf numFmtId="167" fontId="23" fillId="0" borderId="0" xfId="0" applyFont="true" applyBorder="false" applyAlignment="true" applyProtection="true">
      <alignment horizontal="left" vertical="bottom" textRotation="0" wrapText="false" indent="0" shrinkToFit="false"/>
      <protection locked="true" hidden="false"/>
    </xf>
    <xf numFmtId="164" fontId="23" fillId="0" borderId="0" xfId="0" applyFont="true" applyBorder="false" applyAlignment="true" applyProtection="true">
      <alignment horizontal="left" vertical="bottom" textRotation="0" wrapText="true" indent="0" shrinkToFit="false"/>
      <protection locked="true" hidden="false"/>
    </xf>
    <xf numFmtId="167" fontId="23" fillId="0" borderId="0" xfId="0" applyFont="true" applyBorder="false" applyAlignment="true" applyProtection="true">
      <alignment horizontal="general" vertical="bottom" textRotation="0" wrapText="false" indent="0" shrinkToFit="false"/>
      <protection locked="true" hidden="false"/>
    </xf>
    <xf numFmtId="165" fontId="23" fillId="0" borderId="0" xfId="15" applyFont="true" applyBorder="true" applyAlignment="true" applyProtection="true">
      <alignment horizontal="general" vertical="bottom" textRotation="0" wrapText="false" indent="0" shrinkToFit="false"/>
      <protection locked="true" hidden="false"/>
    </xf>
    <xf numFmtId="169" fontId="23" fillId="0" borderId="0" xfId="19" applyFont="true" applyBorder="true" applyAlignment="true" applyProtection="true">
      <alignment horizontal="general" vertical="bottom" textRotation="0" wrapText="false" indent="0" shrinkToFit="false"/>
      <protection locked="true" hidden="false"/>
    </xf>
    <xf numFmtId="168" fontId="23" fillId="0" borderId="0" xfId="0" applyFont="true" applyBorder="false" applyAlignment="true" applyProtection="true">
      <alignment horizontal="general" vertical="bottom" textRotation="0" wrapText="false" indent="0" shrinkToFit="false"/>
      <protection locked="true" hidden="false"/>
    </xf>
    <xf numFmtId="164" fontId="25" fillId="0" borderId="0" xfId="0" applyFont="true" applyBorder="true" applyAlignment="true" applyProtection="true">
      <alignment horizontal="general" vertical="bottom" textRotation="0" wrapText="true" indent="0" shrinkToFit="false"/>
      <protection locked="true" hidden="false"/>
    </xf>
    <xf numFmtId="170" fontId="26" fillId="0" borderId="0" xfId="0" applyFont="true" applyBorder="false" applyAlignment="true" applyProtection="true">
      <alignment horizontal="left" vertical="center" textRotation="0" wrapText="false" indent="0" shrinkToFit="false"/>
      <protection locked="true" hidden="false"/>
    </xf>
    <xf numFmtId="164" fontId="26" fillId="0" borderId="0" xfId="0" applyFont="true" applyBorder="false" applyAlignment="true" applyProtection="true">
      <alignment horizontal="center" vertical="center" textRotation="0" wrapText="false" indent="0" shrinkToFit="false"/>
      <protection locked="true" hidden="false"/>
    </xf>
    <xf numFmtId="164" fontId="27" fillId="0" borderId="0" xfId="0" applyFont="true" applyBorder="false" applyAlignment="true" applyProtection="true">
      <alignment horizontal="general" vertical="bottom" textRotation="0" wrapText="false" indent="0" shrinkToFit="false"/>
      <protection locked="true" hidden="false"/>
    </xf>
    <xf numFmtId="164" fontId="23" fillId="0" borderId="0" xfId="0" applyFont="true" applyBorder="false" applyAlignment="true" applyProtection="true">
      <alignment horizontal="right" vertical="bottom" textRotation="0" wrapText="false" indent="0" shrinkToFit="false"/>
      <protection locked="true" hidden="false"/>
    </xf>
    <xf numFmtId="164" fontId="24" fillId="0" borderId="0" xfId="0" applyFont="true" applyBorder="true" applyAlignment="true" applyProtection="true">
      <alignment horizontal="center" vertical="bottom" textRotation="0" wrapText="false" indent="0" shrinkToFit="false"/>
      <protection locked="true" hidden="false"/>
    </xf>
    <xf numFmtId="164" fontId="28" fillId="0" borderId="0" xfId="0" applyFont="true" applyBorder="false" applyAlignment="true" applyProtection="true">
      <alignment horizontal="general" vertical="bottom" textRotation="0" wrapText="false" indent="0" shrinkToFit="false"/>
      <protection locked="true" hidden="false"/>
    </xf>
    <xf numFmtId="164" fontId="23" fillId="0" borderId="0" xfId="0" applyFont="true" applyBorder="false" applyAlignment="true" applyProtection="true">
      <alignment horizontal="center" vertical="bottom" textRotation="0" wrapText="false" indent="0" shrinkToFit="false"/>
      <protection locked="true" hidden="false"/>
    </xf>
    <xf numFmtId="164" fontId="27" fillId="0" borderId="0" xfId="0" applyFont="true" applyBorder="false" applyAlignment="true" applyProtection="true">
      <alignment horizontal="center" vertical="bottom" textRotation="0" wrapText="false" indent="0" shrinkToFit="false"/>
      <protection locked="true" hidden="false"/>
    </xf>
    <xf numFmtId="164" fontId="23" fillId="0" borderId="0" xfId="0" applyFont="true" applyBorder="false" applyAlignment="true" applyProtection="true">
      <alignment horizontal="general" vertical="center" textRotation="0" wrapText="false" indent="0" shrinkToFit="false"/>
      <protection locked="true" hidden="false"/>
    </xf>
    <xf numFmtId="170" fontId="23" fillId="0" borderId="4" xfId="0" applyFont="true" applyBorder="true" applyAlignment="true" applyProtection="true">
      <alignment horizontal="left" vertical="center" textRotation="0" wrapText="false" indent="0" shrinkToFit="false"/>
      <protection locked="true" hidden="false"/>
    </xf>
    <xf numFmtId="164" fontId="23" fillId="0" borderId="5" xfId="0" applyFont="true" applyBorder="true" applyAlignment="true" applyProtection="true">
      <alignment horizontal="center" vertical="center" textRotation="0" wrapText="true" indent="0" shrinkToFit="false"/>
      <protection locked="true" hidden="false"/>
    </xf>
    <xf numFmtId="170" fontId="23" fillId="0" borderId="5" xfId="0" applyFont="true" applyBorder="true" applyAlignment="true" applyProtection="true">
      <alignment horizontal="general" vertical="bottom" textRotation="0" wrapText="false" indent="0" shrinkToFit="false"/>
      <protection locked="true" hidden="false"/>
    </xf>
    <xf numFmtId="165" fontId="23" fillId="0" borderId="5" xfId="15" applyFont="true" applyBorder="true" applyAlignment="true" applyProtection="true">
      <alignment horizontal="general" vertical="bottom" textRotation="0" wrapText="false" indent="0" shrinkToFit="false"/>
      <protection locked="true" hidden="false"/>
    </xf>
    <xf numFmtId="164" fontId="24" fillId="0" borderId="5" xfId="0" applyFont="true" applyBorder="true" applyAlignment="true" applyProtection="true">
      <alignment horizontal="right" vertical="bottom" textRotation="0" wrapText="false" indent="0" shrinkToFit="false"/>
      <protection locked="true" hidden="false"/>
    </xf>
    <xf numFmtId="165" fontId="24" fillId="0" borderId="5" xfId="15" applyFont="true" applyBorder="true" applyAlignment="true" applyProtection="true">
      <alignment horizontal="general" vertical="bottom" textRotation="0" wrapText="false" indent="0" shrinkToFit="false"/>
      <protection locked="true" hidden="false"/>
    </xf>
    <xf numFmtId="168" fontId="27" fillId="0" borderId="0" xfId="19" applyFont="true" applyBorder="true" applyAlignment="true" applyProtection="true">
      <alignment horizontal="general" vertical="bottom" textRotation="0" wrapText="false" indent="0" shrinkToFit="false"/>
      <protection locked="true" hidden="false"/>
    </xf>
    <xf numFmtId="164" fontId="23" fillId="0" borderId="5" xfId="0" applyFont="true" applyBorder="true" applyAlignment="true" applyProtection="true">
      <alignment horizontal="left" vertical="bottom" textRotation="0" wrapText="false" indent="0" shrinkToFit="false"/>
      <protection locked="true" hidden="false"/>
    </xf>
    <xf numFmtId="164" fontId="23" fillId="0" borderId="5" xfId="0" applyFont="true" applyBorder="true" applyAlignment="true" applyProtection="true">
      <alignment horizontal="left" vertical="bottom" textRotation="0" wrapText="false" indent="3" shrinkToFit="false"/>
      <protection locked="true" hidden="false"/>
    </xf>
    <xf numFmtId="165" fontId="27" fillId="0" borderId="0" xfId="15" applyFont="true" applyBorder="true" applyAlignment="true" applyProtection="true">
      <alignment horizontal="general" vertical="bottom" textRotation="0" wrapText="false" indent="0" shrinkToFit="false"/>
      <protection locked="true" hidden="false"/>
    </xf>
    <xf numFmtId="164" fontId="29" fillId="0" borderId="0" xfId="0" applyFont="true" applyBorder="false" applyAlignment="true" applyProtection="true">
      <alignment horizontal="general" vertical="bottom" textRotation="0" wrapText="false" indent="0" shrinkToFit="false"/>
      <protection locked="true" hidden="false"/>
    </xf>
    <xf numFmtId="164" fontId="30" fillId="0" borderId="0" xfId="0" applyFont="true" applyBorder="false" applyAlignment="true" applyProtection="true">
      <alignment horizontal="general" vertical="center" textRotation="0" wrapText="false" indent="0" shrinkToFit="false"/>
      <protection locked="true" hidden="false"/>
    </xf>
    <xf numFmtId="164" fontId="31" fillId="0" borderId="0" xfId="0" applyFont="true" applyBorder="false" applyAlignment="true" applyProtection="true">
      <alignment horizontal="general" vertical="bottom" textRotation="0" wrapText="false" indent="0" shrinkToFit="false"/>
      <protection locked="true" hidden="false"/>
    </xf>
    <xf numFmtId="164" fontId="32" fillId="0" borderId="0" xfId="0" applyFont="true" applyBorder="false" applyAlignment="true" applyProtection="true">
      <alignment horizontal="general" vertical="bottom" textRotation="0" wrapText="false" indent="0" shrinkToFit="false"/>
      <protection locked="true" hidden="false"/>
    </xf>
    <xf numFmtId="164" fontId="24" fillId="0" borderId="0" xfId="0" applyFont="true" applyBorder="false" applyAlignment="true" applyProtection="true">
      <alignment horizontal="general" vertical="bottom" textRotation="0" wrapText="false" indent="0" shrinkToFit="false"/>
      <protection locked="true" hidden="false"/>
    </xf>
    <xf numFmtId="164" fontId="23" fillId="0" borderId="4" xfId="0" applyFont="true" applyBorder="true" applyAlignment="true" applyProtection="true">
      <alignment horizontal="left" vertical="center" textRotation="0" wrapText="true" indent="0" shrinkToFit="false"/>
      <protection locked="true" hidden="false"/>
    </xf>
    <xf numFmtId="164" fontId="23" fillId="0" borderId="5" xfId="0" applyFont="true" applyBorder="true" applyAlignment="true" applyProtection="true">
      <alignment horizontal="center" vertical="center" textRotation="0" wrapText="false" indent="0" shrinkToFit="false"/>
      <protection locked="true" hidden="false"/>
    </xf>
    <xf numFmtId="164" fontId="23" fillId="0" borderId="5" xfId="0" applyFont="true" applyBorder="true" applyAlignment="true" applyProtection="true">
      <alignment horizontal="general" vertical="bottom" textRotation="0" wrapText="true" indent="0" shrinkToFit="false"/>
      <protection locked="true" hidden="false"/>
    </xf>
    <xf numFmtId="165" fontId="23" fillId="0" borderId="5" xfId="15" applyFont="true" applyBorder="true" applyAlignment="true" applyProtection="true">
      <alignment horizontal="general" vertical="center" textRotation="0" wrapText="false" indent="0" shrinkToFit="false"/>
      <protection locked="true" hidden="false"/>
    </xf>
    <xf numFmtId="165" fontId="24" fillId="0" borderId="5" xfId="0" applyFont="true" applyBorder="true" applyAlignment="true" applyProtection="true">
      <alignment horizontal="general" vertical="center" textRotation="0" wrapText="false" indent="0" shrinkToFit="false"/>
      <protection locked="true" hidden="false"/>
    </xf>
    <xf numFmtId="168" fontId="23" fillId="0" borderId="0" xfId="19" applyFont="true" applyBorder="true" applyAlignment="true" applyProtection="true">
      <alignment horizontal="general" vertical="bottom" textRotation="0" wrapText="false" indent="0" shrinkToFit="false"/>
      <protection locked="true" hidden="false"/>
    </xf>
    <xf numFmtId="164" fontId="23" fillId="0" borderId="5" xfId="0" applyFont="true" applyBorder="true" applyAlignment="true" applyProtection="true">
      <alignment horizontal="left" vertical="center" textRotation="0" wrapText="false" indent="0" shrinkToFit="false"/>
      <protection locked="true" hidden="false"/>
    </xf>
    <xf numFmtId="164" fontId="26" fillId="0" borderId="0" xfId="0" applyFont="true" applyBorder="false" applyAlignment="true" applyProtection="true">
      <alignment horizontal="general" vertical="center" textRotation="0" wrapText="false" indent="0" shrinkToFit="false"/>
      <protection locked="true" hidden="false"/>
    </xf>
    <xf numFmtId="164" fontId="30" fillId="0" borderId="0" xfId="0" applyFont="true" applyBorder="false" applyAlignment="true" applyProtection="true">
      <alignment horizontal="center" vertical="center" textRotation="0" wrapText="false" indent="0" shrinkToFit="false"/>
      <protection locked="true" hidden="false"/>
    </xf>
    <xf numFmtId="164" fontId="34" fillId="0" borderId="0" xfId="0" applyFont="true" applyBorder="true" applyAlignment="true" applyProtection="true">
      <alignment horizontal="center" vertical="center" textRotation="0" wrapText="false" indent="0" shrinkToFit="false"/>
      <protection locked="true" hidden="false"/>
    </xf>
    <xf numFmtId="170" fontId="34" fillId="0" borderId="4" xfId="0" applyFont="true" applyBorder="true" applyAlignment="true" applyProtection="true">
      <alignment horizontal="center" vertical="center" textRotation="0" wrapText="false" indent="0" shrinkToFit="false"/>
      <protection locked="true" hidden="false"/>
    </xf>
    <xf numFmtId="164" fontId="35" fillId="0" borderId="6" xfId="0" applyFont="true" applyBorder="true" applyAlignment="true" applyProtection="true">
      <alignment horizontal="center" vertical="center" textRotation="0" wrapText="false" indent="0" shrinkToFit="false"/>
      <protection locked="true" hidden="false"/>
    </xf>
    <xf numFmtId="164" fontId="35" fillId="0" borderId="0" xfId="0" applyFont="true" applyBorder="false" applyAlignment="true" applyProtection="true">
      <alignment horizontal="center" vertical="center" textRotation="0" wrapText="false" indent="0" shrinkToFit="false"/>
      <protection locked="true" hidden="false"/>
    </xf>
    <xf numFmtId="164" fontId="35" fillId="0" borderId="0" xfId="0" applyFont="true" applyBorder="false" applyAlignment="true" applyProtection="true">
      <alignment horizontal="general" vertical="center" textRotation="0" wrapText="false" indent="0" shrinkToFit="false"/>
      <protection locked="true" hidden="false"/>
    </xf>
    <xf numFmtId="170" fontId="35" fillId="0" borderId="4" xfId="0" applyFont="true" applyBorder="true" applyAlignment="true" applyProtection="true">
      <alignment horizontal="general" vertical="center" textRotation="0" wrapText="false" indent="0" shrinkToFit="false"/>
      <protection locked="true" hidden="false"/>
    </xf>
    <xf numFmtId="164" fontId="35" fillId="0" borderId="7" xfId="0" applyFont="true" applyBorder="true" applyAlignment="true" applyProtection="true">
      <alignment horizontal="general" vertical="center" textRotation="0" wrapText="false" indent="0" shrinkToFit="false"/>
      <protection locked="true" hidden="false"/>
    </xf>
    <xf numFmtId="165" fontId="35" fillId="0" borderId="0" xfId="0" applyFont="true" applyBorder="false" applyAlignment="true" applyProtection="true">
      <alignment horizontal="general" vertical="center" textRotation="0" wrapText="false" indent="0" shrinkToFit="false"/>
      <protection locked="true" hidden="false"/>
    </xf>
    <xf numFmtId="167" fontId="35" fillId="0" borderId="0" xfId="0" applyFont="true" applyBorder="false" applyAlignment="true" applyProtection="true">
      <alignment horizontal="general" vertical="center" textRotation="0" wrapText="false" indent="0" shrinkToFit="false"/>
      <protection locked="true" hidden="false"/>
    </xf>
    <xf numFmtId="164" fontId="35" fillId="0" borderId="5" xfId="0" applyFont="true" applyBorder="true" applyAlignment="true" applyProtection="true">
      <alignment horizontal="center" vertical="center" textRotation="0" wrapText="true" indent="0" shrinkToFit="false"/>
      <protection locked="true" hidden="false"/>
    </xf>
    <xf numFmtId="164" fontId="35" fillId="0" borderId="5" xfId="0" applyFont="true" applyBorder="true" applyAlignment="true" applyProtection="true">
      <alignment horizontal="center" vertical="center" textRotation="0" wrapText="false" indent="0" shrinkToFit="false"/>
      <protection locked="true" hidden="false"/>
    </xf>
    <xf numFmtId="164" fontId="35" fillId="0" borderId="8" xfId="0" applyFont="true" applyBorder="true" applyAlignment="true" applyProtection="true">
      <alignment horizontal="general" vertical="center" textRotation="0" wrapText="false" indent="0" shrinkToFit="false"/>
      <protection locked="true" hidden="false"/>
    </xf>
    <xf numFmtId="164" fontId="35" fillId="0" borderId="9" xfId="0" applyFont="true" applyBorder="true" applyAlignment="true" applyProtection="true">
      <alignment horizontal="general" vertical="center" textRotation="0" wrapText="false" indent="0" shrinkToFit="false"/>
      <protection locked="true" hidden="false"/>
    </xf>
    <xf numFmtId="165" fontId="35" fillId="0" borderId="5" xfId="15" applyFont="true" applyBorder="true" applyAlignment="true" applyProtection="true">
      <alignment horizontal="general" vertical="center" textRotation="0" wrapText="false" indent="0" shrinkToFit="false"/>
      <protection locked="true" hidden="false"/>
    </xf>
    <xf numFmtId="167" fontId="35" fillId="0" borderId="5" xfId="15" applyFont="true" applyBorder="true" applyAlignment="true" applyProtection="true">
      <alignment horizontal="general" vertical="center" textRotation="0" wrapText="false" indent="0" shrinkToFit="false"/>
      <protection locked="true" hidden="false"/>
    </xf>
    <xf numFmtId="164" fontId="36" fillId="0" borderId="0" xfId="0" applyFont="true" applyBorder="false" applyAlignment="true" applyProtection="true">
      <alignment horizontal="general" vertical="bottom" textRotation="0" wrapText="false" indent="0" shrinkToFit="false"/>
      <protection locked="true" hidden="false"/>
    </xf>
    <xf numFmtId="164" fontId="37" fillId="0" borderId="8" xfId="0" applyFont="true" applyBorder="true" applyAlignment="true" applyProtection="true">
      <alignment horizontal="general" vertical="center" textRotation="0" wrapText="false" indent="0" shrinkToFit="false"/>
      <protection locked="true" hidden="false"/>
    </xf>
    <xf numFmtId="164" fontId="35" fillId="0" borderId="10" xfId="0" applyFont="true" applyBorder="true" applyAlignment="true" applyProtection="true">
      <alignment horizontal="general" vertical="center" textRotation="0" wrapText="false" indent="0" shrinkToFit="false"/>
      <protection locked="true" hidden="false"/>
    </xf>
    <xf numFmtId="165" fontId="35" fillId="0" borderId="11" xfId="15" applyFont="true" applyBorder="true" applyAlignment="true" applyProtection="true">
      <alignment horizontal="general" vertical="center" textRotation="0" wrapText="false" indent="0" shrinkToFit="false"/>
      <protection locked="true" hidden="false"/>
    </xf>
    <xf numFmtId="164" fontId="38" fillId="0" borderId="0" xfId="0" applyFont="true" applyBorder="false" applyAlignment="true" applyProtection="true">
      <alignment horizontal="general" vertical="bottom" textRotation="0" wrapText="false" indent="0" shrinkToFit="false"/>
      <protection locked="true" hidden="false"/>
    </xf>
    <xf numFmtId="164" fontId="34" fillId="0" borderId="12" xfId="0" applyFont="true" applyBorder="true" applyAlignment="true" applyProtection="true">
      <alignment horizontal="right" vertical="center" textRotation="0" wrapText="false" indent="0" shrinkToFit="false"/>
      <protection locked="true" hidden="false"/>
    </xf>
    <xf numFmtId="164" fontId="34" fillId="0" borderId="10" xfId="0" applyFont="true" applyBorder="true" applyAlignment="true" applyProtection="true">
      <alignment horizontal="right" vertical="center" textRotation="0" wrapText="false" indent="0" shrinkToFit="false"/>
      <protection locked="true" hidden="false"/>
    </xf>
    <xf numFmtId="165" fontId="34" fillId="0" borderId="11" xfId="15" applyFont="true" applyBorder="true" applyAlignment="true" applyProtection="true">
      <alignment horizontal="general" vertical="center" textRotation="0" wrapText="false" indent="0" shrinkToFit="false"/>
      <protection locked="true" hidden="false"/>
    </xf>
    <xf numFmtId="164" fontId="35" fillId="0" borderId="8" xfId="0" applyFont="true" applyBorder="true" applyAlignment="true" applyProtection="true">
      <alignment horizontal="right" vertical="center" textRotation="0" wrapText="false" indent="0" shrinkToFit="false"/>
      <protection locked="true" hidden="false"/>
    </xf>
    <xf numFmtId="168" fontId="35" fillId="0" borderId="9" xfId="19" applyFont="true" applyBorder="true" applyAlignment="true" applyProtection="true">
      <alignment horizontal="right" vertical="center" textRotation="0" wrapText="false" indent="0" shrinkToFit="false"/>
      <protection locked="true" hidden="false"/>
    </xf>
    <xf numFmtId="164" fontId="34" fillId="0" borderId="8" xfId="0" applyFont="true" applyBorder="true" applyAlignment="true" applyProtection="true">
      <alignment horizontal="right" vertical="center" textRotation="0" wrapText="false" indent="0" shrinkToFit="false"/>
      <protection locked="true" hidden="false"/>
    </xf>
    <xf numFmtId="164" fontId="34" fillId="0" borderId="9" xfId="0" applyFont="true" applyBorder="true" applyAlignment="true" applyProtection="true">
      <alignment horizontal="right" vertical="center" textRotation="0" wrapText="false" indent="0" shrinkToFit="false"/>
      <protection locked="true" hidden="false"/>
    </xf>
    <xf numFmtId="165" fontId="34" fillId="0" borderId="5" xfId="15" applyFont="true" applyBorder="true" applyAlignment="true" applyProtection="true">
      <alignment horizontal="general" vertical="center" textRotation="0" wrapText="false" indent="0" shrinkToFit="false"/>
      <protection locked="true" hidden="false"/>
    </xf>
    <xf numFmtId="170" fontId="35" fillId="0" borderId="0" xfId="0" applyFont="true" applyBorder="false" applyAlignment="true" applyProtection="true">
      <alignment horizontal="left" vertical="center" textRotation="0" wrapText="false" indent="0" shrinkToFit="false"/>
      <protection locked="true" hidden="false"/>
    </xf>
    <xf numFmtId="170" fontId="24" fillId="0" borderId="4" xfId="0" applyFont="true" applyBorder="true" applyAlignment="true" applyProtection="true">
      <alignment horizontal="center" vertical="bottom" textRotation="0" wrapText="false" indent="0" shrinkToFit="false"/>
      <protection locked="true" hidden="false"/>
    </xf>
    <xf numFmtId="164" fontId="23" fillId="0" borderId="0" xfId="0" applyFont="true" applyBorder="true" applyAlignment="true" applyProtection="true">
      <alignment horizontal="center" vertical="bottom" textRotation="0" wrapText="false" indent="0" shrinkToFit="false"/>
      <protection locked="true" hidden="false"/>
    </xf>
    <xf numFmtId="170" fontId="23" fillId="0" borderId="4" xfId="0" applyFont="true" applyBorder="true" applyAlignment="true" applyProtection="true">
      <alignment horizontal="general" vertical="bottom" textRotation="0" wrapText="false" indent="0" shrinkToFit="false"/>
      <protection locked="true" hidden="false"/>
    </xf>
    <xf numFmtId="164" fontId="23" fillId="0" borderId="7" xfId="0" applyFont="true" applyBorder="true" applyAlignment="true" applyProtection="true">
      <alignment horizontal="general" vertical="bottom" textRotation="0" wrapText="false" indent="0" shrinkToFit="false"/>
      <protection locked="true" hidden="false"/>
    </xf>
    <xf numFmtId="164" fontId="23" fillId="0" borderId="0" xfId="0" applyFont="true" applyBorder="true" applyAlignment="true" applyProtection="true">
      <alignment horizontal="left" vertical="center" textRotation="0" wrapText="false" indent="0" shrinkToFit="false"/>
      <protection locked="true" hidden="false"/>
    </xf>
    <xf numFmtId="171" fontId="23" fillId="0" borderId="0" xfId="0" applyFont="true" applyBorder="false" applyAlignment="true" applyProtection="true">
      <alignment horizontal="general" vertical="bottom" textRotation="0" wrapText="false" indent="0" shrinkToFit="false"/>
      <protection locked="true" hidden="false"/>
    </xf>
    <xf numFmtId="164" fontId="39" fillId="0" borderId="5" xfId="0" applyFont="true" applyBorder="true" applyAlignment="true" applyProtection="true">
      <alignment horizontal="center" vertical="center" textRotation="90" wrapText="true" indent="0" shrinkToFit="false"/>
      <protection locked="true" hidden="false"/>
    </xf>
    <xf numFmtId="164" fontId="39" fillId="0" borderId="5" xfId="0" applyFont="true" applyBorder="true" applyAlignment="true" applyProtection="true">
      <alignment horizontal="center" vertical="center" textRotation="0" wrapText="true" indent="0" shrinkToFit="false"/>
      <protection locked="true" hidden="false"/>
    </xf>
    <xf numFmtId="171" fontId="39" fillId="0" borderId="5" xfId="0" applyFont="true" applyBorder="true" applyAlignment="true" applyProtection="true">
      <alignment horizontal="center" vertical="center" textRotation="90" wrapText="true" indent="0" shrinkToFit="false"/>
      <protection locked="true" hidden="false"/>
    </xf>
    <xf numFmtId="164" fontId="26" fillId="14" borderId="5" xfId="0" applyFont="true" applyBorder="true" applyAlignment="true" applyProtection="true">
      <alignment horizontal="center" vertical="center" textRotation="0" wrapText="false" indent="0" shrinkToFit="false"/>
      <protection locked="true" hidden="false"/>
    </xf>
    <xf numFmtId="164" fontId="23" fillId="14" borderId="5" xfId="0" applyFont="true" applyBorder="true" applyAlignment="true" applyProtection="true">
      <alignment horizontal="center" vertical="center" textRotation="0" wrapText="false" indent="0" shrinkToFit="false"/>
      <protection locked="true" hidden="false"/>
    </xf>
    <xf numFmtId="164" fontId="40" fillId="14" borderId="5" xfId="0" applyFont="true" applyBorder="true" applyAlignment="true" applyProtection="true">
      <alignment horizontal="center" vertical="center" textRotation="0" wrapText="true" indent="0" shrinkToFit="false"/>
      <protection locked="true" hidden="false"/>
    </xf>
    <xf numFmtId="165" fontId="26" fillId="0" borderId="5" xfId="15" applyFont="true" applyBorder="true" applyAlignment="true" applyProtection="true">
      <alignment horizontal="center" vertical="center" textRotation="0" wrapText="false" indent="0" shrinkToFit="false"/>
      <protection locked="true" hidden="false"/>
    </xf>
    <xf numFmtId="165" fontId="26" fillId="0" borderId="5" xfId="15" applyFont="true" applyBorder="true" applyAlignment="true" applyProtection="true">
      <alignment horizontal="general"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24" fillId="0" borderId="5" xfId="0" applyFont="true" applyBorder="true" applyAlignment="true" applyProtection="true">
      <alignment horizontal="general" vertical="center" textRotation="0" wrapText="false" indent="0" shrinkToFit="false"/>
      <protection locked="true" hidden="false"/>
    </xf>
    <xf numFmtId="164" fontId="26" fillId="0" borderId="5" xfId="0" applyFont="true" applyBorder="true" applyAlignment="true" applyProtection="true">
      <alignment horizontal="left" vertical="center" textRotation="0" wrapText="true" indent="0" shrinkToFit="false"/>
      <protection locked="true" hidden="false"/>
    </xf>
    <xf numFmtId="164" fontId="26" fillId="0" borderId="5" xfId="0" applyFont="true" applyBorder="true" applyAlignment="true" applyProtection="true">
      <alignment horizontal="center" vertical="center" textRotation="0" wrapText="true" indent="0" shrinkToFit="false"/>
      <protection locked="true" hidden="false"/>
    </xf>
    <xf numFmtId="172" fontId="26" fillId="0" borderId="5" xfId="0" applyFont="true" applyBorder="true" applyAlignment="true" applyProtection="true">
      <alignment horizontal="center" vertical="center" textRotation="0" wrapText="false" indent="0" shrinkToFit="true"/>
      <protection locked="true" hidden="false"/>
    </xf>
    <xf numFmtId="172" fontId="41" fillId="0" borderId="0" xfId="0" applyFont="true" applyBorder="false" applyAlignment="true" applyProtection="true">
      <alignment horizontal="center" vertical="center" textRotation="0" wrapText="false" indent="0" shrinkToFit="false"/>
      <protection locked="true" hidden="false"/>
    </xf>
    <xf numFmtId="172" fontId="42" fillId="0" borderId="0" xfId="0" applyFont="true" applyBorder="false" applyAlignment="true" applyProtection="true">
      <alignment horizontal="center" vertical="center" textRotation="0" wrapText="false" indent="0" shrinkToFit="false"/>
      <protection locked="true" hidden="false"/>
    </xf>
    <xf numFmtId="164" fontId="42" fillId="0" borderId="0" xfId="0" applyFont="true" applyBorder="false" applyAlignment="true" applyProtection="true">
      <alignment horizontal="general" vertical="center" textRotation="0" wrapText="false" indent="0" shrinkToFit="false"/>
      <protection locked="true" hidden="false"/>
    </xf>
    <xf numFmtId="173" fontId="26" fillId="0" borderId="5" xfId="0" applyFont="true" applyBorder="true" applyAlignment="true" applyProtection="true">
      <alignment horizontal="center" vertical="center" textRotation="0" wrapText="false" indent="0" shrinkToFit="false"/>
      <protection locked="true" hidden="false"/>
    </xf>
    <xf numFmtId="173" fontId="23" fillId="0" borderId="5" xfId="0" applyFont="true" applyBorder="true" applyAlignment="true" applyProtection="true">
      <alignment horizontal="center" vertical="center" textRotation="0" wrapText="false" indent="0" shrinkToFit="false"/>
      <protection locked="true" hidden="false"/>
    </xf>
    <xf numFmtId="174" fontId="39" fillId="0" borderId="5" xfId="0" applyFont="true" applyBorder="true" applyAlignment="true" applyProtection="true">
      <alignment horizontal="center" vertical="center" textRotation="0" wrapText="false" indent="0" shrinkToFit="false"/>
      <protection locked="true" hidden="false"/>
    </xf>
    <xf numFmtId="164" fontId="26" fillId="0" borderId="5" xfId="0" applyFont="true" applyBorder="true" applyAlignment="true" applyProtection="true">
      <alignment horizontal="general" vertical="center" textRotation="0" wrapText="true" indent="0" shrinkToFit="false"/>
      <protection locked="true" hidden="false"/>
    </xf>
    <xf numFmtId="172" fontId="26" fillId="0" borderId="5" xfId="0" applyFont="true" applyBorder="true" applyAlignment="true" applyProtection="true">
      <alignment horizontal="center" vertical="center" textRotation="0" wrapText="false" indent="0" shrinkToFit="false"/>
      <protection locked="true" hidden="false"/>
    </xf>
    <xf numFmtId="164" fontId="23" fillId="0" borderId="5" xfId="0" applyFont="true" applyBorder="true" applyAlignment="true" applyProtection="true">
      <alignment horizontal="center" vertical="bottom" textRotation="0" wrapText="false" indent="0" shrinkToFit="false"/>
      <protection locked="true" hidden="false"/>
    </xf>
    <xf numFmtId="171" fontId="24" fillId="0" borderId="5" xfId="0" applyFont="true" applyBorder="true" applyAlignment="true" applyProtection="true">
      <alignment horizontal="right" vertical="bottom" textRotation="0" wrapText="true" indent="0" shrinkToFit="false"/>
      <protection locked="true" hidden="false"/>
    </xf>
    <xf numFmtId="168" fontId="24" fillId="0" borderId="5" xfId="19" applyFont="true" applyBorder="true" applyAlignment="true" applyProtection="true">
      <alignment horizontal="center" vertical="center" textRotation="0" wrapText="false" indent="0" shrinkToFit="false"/>
      <protection locked="true" hidden="false"/>
    </xf>
    <xf numFmtId="165" fontId="24" fillId="0" borderId="5" xfId="15" applyFont="true" applyBorder="true" applyAlignment="true" applyProtection="true">
      <alignment horizontal="general" vertical="center" textRotation="0" wrapText="false" indent="0" shrinkToFit="false"/>
      <protection locked="true" hidden="false"/>
    </xf>
    <xf numFmtId="164" fontId="24" fillId="0" borderId="0" xfId="0" applyFont="true" applyBorder="false" applyAlignment="true" applyProtection="true">
      <alignment horizontal="right" vertical="bottom" textRotation="0" wrapText="false" indent="0" shrinkToFit="false"/>
      <protection locked="true" hidden="false"/>
    </xf>
    <xf numFmtId="168" fontId="24" fillId="0" borderId="0" xfId="19" applyFont="true" applyBorder="true" applyAlignment="true" applyProtection="true">
      <alignment horizontal="center" vertical="center" textRotation="0" wrapText="false" indent="0" shrinkToFit="false"/>
      <protection locked="true" hidden="false"/>
    </xf>
    <xf numFmtId="165" fontId="24" fillId="0" borderId="0" xfId="0" applyFont="true" applyBorder="false" applyAlignment="true" applyProtection="true">
      <alignment horizontal="general" vertical="bottom" textRotation="0" wrapText="false" indent="0" shrinkToFit="false"/>
      <protection locked="true" hidden="false"/>
    </xf>
    <xf numFmtId="164" fontId="26" fillId="0" borderId="5" xfId="0" applyFont="true" applyBorder="true" applyAlignment="true" applyProtection="true">
      <alignment horizontal="center" vertical="center" textRotation="0" wrapText="false" indent="0" shrinkToFit="false"/>
      <protection locked="true" hidden="false"/>
    </xf>
    <xf numFmtId="164" fontId="39" fillId="0" borderId="5" xfId="0" applyFont="true" applyBorder="true" applyAlignment="true" applyProtection="true">
      <alignment horizontal="center" vertical="center" textRotation="90" wrapText="false" indent="0" shrinkToFit="false"/>
      <protection locked="true" hidden="false"/>
    </xf>
    <xf numFmtId="164" fontId="24" fillId="0" borderId="5" xfId="0" applyFont="true" applyBorder="true" applyAlignment="true" applyProtection="true">
      <alignment horizontal="left" vertical="bottom" textRotation="0" wrapText="false" indent="0" shrinkToFit="false"/>
      <protection locked="true" hidden="false"/>
    </xf>
    <xf numFmtId="164" fontId="24" fillId="0" borderId="5" xfId="0" applyFont="true" applyBorder="true" applyAlignment="true" applyProtection="true">
      <alignment horizontal="center" vertical="center" textRotation="0" wrapText="false" indent="0" shrinkToFit="false"/>
      <protection locked="true" hidden="false"/>
    </xf>
    <xf numFmtId="164" fontId="43" fillId="0" borderId="5" xfId="0" applyFont="true" applyBorder="true" applyAlignment="true" applyProtection="true">
      <alignment horizontal="center" vertical="bottom" textRotation="0" wrapText="false" indent="0" shrinkToFit="false"/>
      <protection locked="true" hidden="false"/>
    </xf>
    <xf numFmtId="164" fontId="26" fillId="14" borderId="5" xfId="0" applyFont="true" applyBorder="true" applyAlignment="true" applyProtection="true">
      <alignment horizontal="left" vertical="center" textRotation="0" wrapText="true" indent="0" shrinkToFit="false"/>
      <protection locked="true" hidden="false"/>
    </xf>
    <xf numFmtId="164" fontId="26" fillId="14" borderId="5" xfId="0" applyFont="true" applyBorder="true" applyAlignment="true" applyProtection="true">
      <alignment horizontal="center" vertical="center" textRotation="0" wrapText="true" indent="0" shrinkToFit="false"/>
      <protection locked="true" hidden="false"/>
    </xf>
    <xf numFmtId="164" fontId="40" fillId="0" borderId="5" xfId="0" applyFont="true" applyBorder="true" applyAlignment="true" applyProtection="true">
      <alignment horizontal="center" vertical="center" textRotation="0" wrapText="true" indent="0" shrinkToFit="false"/>
      <protection locked="true" hidden="false"/>
    </xf>
    <xf numFmtId="164" fontId="45" fillId="0" borderId="5" xfId="0" applyFont="true" applyBorder="true" applyAlignment="true" applyProtection="true">
      <alignment horizontal="center" vertical="center" textRotation="0" wrapText="false" indent="0" shrinkToFit="false"/>
      <protection locked="true" hidden="false"/>
    </xf>
    <xf numFmtId="172" fontId="45" fillId="0" borderId="5" xfId="0" applyFont="true" applyBorder="true" applyAlignment="true" applyProtection="true">
      <alignment horizontal="center" vertical="center" textRotation="0" wrapText="false" indent="0" shrinkToFit="true"/>
      <protection locked="true" hidden="false"/>
    </xf>
    <xf numFmtId="175" fontId="26" fillId="0" borderId="5" xfId="0" applyFont="true" applyBorder="true" applyAlignment="true" applyProtection="true">
      <alignment horizontal="center" vertical="center" textRotation="0" wrapText="false" indent="0" shrinkToFit="false"/>
      <protection locked="true" hidden="false"/>
    </xf>
    <xf numFmtId="164" fontId="43" fillId="0" borderId="5" xfId="0" applyFont="true" applyBorder="true" applyAlignment="true" applyProtection="true">
      <alignment horizontal="center" vertical="center" textRotation="0" wrapText="true" indent="0" shrinkToFit="false"/>
      <protection locked="true" hidden="false"/>
    </xf>
    <xf numFmtId="164" fontId="23" fillId="0" borderId="5" xfId="0" applyFont="true" applyBorder="true" applyAlignment="true" applyProtection="true">
      <alignment horizontal="left" vertical="center" textRotation="0" wrapText="true" indent="0" shrinkToFit="false"/>
      <protection locked="true" hidden="false"/>
    </xf>
    <xf numFmtId="164" fontId="32" fillId="0" borderId="0" xfId="0" applyFont="true" applyBorder="false" applyAlignment="true" applyProtection="true">
      <alignment horizontal="center" vertical="center" textRotation="0" wrapText="false" indent="0" shrinkToFit="false"/>
      <protection locked="true" hidden="false"/>
    </xf>
    <xf numFmtId="164" fontId="23" fillId="0" borderId="0" xfId="0" applyFont="true" applyBorder="false" applyAlignment="true" applyProtection="true">
      <alignment horizontal="center" vertical="center" textRotation="0" wrapText="false" indent="0" shrinkToFit="false"/>
      <protection locked="true" hidden="false"/>
    </xf>
    <xf numFmtId="164" fontId="23" fillId="0" borderId="4" xfId="0" applyFont="true" applyBorder="true" applyAlignment="true" applyProtection="true">
      <alignment horizontal="center" vertical="center" textRotation="0" wrapText="false" indent="0" shrinkToFit="false"/>
      <protection locked="true" hidden="false"/>
    </xf>
    <xf numFmtId="164" fontId="23" fillId="0" borderId="7" xfId="0" applyFont="true" applyBorder="true" applyAlignment="true" applyProtection="true">
      <alignment horizontal="center" vertical="center" textRotation="0" wrapText="false" indent="0" shrinkToFit="false"/>
      <protection locked="true" hidden="false"/>
    </xf>
    <xf numFmtId="171" fontId="23" fillId="0" borderId="0" xfId="0" applyFont="true" applyBorder="false" applyAlignment="true" applyProtection="true">
      <alignment horizontal="center" vertical="center" textRotation="0" wrapText="false" indent="0" shrinkToFit="false"/>
      <protection locked="true" hidden="false"/>
    </xf>
    <xf numFmtId="164" fontId="23" fillId="0" borderId="0" xfId="0" applyFont="true" applyBorder="false" applyAlignment="true" applyProtection="true">
      <alignment horizontal="right" vertical="center" textRotation="0" wrapText="false" indent="0" shrinkToFit="false"/>
      <protection locked="true" hidden="false"/>
    </xf>
    <xf numFmtId="170" fontId="23" fillId="0" borderId="0" xfId="0" applyFont="true" applyBorder="true" applyAlignment="true" applyProtection="true">
      <alignment horizontal="center" vertical="center" textRotation="0" wrapText="false" indent="0" shrinkToFit="false"/>
      <protection locked="true" hidden="false"/>
    </xf>
    <xf numFmtId="164" fontId="26" fillId="0" borderId="0" xfId="0" applyFont="true" applyBorder="false" applyAlignment="true" applyProtection="true">
      <alignment horizontal="general" vertical="bottom" textRotation="0" wrapText="false" indent="0" shrinkToFit="false"/>
      <protection locked="true" hidden="false"/>
    </xf>
    <xf numFmtId="172" fontId="39" fillId="0" borderId="5" xfId="0" applyFont="true" applyBorder="true" applyAlignment="true" applyProtection="true">
      <alignment horizontal="center" vertical="center" textRotation="0" wrapText="false" indent="0" shrinkToFit="false"/>
      <protection locked="true" hidden="false"/>
    </xf>
    <xf numFmtId="164" fontId="23" fillId="0" borderId="0" xfId="0" applyFont="true" applyBorder="false" applyAlignment="true" applyProtection="true">
      <alignment horizontal="general" vertical="bottom" textRotation="0" wrapText="true" indent="0" shrinkToFit="false"/>
      <protection locked="true" hidden="false"/>
    </xf>
    <xf numFmtId="164" fontId="23" fillId="0" borderId="0" xfId="0" applyFont="true" applyBorder="false" applyAlignment="true" applyProtection="true">
      <alignment horizontal="left" vertical="center" textRotation="0" wrapText="true" indent="0" shrinkToFit="false"/>
      <protection locked="true" hidden="false"/>
    </xf>
    <xf numFmtId="164" fontId="39" fillId="0" borderId="5" xfId="0" applyFont="true" applyBorder="true" applyAlignment="true" applyProtection="true">
      <alignment horizontal="center" vertical="center" textRotation="0" wrapText="false" indent="0" shrinkToFit="false"/>
      <protection locked="true" hidden="false"/>
    </xf>
    <xf numFmtId="171" fontId="26" fillId="0" borderId="5" xfId="0" applyFont="true" applyBorder="true" applyAlignment="true" applyProtection="true">
      <alignment horizontal="center" vertical="center" textRotation="0" wrapText="false" indent="0" shrinkToFit="true"/>
      <protection locked="true" hidden="false"/>
    </xf>
    <xf numFmtId="172" fontId="26" fillId="0" borderId="0" xfId="0" applyFont="true" applyBorder="false" applyAlignment="true" applyProtection="true">
      <alignment horizontal="center" vertical="center" textRotation="0" wrapText="false" indent="0" shrinkToFit="false"/>
      <protection locked="true" hidden="false"/>
    </xf>
    <xf numFmtId="171" fontId="39" fillId="0" borderId="5" xfId="0" applyFont="true" applyBorder="true" applyAlignment="true" applyProtection="true">
      <alignment horizontal="center" vertical="center" textRotation="0" wrapText="false" indent="0" shrinkToFit="false"/>
      <protection locked="true" hidden="false"/>
    </xf>
    <xf numFmtId="164" fontId="26" fillId="0" borderId="5" xfId="0" applyFont="true" applyBorder="true" applyAlignment="true" applyProtection="true">
      <alignment horizontal="right" vertical="center" textRotation="0" wrapText="true" indent="0" shrinkToFit="false"/>
      <protection locked="true" hidden="false"/>
    </xf>
    <xf numFmtId="165" fontId="24" fillId="0" borderId="5" xfId="15" applyFont="true" applyBorder="true" applyAlignment="true" applyProtection="true">
      <alignment horizontal="center" vertical="center" textRotation="0" wrapText="false" indent="0" shrinkToFit="false"/>
      <protection locked="true" hidden="false"/>
    </xf>
    <xf numFmtId="164" fontId="24" fillId="0" borderId="0" xfId="0" applyFont="true" applyBorder="false" applyAlignment="true" applyProtection="true">
      <alignment horizontal="center" vertical="center" textRotation="0" wrapText="false" indent="0" shrinkToFit="false"/>
      <protection locked="true" hidden="false"/>
    </xf>
  </cellXfs>
  <cellStyles count="6241">
    <cellStyle name="Normal" xfId="0" builtinId="0"/>
    <cellStyle name="Comma" xfId="15" builtinId="3"/>
    <cellStyle name="Comma [0]" xfId="16" builtinId="6"/>
    <cellStyle name="Currency" xfId="17" builtinId="4"/>
    <cellStyle name="Currency [0]" xfId="18" builtinId="7"/>
    <cellStyle name="Percent" xfId="19" builtinId="5"/>
    <cellStyle name="&#13;&#10;JournalTemplate=C:\COMFO\CTALK\JOURSTD.TPL&#13;&#10;LbStateAddress=3 3 0 251 1 89 2 311&#13;&#10;LbStateJou" xfId="20"/>
    <cellStyle name="&#13;&#10;JournalTemplate=C:\COMFO\CTALK\JOURSTD.TPL&#13;&#10;LbStateAddress=3 3 0 251 1 89 2 311&#13;&#10;LbStateJou 2" xfId="21"/>
    <cellStyle name="&#13;&#10;JournalTemplate=C:\COMFO\CTALK\JOURSTD.TPL&#13;&#10;LbStateAddress=3 3 0 251 1 89 2 311&#13;&#10;LbStateJou 3" xfId="22"/>
    <cellStyle name="1. izcēlums" xfId="23"/>
    <cellStyle name="1. izcēlums 2" xfId="24"/>
    <cellStyle name="2. izcēlums" xfId="25"/>
    <cellStyle name="2. izcēlums 2" xfId="26"/>
    <cellStyle name="2. izcēlums_1-6" xfId="27"/>
    <cellStyle name="20 % – Zvýraznění1" xfId="28"/>
    <cellStyle name="20 % – Zvýraznění2" xfId="29"/>
    <cellStyle name="20 % – Zvýraznění3" xfId="30"/>
    <cellStyle name="20 % – Zvýraznění4" xfId="31"/>
    <cellStyle name="20 % – Zvýraznění5" xfId="32"/>
    <cellStyle name="20 % – Zvýraznění6" xfId="33"/>
    <cellStyle name="20% - 1. jelölőszín" xfId="34"/>
    <cellStyle name="20% - 2. jelölőszín" xfId="35"/>
    <cellStyle name="20% - 3. jelölőszín" xfId="36"/>
    <cellStyle name="20% - 4. jelölőszín" xfId="37"/>
    <cellStyle name="20% - 5. jelölőszín" xfId="38"/>
    <cellStyle name="20% - 6. jelölőszín" xfId="39"/>
    <cellStyle name="20% - Accent1 2" xfId="40"/>
    <cellStyle name="20% - Accent1 2 2" xfId="41"/>
    <cellStyle name="20% - Accent1 2 3" xfId="42"/>
    <cellStyle name="20% - Accent1 3" xfId="43"/>
    <cellStyle name="20% - Accent1 4" xfId="44"/>
    <cellStyle name="20% - Accent1 5" xfId="45"/>
    <cellStyle name="20% - Accent2 2" xfId="46"/>
    <cellStyle name="20% - Accent2 2 2" xfId="47"/>
    <cellStyle name="20% - Accent2 2 3" xfId="48"/>
    <cellStyle name="20% - Accent2 3" xfId="49"/>
    <cellStyle name="20% - Accent2 4" xfId="50"/>
    <cellStyle name="20% - Accent2 5" xfId="51"/>
    <cellStyle name="20% - Accent3 2" xfId="52"/>
    <cellStyle name="20% - Accent3 2 2" xfId="53"/>
    <cellStyle name="20% - Accent3 2 2 2" xfId="54"/>
    <cellStyle name="20% - Accent3 2 3" xfId="55"/>
    <cellStyle name="20% - Accent3 2 4" xfId="56"/>
    <cellStyle name="20% - Accent3 3" xfId="57"/>
    <cellStyle name="20% - Accent3 4" xfId="58"/>
    <cellStyle name="20% - Accent3 5" xfId="59"/>
    <cellStyle name="20% - Accent3 6" xfId="60"/>
    <cellStyle name="20% - Accent3 7" xfId="61"/>
    <cellStyle name="20% - Accent3 8" xfId="62"/>
    <cellStyle name="20% - Accent4 2" xfId="63"/>
    <cellStyle name="20% - Accent4 2 2" xfId="64"/>
    <cellStyle name="20% - Accent4 2 3" xfId="65"/>
    <cellStyle name="20% - Accent4 3" xfId="66"/>
    <cellStyle name="20% - Accent4 4" xfId="67"/>
    <cellStyle name="20% - Accent4 5" xfId="68"/>
    <cellStyle name="20% - Accent5 2" xfId="69"/>
    <cellStyle name="20% - Accent5 2 2" xfId="70"/>
    <cellStyle name="20% - Accent5 3" xfId="71"/>
    <cellStyle name="20% - Accent5 4" xfId="72"/>
    <cellStyle name="20% - Accent6 2" xfId="73"/>
    <cellStyle name="20% - Accent6 2 2" xfId="74"/>
    <cellStyle name="20% - Accent6 2 3" xfId="75"/>
    <cellStyle name="20% - Accent6 3" xfId="76"/>
    <cellStyle name="20% - Accent6 4" xfId="77"/>
    <cellStyle name="20% - Accent6 5" xfId="78"/>
    <cellStyle name="20% - Izcēlums1" xfId="79"/>
    <cellStyle name="20% - Izcēlums1 2" xfId="80"/>
    <cellStyle name="20% - Izcēlums1 3" xfId="81"/>
    <cellStyle name="20% - Izcēlums2" xfId="82"/>
    <cellStyle name="20% - Izcēlums2 2" xfId="83"/>
    <cellStyle name="20% - Izcēlums2 3" xfId="84"/>
    <cellStyle name="20% - Izcēlums3" xfId="85"/>
    <cellStyle name="20% - Izcēlums3 2" xfId="86"/>
    <cellStyle name="20% - Izcēlums3 3" xfId="87"/>
    <cellStyle name="20% - Izcēlums4" xfId="88"/>
    <cellStyle name="20% - Izcēlums4 2" xfId="89"/>
    <cellStyle name="20% - Izcēlums4 3" xfId="90"/>
    <cellStyle name="20% - Izcēlums5" xfId="91"/>
    <cellStyle name="20% - Izcēlums5 2" xfId="92"/>
    <cellStyle name="20% - Izcēlums5 3" xfId="93"/>
    <cellStyle name="20% - Izcēlums6" xfId="94"/>
    <cellStyle name="20% - Izcēlums6 2" xfId="95"/>
    <cellStyle name="20% - Izcēlums6 3" xfId="96"/>
    <cellStyle name="20% - Акцент1" xfId="97"/>
    <cellStyle name="20% - Акцент2" xfId="98"/>
    <cellStyle name="20% - Акцент3" xfId="99"/>
    <cellStyle name="20% - Акцент4" xfId="100"/>
    <cellStyle name="20% - Акцент5" xfId="101"/>
    <cellStyle name="20% - Акцент6" xfId="102"/>
    <cellStyle name="20% no 1. izcēluma" xfId="103"/>
    <cellStyle name="20% no 1. izcēluma 2" xfId="104"/>
    <cellStyle name="20% no 2. izcēluma" xfId="105"/>
    <cellStyle name="20% no 2. izcēluma 2" xfId="106"/>
    <cellStyle name="20% no 3. izcēluma" xfId="107"/>
    <cellStyle name="20% no 3. izcēluma 2" xfId="108"/>
    <cellStyle name="20% no 4. izcēluma" xfId="109"/>
    <cellStyle name="20% no 4. izcēluma 2" xfId="110"/>
    <cellStyle name="20% no 5. izcēluma" xfId="111"/>
    <cellStyle name="20% no 6. izcēluma" xfId="112"/>
    <cellStyle name="3. izcēlums " xfId="113"/>
    <cellStyle name="3. izcēlums  2" xfId="114"/>
    <cellStyle name="4. izcēlums" xfId="115"/>
    <cellStyle name="4. izcēlums 2" xfId="116"/>
    <cellStyle name="40 % – Zvýraznění1" xfId="117"/>
    <cellStyle name="40 % – Zvýraznění2" xfId="118"/>
    <cellStyle name="40 % – Zvýraznění3" xfId="119"/>
    <cellStyle name="40 % – Zvýraznění4" xfId="120"/>
    <cellStyle name="40 % – Zvýraznění5" xfId="121"/>
    <cellStyle name="40 % – Zvýraznění6" xfId="122"/>
    <cellStyle name="40% - 1. jelölőszín" xfId="123"/>
    <cellStyle name="40% - 2. jelölőszín" xfId="124"/>
    <cellStyle name="40% - 3. jelölőszín" xfId="125"/>
    <cellStyle name="40% - 4. jelölőszín" xfId="126"/>
    <cellStyle name="40% - 5. jelölőszín" xfId="127"/>
    <cellStyle name="40% - 6. jelölőszín" xfId="128"/>
    <cellStyle name="40% - Accent1 2" xfId="129"/>
    <cellStyle name="40% - Accent1 2 2" xfId="130"/>
    <cellStyle name="40% - Accent1 2 3" xfId="131"/>
    <cellStyle name="40% - Accent1 3" xfId="132"/>
    <cellStyle name="40% - Accent1 4" xfId="133"/>
    <cellStyle name="40% - Accent1 5" xfId="134"/>
    <cellStyle name="40% - Accent2 2" xfId="135"/>
    <cellStyle name="40% - Accent2 2 2" xfId="136"/>
    <cellStyle name="40% - Accent2 3" xfId="137"/>
    <cellStyle name="40% - Accent2 4" xfId="138"/>
    <cellStyle name="40% - Accent3 2" xfId="139"/>
    <cellStyle name="40% - Accent3 2 2" xfId="140"/>
    <cellStyle name="40% - Accent3 2 3" xfId="141"/>
    <cellStyle name="40% - Accent3 3" xfId="142"/>
    <cellStyle name="40% - Accent3 4" xfId="143"/>
    <cellStyle name="40% - Accent3 5" xfId="144"/>
    <cellStyle name="40% - Accent4 2" xfId="145"/>
    <cellStyle name="40% - Accent4 2 2" xfId="146"/>
    <cellStyle name="40% - Accent4 2 3" xfId="147"/>
    <cellStyle name="40% - Accent4 3" xfId="148"/>
    <cellStyle name="40% - Accent4 4" xfId="149"/>
    <cellStyle name="40% - Accent4 5" xfId="150"/>
    <cellStyle name="40% - Accent5 2" xfId="151"/>
    <cellStyle name="40% - Accent5 2 2" xfId="152"/>
    <cellStyle name="40% - Accent5 2 3" xfId="153"/>
    <cellStyle name="40% - Accent5 3" xfId="154"/>
    <cellStyle name="40% - Accent5 4" xfId="155"/>
    <cellStyle name="40% - Accent5 5" xfId="156"/>
    <cellStyle name="40% - Accent6 2" xfId="157"/>
    <cellStyle name="40% - Accent6 2 2" xfId="158"/>
    <cellStyle name="40% - Accent6 2 3" xfId="159"/>
    <cellStyle name="40% - Accent6 3" xfId="160"/>
    <cellStyle name="40% - Accent6 4" xfId="161"/>
    <cellStyle name="40% - Accent6 5" xfId="162"/>
    <cellStyle name="40% - Izcēlums1" xfId="163"/>
    <cellStyle name="40% - Izcēlums1 2" xfId="164"/>
    <cellStyle name="40% - Izcēlums1 3" xfId="165"/>
    <cellStyle name="40% - Izcēlums2" xfId="166"/>
    <cellStyle name="40% - Izcēlums2 2" xfId="167"/>
    <cellStyle name="40% - Izcēlums2 3" xfId="168"/>
    <cellStyle name="40% - Izcēlums3" xfId="169"/>
    <cellStyle name="40% - Izcēlums3 2" xfId="170"/>
    <cellStyle name="40% - Izcēlums3 3" xfId="171"/>
    <cellStyle name="40% - Izcēlums4" xfId="172"/>
    <cellStyle name="40% - Izcēlums4 2" xfId="173"/>
    <cellStyle name="40% - Izcēlums4 3" xfId="174"/>
    <cellStyle name="40% - Izcēlums5" xfId="175"/>
    <cellStyle name="40% - Izcēlums5 2" xfId="176"/>
    <cellStyle name="40% - Izcēlums5 3" xfId="177"/>
    <cellStyle name="40% - Izcēlums6" xfId="178"/>
    <cellStyle name="40% - Izcēlums6 2" xfId="179"/>
    <cellStyle name="40% - Izcēlums6 3" xfId="180"/>
    <cellStyle name="40% - Акцент1" xfId="181"/>
    <cellStyle name="40% - Акцент2" xfId="182"/>
    <cellStyle name="40% - Акцент3" xfId="183"/>
    <cellStyle name="40% - Акцент4" xfId="184"/>
    <cellStyle name="40% - Акцент5" xfId="185"/>
    <cellStyle name="40% - Акцент6" xfId="186"/>
    <cellStyle name="40% no 1. izcēluma" xfId="187"/>
    <cellStyle name="40% no 1. izcēluma 2" xfId="188"/>
    <cellStyle name="40% no 2. izcēluma" xfId="189"/>
    <cellStyle name="40% no 3. izcēluma" xfId="190"/>
    <cellStyle name="40% no 3. izcēluma 2" xfId="191"/>
    <cellStyle name="40% no 4. izcēluma" xfId="192"/>
    <cellStyle name="40% no 4. izcēluma 2" xfId="193"/>
    <cellStyle name="40% no 5. izcēluma" xfId="194"/>
    <cellStyle name="40% no 6. izcēluma" xfId="195"/>
    <cellStyle name="40% no 6. izcēluma 2" xfId="196"/>
    <cellStyle name="5. izcēlums" xfId="197"/>
    <cellStyle name="5. izcēlums 2" xfId="198"/>
    <cellStyle name="6. izcēlums" xfId="199"/>
    <cellStyle name="6. izcēlums 2" xfId="200"/>
    <cellStyle name="6. izcēlums_1-6" xfId="201"/>
    <cellStyle name="60 % – Zvýraznění1" xfId="202"/>
    <cellStyle name="60 % – Zvýraznění2" xfId="203"/>
    <cellStyle name="60 % – Zvýraznění3" xfId="204"/>
    <cellStyle name="60 % – Zvýraznění4" xfId="205"/>
    <cellStyle name="60 % – Zvýraznění5" xfId="206"/>
    <cellStyle name="60 % – Zvýraznění6" xfId="207"/>
    <cellStyle name="60% - 1. jelölőszín" xfId="208"/>
    <cellStyle name="60% - 2. jelölőszín" xfId="209"/>
    <cellStyle name="60% - 3. jelölőszín" xfId="210"/>
    <cellStyle name="60% - 4. jelölőszín" xfId="211"/>
    <cellStyle name="60% - 5. jelölőszín" xfId="212"/>
    <cellStyle name="60% - 6. jelölőszín" xfId="213"/>
    <cellStyle name="60% - Accent1 2" xfId="214"/>
    <cellStyle name="60% - Accent1 2 2" xfId="215"/>
    <cellStyle name="60% - Accent1 2 3" xfId="216"/>
    <cellStyle name="60% - Accent1 2 4" xfId="217"/>
    <cellStyle name="60% - Accent1 2 5" xfId="218"/>
    <cellStyle name="60% - Accent1 3" xfId="219"/>
    <cellStyle name="60% - Accent1 4" xfId="220"/>
    <cellStyle name="60% - Accent1 5" xfId="221"/>
    <cellStyle name="60% - Accent1 6" xfId="222"/>
    <cellStyle name="60% - Accent2 2" xfId="223"/>
    <cellStyle name="60% - Accent2 2 2" xfId="224"/>
    <cellStyle name="60% - Accent2 2 3" xfId="225"/>
    <cellStyle name="60% - Accent2 2 4" xfId="226"/>
    <cellStyle name="60% - Accent2 2 5" xfId="227"/>
    <cellStyle name="60% - Accent2 3" xfId="228"/>
    <cellStyle name="60% - Accent2 4" xfId="229"/>
    <cellStyle name="60% - Accent2 5" xfId="230"/>
    <cellStyle name="60% - Accent3 2" xfId="231"/>
    <cellStyle name="60% - Accent3 2 2" xfId="232"/>
    <cellStyle name="60% - Accent3 2 3" xfId="233"/>
    <cellStyle name="60% - Accent3 2 4" xfId="234"/>
    <cellStyle name="60% - Accent3 2 5" xfId="235"/>
    <cellStyle name="60% - Accent3 3" xfId="236"/>
    <cellStyle name="60% - Accent3 4" xfId="237"/>
    <cellStyle name="60% - Accent3 5" xfId="238"/>
    <cellStyle name="60% - Accent4 2" xfId="239"/>
    <cellStyle name="60% - Accent4 2 2" xfId="240"/>
    <cellStyle name="60% - Accent4 2 3" xfId="241"/>
    <cellStyle name="60% - Accent4 2 4" xfId="242"/>
    <cellStyle name="60% - Accent4 2 5" xfId="243"/>
    <cellStyle name="60% - Accent4 3" xfId="244"/>
    <cellStyle name="60% - Accent4 4" xfId="245"/>
    <cellStyle name="60% - Accent4 5" xfId="246"/>
    <cellStyle name="60% - Accent5 2" xfId="247"/>
    <cellStyle name="60% - Accent5 2 2" xfId="248"/>
    <cellStyle name="60% - Accent5 2 3" xfId="249"/>
    <cellStyle name="60% - Accent5 2 4" xfId="250"/>
    <cellStyle name="60% - Accent5 2 5" xfId="251"/>
    <cellStyle name="60% - Accent5 3" xfId="252"/>
    <cellStyle name="60% - Accent5 4" xfId="253"/>
    <cellStyle name="60% - Accent5 5" xfId="254"/>
    <cellStyle name="60% - Accent6 2" xfId="255"/>
    <cellStyle name="60% - Accent6 2 2" xfId="256"/>
    <cellStyle name="60% - Accent6 2 3" xfId="257"/>
    <cellStyle name="60% - Accent6 2 4" xfId="258"/>
    <cellStyle name="60% - Accent6 2 5" xfId="259"/>
    <cellStyle name="60% - Accent6 3" xfId="260"/>
    <cellStyle name="60% - Accent6 4" xfId="261"/>
    <cellStyle name="60% - Accent6 5" xfId="262"/>
    <cellStyle name="60% - Izcēlums1" xfId="263"/>
    <cellStyle name="60% - Izcēlums1 2" xfId="264"/>
    <cellStyle name="60% - Izcēlums1 3" xfId="265"/>
    <cellStyle name="60% - Izcēlums2" xfId="266"/>
    <cellStyle name="60% - Izcēlums2 2" xfId="267"/>
    <cellStyle name="60% - Izcēlums2 3" xfId="268"/>
    <cellStyle name="60% - Izcēlums3" xfId="269"/>
    <cellStyle name="60% - Izcēlums3 2" xfId="270"/>
    <cellStyle name="60% - Izcēlums3 3" xfId="271"/>
    <cellStyle name="60% - Izcēlums4" xfId="272"/>
    <cellStyle name="60% - Izcēlums4 2" xfId="273"/>
    <cellStyle name="60% - Izcēlums4 3" xfId="274"/>
    <cellStyle name="60% - Izcēlums5" xfId="275"/>
    <cellStyle name="60% - Izcēlums5 2" xfId="276"/>
    <cellStyle name="60% - Izcēlums5 3" xfId="277"/>
    <cellStyle name="60% - Izcēlums6" xfId="278"/>
    <cellStyle name="60% - Izcēlums6 2" xfId="279"/>
    <cellStyle name="60% - Izcēlums6 3" xfId="280"/>
    <cellStyle name="60% - Акцент1" xfId="281"/>
    <cellStyle name="60% - Акцент2" xfId="282"/>
    <cellStyle name="60% - Акцент3" xfId="283"/>
    <cellStyle name="60% - Акцент4" xfId="284"/>
    <cellStyle name="60% - Акцент5" xfId="285"/>
    <cellStyle name="60% - Акцент6" xfId="286"/>
    <cellStyle name="60% no 1. izcēluma" xfId="287"/>
    <cellStyle name="60% no 1. izcēluma 2" xfId="288"/>
    <cellStyle name="60% no 2. izcēluma" xfId="289"/>
    <cellStyle name="60% no 3. izcēluma" xfId="290"/>
    <cellStyle name="60% no 3. izcēluma 2" xfId="291"/>
    <cellStyle name="60% no 4. izcēluma" xfId="292"/>
    <cellStyle name="60% no 4. izcēluma 2" xfId="293"/>
    <cellStyle name="60% no 5. izcēluma" xfId="294"/>
    <cellStyle name="60% no 6. izcēluma" xfId="295"/>
    <cellStyle name="60% no 6. izcēluma 2" xfId="296"/>
    <cellStyle name="?_x0002_nt?_x0002_ie?_x0002_de?_x0002_ b?_x0002_ch?_x0002_d ?_x0002_re?_x0002_ k?_x0002_we?_x0002_d_x0003_?_x0002_d_x000e_?_x0002_ _x0008_?_x0002__x000e_ ?_x0002_ ‡?_x0002_i`?_x0003_N_x0013_e?_x0003_'|'?_x0002_ve?_x0002_le?_x0002_s ?_x0002_i%?_x0005_größe?_x0002_ a?_x0002_he?_x0002_on?_x0002_rt?_x0002_at?_x0002_e" xfId="297"/>
    <cellStyle name="_25_Specification_v1_DZ" xfId="298"/>
    <cellStyle name="Accent1 2" xfId="299"/>
    <cellStyle name="Accent1 2 2" xfId="300"/>
    <cellStyle name="Accent1 2 2 2" xfId="301"/>
    <cellStyle name="Accent1 2 3" xfId="302"/>
    <cellStyle name="Accent1 3" xfId="303"/>
    <cellStyle name="Accent1 4" xfId="304"/>
    <cellStyle name="Accent1 5" xfId="305"/>
    <cellStyle name="Accent2 2" xfId="306"/>
    <cellStyle name="Accent2 2 2" xfId="307"/>
    <cellStyle name="Accent2 2 2 2" xfId="308"/>
    <cellStyle name="Accent2 2 3" xfId="309"/>
    <cellStyle name="Accent2 3" xfId="310"/>
    <cellStyle name="Accent2 4" xfId="311"/>
    <cellStyle name="Accent2 5" xfId="312"/>
    <cellStyle name="Accent3 2" xfId="313"/>
    <cellStyle name="Accent3 2 2" xfId="314"/>
    <cellStyle name="Accent3 2 2 2" xfId="315"/>
    <cellStyle name="Accent3 2 3" xfId="316"/>
    <cellStyle name="Accent3 3" xfId="317"/>
    <cellStyle name="Accent3 4" xfId="318"/>
    <cellStyle name="Accent3 5" xfId="319"/>
    <cellStyle name="Accent4 2" xfId="320"/>
    <cellStyle name="Accent4 2 2" xfId="321"/>
    <cellStyle name="Accent4 2 3" xfId="322"/>
    <cellStyle name="Accent4 3" xfId="323"/>
    <cellStyle name="Accent4 4" xfId="324"/>
    <cellStyle name="Accent4 5" xfId="325"/>
    <cellStyle name="Accent5 2" xfId="326"/>
    <cellStyle name="Accent5 2 2" xfId="327"/>
    <cellStyle name="Accent5 3" xfId="328"/>
    <cellStyle name="Accent5 4" xfId="329"/>
    <cellStyle name="Accent6 2" xfId="330"/>
    <cellStyle name="Accent6 2 2" xfId="331"/>
    <cellStyle name="Accent6 2 3" xfId="332"/>
    <cellStyle name="Accent6 3" xfId="333"/>
    <cellStyle name="Accent6 4" xfId="334"/>
    <cellStyle name="Accent6 5" xfId="335"/>
    <cellStyle name="Aprēķināšana" xfId="336"/>
    <cellStyle name="Aprēķināšana 2" xfId="337"/>
    <cellStyle name="Aprēķināšana 3" xfId="338"/>
    <cellStyle name="Aprēķināšana 4" xfId="339"/>
    <cellStyle name="Aprēķināšana_1-7" xfId="340"/>
    <cellStyle name="Atdalītāji 2" xfId="341"/>
    <cellStyle name="Atdalītāji 2 2" xfId="342"/>
    <cellStyle name="Atdalītāji 2 2 2" xfId="343"/>
    <cellStyle name="Atdalītāji 2 2 2 2" xfId="344"/>
    <cellStyle name="Atdalītāji 2 2 2 2 2" xfId="345"/>
    <cellStyle name="Atdalītāji 2 2 2 2 2 2" xfId="346"/>
    <cellStyle name="Atdalītāji 2 2 2 2 2 3" xfId="347"/>
    <cellStyle name="Atdalītāji 2 2 2 2 3" xfId="348"/>
    <cellStyle name="Atdalītāji 2 2 2 2 4" xfId="349"/>
    <cellStyle name="Atdalītāji 2 2 2 2 5" xfId="350"/>
    <cellStyle name="Atdalītāji 2 2 2 3" xfId="351"/>
    <cellStyle name="Atdalītāji 2 2 2 3 2" xfId="352"/>
    <cellStyle name="Atdalītāji 2 2 2 3 3" xfId="353"/>
    <cellStyle name="Atdalītāji 2 2 2 4" xfId="354"/>
    <cellStyle name="Atdalītāji 2 2 2 5" xfId="355"/>
    <cellStyle name="Atdalītāji 2 2 2 6" xfId="356"/>
    <cellStyle name="Atdalītāji 2 2 3" xfId="357"/>
    <cellStyle name="Atdalītāji 2 2 3 2" xfId="358"/>
    <cellStyle name="Atdalītāji 2 2 3 2 2" xfId="359"/>
    <cellStyle name="Atdalītāji 2 2 3 2 2 2" xfId="360"/>
    <cellStyle name="Atdalītāji 2 2 3 2 2 3" xfId="361"/>
    <cellStyle name="Atdalītāji 2 2 3 2 3" xfId="362"/>
    <cellStyle name="Atdalītāji 2 2 3 2 4" xfId="363"/>
    <cellStyle name="Atdalītāji 2 2 3 2 5" xfId="364"/>
    <cellStyle name="Atdalītāji 2 2 3 3" xfId="365"/>
    <cellStyle name="Atdalītāji 2 2 3 3 2" xfId="366"/>
    <cellStyle name="Atdalītāji 2 2 3 3 3" xfId="367"/>
    <cellStyle name="Atdalītāji 2 2 3 4" xfId="368"/>
    <cellStyle name="Atdalītāji 2 2 3 5" xfId="369"/>
    <cellStyle name="Atdalītāji 2 2 3 6" xfId="370"/>
    <cellStyle name="Atdalītāji 2 2 4" xfId="371"/>
    <cellStyle name="Atdalītāji 2 2 4 2" xfId="372"/>
    <cellStyle name="Atdalītāji 2 2 4 2 2" xfId="373"/>
    <cellStyle name="Atdalītāji 2 2 4 2 3" xfId="374"/>
    <cellStyle name="Atdalītāji 2 2 4 3" xfId="375"/>
    <cellStyle name="Atdalītāji 2 2 4 4" xfId="376"/>
    <cellStyle name="Atdalītāji 2 2 4 5" xfId="377"/>
    <cellStyle name="Atdalītāji 2 2 5" xfId="378"/>
    <cellStyle name="Atdalītāji 2 2 5 2" xfId="379"/>
    <cellStyle name="Atdalītāji 2 2 5 3" xfId="380"/>
    <cellStyle name="Atdalītāji 2 2 6" xfId="381"/>
    <cellStyle name="Atdalītāji 2 2 7" xfId="382"/>
    <cellStyle name="Atdalītāji 2 2 8" xfId="383"/>
    <cellStyle name="Atdalītāji 2 3" xfId="384"/>
    <cellStyle name="Atdalītāji 2 3 2" xfId="385"/>
    <cellStyle name="Atdalītāji 2 3 2 2" xfId="386"/>
    <cellStyle name="Atdalītāji 2 3 2 2 2" xfId="387"/>
    <cellStyle name="Atdalītāji 2 3 2 2 3" xfId="388"/>
    <cellStyle name="Atdalītāji 2 3 2 3" xfId="389"/>
    <cellStyle name="Atdalītāji 2 3 2 4" xfId="390"/>
    <cellStyle name="Atdalītāji 2 3 2 5" xfId="391"/>
    <cellStyle name="Atdalītāji 2 3 3" xfId="392"/>
    <cellStyle name="Atdalītāji 2 3 3 2" xfId="393"/>
    <cellStyle name="Atdalītāji 2 3 3 3" xfId="394"/>
    <cellStyle name="Atdalītāji 2 3 4" xfId="395"/>
    <cellStyle name="Atdalītāji 2 3 5" xfId="396"/>
    <cellStyle name="Atdalītāji 2 3 6" xfId="397"/>
    <cellStyle name="Atdalītāji 2 4" xfId="398"/>
    <cellStyle name="Atdalītāji 2 4 2" xfId="399"/>
    <cellStyle name="Atdalītāji 2 4 2 2" xfId="400"/>
    <cellStyle name="Atdalītāji 2 4 2 2 2" xfId="401"/>
    <cellStyle name="Atdalītāji 2 4 2 2 3" xfId="402"/>
    <cellStyle name="Atdalītāji 2 4 2 3" xfId="403"/>
    <cellStyle name="Atdalītāji 2 4 2 4" xfId="404"/>
    <cellStyle name="Atdalītāji 2 4 2 5" xfId="405"/>
    <cellStyle name="Atdalītāji 2 4 3" xfId="406"/>
    <cellStyle name="Atdalītāji 2 4 3 2" xfId="407"/>
    <cellStyle name="Atdalītāji 2 4 3 3" xfId="408"/>
    <cellStyle name="Atdalītāji 2 4 4" xfId="409"/>
    <cellStyle name="Atdalītāji 2 4 5" xfId="410"/>
    <cellStyle name="Atdalītāji 2 4 6" xfId="411"/>
    <cellStyle name="Atdalītāji 2 5" xfId="412"/>
    <cellStyle name="Atdalītāji 2 5 2" xfId="413"/>
    <cellStyle name="Atdalītāji 2 5 2 2" xfId="414"/>
    <cellStyle name="Atdalītāji 2 5 2 3" xfId="415"/>
    <cellStyle name="Atdalītāji 2 5 3" xfId="416"/>
    <cellStyle name="Atdalītāji 2 5 4" xfId="417"/>
    <cellStyle name="Atdalītāji 2 5 5" xfId="418"/>
    <cellStyle name="Atdalītāji 2 6" xfId="419"/>
    <cellStyle name="Atdalītāji 2 6 2" xfId="420"/>
    <cellStyle name="Atdalītāji 2 6 3" xfId="421"/>
    <cellStyle name="Atdalītāji 2 7" xfId="422"/>
    <cellStyle name="Atdalītāji 2 8" xfId="423"/>
    <cellStyle name="Atdalītāji 2 9" xfId="424"/>
    <cellStyle name="Bad 2" xfId="425"/>
    <cellStyle name="Bad 2 2" xfId="426"/>
    <cellStyle name="Bad 2 3" xfId="427"/>
    <cellStyle name="Bad 3" xfId="428"/>
    <cellStyle name="Bad 4" xfId="429"/>
    <cellStyle name="Bad 5" xfId="430"/>
    <cellStyle name="Bad 6" xfId="431"/>
    <cellStyle name="Bevitel" xfId="432"/>
    <cellStyle name="Brīdinājuma teksts" xfId="433"/>
    <cellStyle name="Brīdinājuma teksts 2" xfId="434"/>
    <cellStyle name="Brīdinājuma teksts_1-7" xfId="435"/>
    <cellStyle name="Calculation 2" xfId="436"/>
    <cellStyle name="Calculation 2 2" xfId="437"/>
    <cellStyle name="Calculation 2 3" xfId="438"/>
    <cellStyle name="Calculation 3" xfId="439"/>
    <cellStyle name="Calculation 4" xfId="440"/>
    <cellStyle name="Calculation 5" xfId="441"/>
    <cellStyle name="Celkem" xfId="442"/>
    <cellStyle name="Check Cell 2" xfId="443"/>
    <cellStyle name="Check Cell 2 2" xfId="444"/>
    <cellStyle name="Check Cell 3" xfId="445"/>
    <cellStyle name="Check Cell 4" xfId="446"/>
    <cellStyle name="Chybně" xfId="447"/>
    <cellStyle name="Comma 10" xfId="448"/>
    <cellStyle name="Comma 10 2" xfId="449"/>
    <cellStyle name="Comma 10 2 2" xfId="450"/>
    <cellStyle name="Comma 10 2 2 2" xfId="451"/>
    <cellStyle name="Comma 10 2 2 2 2" xfId="452"/>
    <cellStyle name="Comma 10 2 2 2 2 2" xfId="453"/>
    <cellStyle name="Comma 10 2 2 2 2 3" xfId="454"/>
    <cellStyle name="Comma 10 2 2 2 3" xfId="455"/>
    <cellStyle name="Comma 10 2 2 2 4" xfId="456"/>
    <cellStyle name="Comma 10 2 2 2 5" xfId="457"/>
    <cellStyle name="Comma 10 2 2 3" xfId="458"/>
    <cellStyle name="Comma 10 2 2 3 2" xfId="459"/>
    <cellStyle name="Comma 10 2 2 3 3" xfId="460"/>
    <cellStyle name="Comma 10 2 2 4" xfId="461"/>
    <cellStyle name="Comma 10 2 2 5" xfId="462"/>
    <cellStyle name="Comma 10 2 2 6" xfId="463"/>
    <cellStyle name="Comma 10 2 3" xfId="464"/>
    <cellStyle name="Comma 10 2 3 2" xfId="465"/>
    <cellStyle name="Comma 10 2 3 2 2" xfId="466"/>
    <cellStyle name="Comma 10 2 3 2 2 2" xfId="467"/>
    <cellStyle name="Comma 10 2 3 2 2 3" xfId="468"/>
    <cellStyle name="Comma 10 2 3 2 3" xfId="469"/>
    <cellStyle name="Comma 10 2 3 2 4" xfId="470"/>
    <cellStyle name="Comma 10 2 3 2 5" xfId="471"/>
    <cellStyle name="Comma 10 2 3 3" xfId="472"/>
    <cellStyle name="Comma 10 2 3 3 2" xfId="473"/>
    <cellStyle name="Comma 10 2 3 3 3" xfId="474"/>
    <cellStyle name="Comma 10 2 3 4" xfId="475"/>
    <cellStyle name="Comma 10 2 3 5" xfId="476"/>
    <cellStyle name="Comma 10 2 3 6" xfId="477"/>
    <cellStyle name="Comma 10 2 4" xfId="478"/>
    <cellStyle name="Comma 10 2 4 2" xfId="479"/>
    <cellStyle name="Comma 10 2 4 2 2" xfId="480"/>
    <cellStyle name="Comma 10 2 4 2 3" xfId="481"/>
    <cellStyle name="Comma 10 2 4 3" xfId="482"/>
    <cellStyle name="Comma 10 2 4 4" xfId="483"/>
    <cellStyle name="Comma 10 2 4 5" xfId="484"/>
    <cellStyle name="Comma 10 2 5" xfId="485"/>
    <cellStyle name="Comma 10 2 5 2" xfId="486"/>
    <cellStyle name="Comma 10 2 5 3" xfId="487"/>
    <cellStyle name="Comma 10 2 6" xfId="488"/>
    <cellStyle name="Comma 10 2 7" xfId="489"/>
    <cellStyle name="Comma 10 2 8" xfId="490"/>
    <cellStyle name="Comma 10 3" xfId="491"/>
    <cellStyle name="Comma 10 3 2" xfId="492"/>
    <cellStyle name="Comma 10 3 2 2" xfId="493"/>
    <cellStyle name="Comma 10 3 2 2 2" xfId="494"/>
    <cellStyle name="Comma 10 3 2 2 3" xfId="495"/>
    <cellStyle name="Comma 10 3 2 3" xfId="496"/>
    <cellStyle name="Comma 10 3 2 4" xfId="497"/>
    <cellStyle name="Comma 10 3 2 5" xfId="498"/>
    <cellStyle name="Comma 10 3 3" xfId="499"/>
    <cellStyle name="Comma 10 3 3 2" xfId="500"/>
    <cellStyle name="Comma 10 3 3 3" xfId="501"/>
    <cellStyle name="Comma 10 3 4" xfId="502"/>
    <cellStyle name="Comma 10 3 5" xfId="503"/>
    <cellStyle name="Comma 10 3 6" xfId="504"/>
    <cellStyle name="Comma 10 4" xfId="505"/>
    <cellStyle name="Comma 10 4 2" xfId="506"/>
    <cellStyle name="Comma 10 4 2 2" xfId="507"/>
    <cellStyle name="Comma 10 4 2 2 2" xfId="508"/>
    <cellStyle name="Comma 10 4 2 2 3" xfId="509"/>
    <cellStyle name="Comma 10 4 2 3" xfId="510"/>
    <cellStyle name="Comma 10 4 2 4" xfId="511"/>
    <cellStyle name="Comma 10 4 2 5" xfId="512"/>
    <cellStyle name="Comma 10 4 3" xfId="513"/>
    <cellStyle name="Comma 10 4 3 2" xfId="514"/>
    <cellStyle name="Comma 10 4 3 3" xfId="515"/>
    <cellStyle name="Comma 10 4 4" xfId="516"/>
    <cellStyle name="Comma 10 4 5" xfId="517"/>
    <cellStyle name="Comma 10 4 6" xfId="518"/>
    <cellStyle name="Comma 10 5" xfId="519"/>
    <cellStyle name="Comma 10 5 2" xfId="520"/>
    <cellStyle name="Comma 10 5 2 2" xfId="521"/>
    <cellStyle name="Comma 10 5 2 3" xfId="522"/>
    <cellStyle name="Comma 10 5 3" xfId="523"/>
    <cellStyle name="Comma 10 5 4" xfId="524"/>
    <cellStyle name="Comma 10 5 5" xfId="525"/>
    <cellStyle name="Comma 10 6" xfId="526"/>
    <cellStyle name="Comma 10 6 2" xfId="527"/>
    <cellStyle name="Comma 10 6 3" xfId="528"/>
    <cellStyle name="Comma 10 7" xfId="529"/>
    <cellStyle name="Comma 10 8" xfId="530"/>
    <cellStyle name="Comma 10 9" xfId="531"/>
    <cellStyle name="Comma 11" xfId="532"/>
    <cellStyle name="Comma 11 2" xfId="533"/>
    <cellStyle name="Comma 11 2 2" xfId="534"/>
    <cellStyle name="Comma 11 2 2 2" xfId="535"/>
    <cellStyle name="Comma 11 2 2 2 2" xfId="536"/>
    <cellStyle name="Comma 11 2 2 2 2 2" xfId="537"/>
    <cellStyle name="Comma 11 2 2 2 2 3" xfId="538"/>
    <cellStyle name="Comma 11 2 2 2 3" xfId="539"/>
    <cellStyle name="Comma 11 2 2 2 4" xfId="540"/>
    <cellStyle name="Comma 11 2 2 2 5" xfId="541"/>
    <cellStyle name="Comma 11 2 2 3" xfId="542"/>
    <cellStyle name="Comma 11 2 2 3 2" xfId="543"/>
    <cellStyle name="Comma 11 2 2 3 3" xfId="544"/>
    <cellStyle name="Comma 11 2 2 4" xfId="545"/>
    <cellStyle name="Comma 11 2 2 5" xfId="546"/>
    <cellStyle name="Comma 11 2 2 6" xfId="547"/>
    <cellStyle name="Comma 11 2 3" xfId="548"/>
    <cellStyle name="Comma 11 2 3 2" xfId="549"/>
    <cellStyle name="Comma 11 2 3 2 2" xfId="550"/>
    <cellStyle name="Comma 11 2 3 2 2 2" xfId="551"/>
    <cellStyle name="Comma 11 2 3 2 2 3" xfId="552"/>
    <cellStyle name="Comma 11 2 3 2 3" xfId="553"/>
    <cellStyle name="Comma 11 2 3 2 4" xfId="554"/>
    <cellStyle name="Comma 11 2 3 2 5" xfId="555"/>
    <cellStyle name="Comma 11 2 3 3" xfId="556"/>
    <cellStyle name="Comma 11 2 3 3 2" xfId="557"/>
    <cellStyle name="Comma 11 2 3 3 3" xfId="558"/>
    <cellStyle name="Comma 11 2 3 4" xfId="559"/>
    <cellStyle name="Comma 11 2 3 5" xfId="560"/>
    <cellStyle name="Comma 11 2 3 6" xfId="561"/>
    <cellStyle name="Comma 11 2 4" xfId="562"/>
    <cellStyle name="Comma 11 2 4 2" xfId="563"/>
    <cellStyle name="Comma 11 2 4 2 2" xfId="564"/>
    <cellStyle name="Comma 11 2 4 2 3" xfId="565"/>
    <cellStyle name="Comma 11 2 4 3" xfId="566"/>
    <cellStyle name="Comma 11 2 4 4" xfId="567"/>
    <cellStyle name="Comma 11 2 4 5" xfId="568"/>
    <cellStyle name="Comma 11 2 5" xfId="569"/>
    <cellStyle name="Comma 11 2 5 2" xfId="570"/>
    <cellStyle name="Comma 11 2 5 3" xfId="571"/>
    <cellStyle name="Comma 11 2 6" xfId="572"/>
    <cellStyle name="Comma 11 2 7" xfId="573"/>
    <cellStyle name="Comma 11 2 8" xfId="574"/>
    <cellStyle name="Comma 11 3" xfId="575"/>
    <cellStyle name="Comma 11 3 2" xfId="576"/>
    <cellStyle name="Comma 11 3 2 2" xfId="577"/>
    <cellStyle name="Comma 11 3 2 2 2" xfId="578"/>
    <cellStyle name="Comma 11 3 2 2 3" xfId="579"/>
    <cellStyle name="Comma 11 3 2 3" xfId="580"/>
    <cellStyle name="Comma 11 3 2 4" xfId="581"/>
    <cellStyle name="Comma 11 3 2 5" xfId="582"/>
    <cellStyle name="Comma 11 3 3" xfId="583"/>
    <cellStyle name="Comma 11 3 3 2" xfId="584"/>
    <cellStyle name="Comma 11 3 3 3" xfId="585"/>
    <cellStyle name="Comma 11 3 4" xfId="586"/>
    <cellStyle name="Comma 11 3 5" xfId="587"/>
    <cellStyle name="Comma 11 3 6" xfId="588"/>
    <cellStyle name="Comma 11 4" xfId="589"/>
    <cellStyle name="Comma 11 4 2" xfId="590"/>
    <cellStyle name="Comma 11 4 2 2" xfId="591"/>
    <cellStyle name="Comma 11 4 2 2 2" xfId="592"/>
    <cellStyle name="Comma 11 4 2 2 3" xfId="593"/>
    <cellStyle name="Comma 11 4 2 3" xfId="594"/>
    <cellStyle name="Comma 11 4 2 4" xfId="595"/>
    <cellStyle name="Comma 11 4 2 5" xfId="596"/>
    <cellStyle name="Comma 11 4 3" xfId="597"/>
    <cellStyle name="Comma 11 4 3 2" xfId="598"/>
    <cellStyle name="Comma 11 4 3 3" xfId="599"/>
    <cellStyle name="Comma 11 4 4" xfId="600"/>
    <cellStyle name="Comma 11 4 5" xfId="601"/>
    <cellStyle name="Comma 11 4 6" xfId="602"/>
    <cellStyle name="Comma 11 5" xfId="603"/>
    <cellStyle name="Comma 11 5 2" xfId="604"/>
    <cellStyle name="Comma 11 5 2 2" xfId="605"/>
    <cellStyle name="Comma 11 5 2 3" xfId="606"/>
    <cellStyle name="Comma 11 5 3" xfId="607"/>
    <cellStyle name="Comma 11 5 4" xfId="608"/>
    <cellStyle name="Comma 11 5 5" xfId="609"/>
    <cellStyle name="Comma 11 6" xfId="610"/>
    <cellStyle name="Comma 11 6 2" xfId="611"/>
    <cellStyle name="Comma 11 6 3" xfId="612"/>
    <cellStyle name="Comma 11 7" xfId="613"/>
    <cellStyle name="Comma 11 8" xfId="614"/>
    <cellStyle name="Comma 11 9" xfId="615"/>
    <cellStyle name="Comma 12" xfId="616"/>
    <cellStyle name="Comma 12 2" xfId="617"/>
    <cellStyle name="Comma 12 2 2" xfId="618"/>
    <cellStyle name="Comma 12 2 2 2" xfId="619"/>
    <cellStyle name="Comma 12 2 2 2 2" xfId="620"/>
    <cellStyle name="Comma 12 2 2 2 3" xfId="621"/>
    <cellStyle name="Comma 12 2 2 3" xfId="622"/>
    <cellStyle name="Comma 12 2 2 4" xfId="623"/>
    <cellStyle name="Comma 12 2 2 5" xfId="624"/>
    <cellStyle name="Comma 12 2 3" xfId="625"/>
    <cellStyle name="Comma 12 2 3 2" xfId="626"/>
    <cellStyle name="Comma 12 2 3 3" xfId="627"/>
    <cellStyle name="Comma 12 2 4" xfId="628"/>
    <cellStyle name="Comma 12 2 5" xfId="629"/>
    <cellStyle name="Comma 12 2 6" xfId="630"/>
    <cellStyle name="Comma 12 3" xfId="631"/>
    <cellStyle name="Comma 12 3 2" xfId="632"/>
    <cellStyle name="Comma 12 3 2 2" xfId="633"/>
    <cellStyle name="Comma 12 3 2 2 2" xfId="634"/>
    <cellStyle name="Comma 12 3 2 2 3" xfId="635"/>
    <cellStyle name="Comma 12 3 2 3" xfId="636"/>
    <cellStyle name="Comma 12 3 2 4" xfId="637"/>
    <cellStyle name="Comma 12 3 2 5" xfId="638"/>
    <cellStyle name="Comma 12 3 3" xfId="639"/>
    <cellStyle name="Comma 12 3 3 2" xfId="640"/>
    <cellStyle name="Comma 12 3 3 3" xfId="641"/>
    <cellStyle name="Comma 12 3 4" xfId="642"/>
    <cellStyle name="Comma 12 3 5" xfId="643"/>
    <cellStyle name="Comma 12 3 6" xfId="644"/>
    <cellStyle name="Comma 12 4" xfId="645"/>
    <cellStyle name="Comma 12 4 2" xfId="646"/>
    <cellStyle name="Comma 12 4 2 2" xfId="647"/>
    <cellStyle name="Comma 12 4 2 3" xfId="648"/>
    <cellStyle name="Comma 12 4 3" xfId="649"/>
    <cellStyle name="Comma 12 4 4" xfId="650"/>
    <cellStyle name="Comma 12 4 5" xfId="651"/>
    <cellStyle name="Comma 12 5" xfId="652"/>
    <cellStyle name="Comma 12 5 2" xfId="653"/>
    <cellStyle name="Comma 12 5 3" xfId="654"/>
    <cellStyle name="Comma 12 6" xfId="655"/>
    <cellStyle name="Comma 12 7" xfId="656"/>
    <cellStyle name="Comma 12 8" xfId="657"/>
    <cellStyle name="Comma 13" xfId="658"/>
    <cellStyle name="Comma 13 2" xfId="659"/>
    <cellStyle name="Comma 13 2 2" xfId="660"/>
    <cellStyle name="Comma 13 2 2 2" xfId="661"/>
    <cellStyle name="Comma 13 2 2 2 2" xfId="662"/>
    <cellStyle name="Comma 13 2 2 2 3" xfId="663"/>
    <cellStyle name="Comma 13 2 2 3" xfId="664"/>
    <cellStyle name="Comma 13 2 2 4" xfId="665"/>
    <cellStyle name="Comma 13 2 2 5" xfId="666"/>
    <cellStyle name="Comma 13 2 3" xfId="667"/>
    <cellStyle name="Comma 13 2 3 2" xfId="668"/>
    <cellStyle name="Comma 13 2 3 3" xfId="669"/>
    <cellStyle name="Comma 13 2 4" xfId="670"/>
    <cellStyle name="Comma 13 2 5" xfId="671"/>
    <cellStyle name="Comma 13 2 6" xfId="672"/>
    <cellStyle name="Comma 13 3" xfId="673"/>
    <cellStyle name="Comma 13 3 2" xfId="674"/>
    <cellStyle name="Comma 13 3 2 2" xfId="675"/>
    <cellStyle name="Comma 13 3 2 2 2" xfId="676"/>
    <cellStyle name="Comma 13 3 2 2 3" xfId="677"/>
    <cellStyle name="Comma 13 3 2 3" xfId="678"/>
    <cellStyle name="Comma 13 3 2 4" xfId="679"/>
    <cellStyle name="Comma 13 3 2 5" xfId="680"/>
    <cellStyle name="Comma 13 3 3" xfId="681"/>
    <cellStyle name="Comma 13 3 3 2" xfId="682"/>
    <cellStyle name="Comma 13 3 3 3" xfId="683"/>
    <cellStyle name="Comma 13 3 4" xfId="684"/>
    <cellStyle name="Comma 13 3 5" xfId="685"/>
    <cellStyle name="Comma 13 3 6" xfId="686"/>
    <cellStyle name="Comma 13 4" xfId="687"/>
    <cellStyle name="Comma 13 4 2" xfId="688"/>
    <cellStyle name="Comma 13 4 2 2" xfId="689"/>
    <cellStyle name="Comma 13 4 2 3" xfId="690"/>
    <cellStyle name="Comma 13 4 3" xfId="691"/>
    <cellStyle name="Comma 13 4 4" xfId="692"/>
    <cellStyle name="Comma 13 4 5" xfId="693"/>
    <cellStyle name="Comma 13 5" xfId="694"/>
    <cellStyle name="Comma 13 5 2" xfId="695"/>
    <cellStyle name="Comma 13 5 3" xfId="696"/>
    <cellStyle name="Comma 13 6" xfId="697"/>
    <cellStyle name="Comma 13 7" xfId="698"/>
    <cellStyle name="Comma 13 8" xfId="699"/>
    <cellStyle name="Comma 14" xfId="700"/>
    <cellStyle name="Comma 14 2" xfId="701"/>
    <cellStyle name="Comma 14 2 2" xfId="702"/>
    <cellStyle name="Comma 14 2 2 2" xfId="703"/>
    <cellStyle name="Comma 14 2 2 2 2" xfId="704"/>
    <cellStyle name="Comma 14 2 2 2 3" xfId="705"/>
    <cellStyle name="Comma 14 2 2 3" xfId="706"/>
    <cellStyle name="Comma 14 2 2 4" xfId="707"/>
    <cellStyle name="Comma 14 2 2 5" xfId="708"/>
    <cellStyle name="Comma 14 2 3" xfId="709"/>
    <cellStyle name="Comma 14 2 3 2" xfId="710"/>
    <cellStyle name="Comma 14 2 3 3" xfId="711"/>
    <cellStyle name="Comma 14 2 4" xfId="712"/>
    <cellStyle name="Comma 14 2 5" xfId="713"/>
    <cellStyle name="Comma 14 2 6" xfId="714"/>
    <cellStyle name="Comma 14 3" xfId="715"/>
    <cellStyle name="Comma 14 3 2" xfId="716"/>
    <cellStyle name="Comma 14 3 2 2" xfId="717"/>
    <cellStyle name="Comma 14 3 2 2 2" xfId="718"/>
    <cellStyle name="Comma 14 3 2 2 3" xfId="719"/>
    <cellStyle name="Comma 14 3 2 3" xfId="720"/>
    <cellStyle name="Comma 14 3 2 4" xfId="721"/>
    <cellStyle name="Comma 14 3 2 5" xfId="722"/>
    <cellStyle name="Comma 14 3 3" xfId="723"/>
    <cellStyle name="Comma 14 3 3 2" xfId="724"/>
    <cellStyle name="Comma 14 3 3 3" xfId="725"/>
    <cellStyle name="Comma 14 3 4" xfId="726"/>
    <cellStyle name="Comma 14 3 5" xfId="727"/>
    <cellStyle name="Comma 14 3 6" xfId="728"/>
    <cellStyle name="Comma 14 4" xfId="729"/>
    <cellStyle name="Comma 14 4 2" xfId="730"/>
    <cellStyle name="Comma 14 4 2 2" xfId="731"/>
    <cellStyle name="Comma 14 4 2 3" xfId="732"/>
    <cellStyle name="Comma 14 4 3" xfId="733"/>
    <cellStyle name="Comma 14 4 4" xfId="734"/>
    <cellStyle name="Comma 14 4 5" xfId="735"/>
    <cellStyle name="Comma 14 5" xfId="736"/>
    <cellStyle name="Comma 14 5 2" xfId="737"/>
    <cellStyle name="Comma 14 5 3" xfId="738"/>
    <cellStyle name="Comma 14 6" xfId="739"/>
    <cellStyle name="Comma 14 7" xfId="740"/>
    <cellStyle name="Comma 14 8" xfId="741"/>
    <cellStyle name="Comma 15" xfId="742"/>
    <cellStyle name="Comma 15 2" xfId="743"/>
    <cellStyle name="Comma 15 2 2" xfId="744"/>
    <cellStyle name="Comma 15 2 2 2" xfId="745"/>
    <cellStyle name="Comma 15 2 2 3" xfId="746"/>
    <cellStyle name="Comma 15 2 3" xfId="747"/>
    <cellStyle name="Comma 15 2 4" xfId="748"/>
    <cellStyle name="Comma 15 2 5" xfId="749"/>
    <cellStyle name="Comma 15 3" xfId="750"/>
    <cellStyle name="Comma 15 3 2" xfId="751"/>
    <cellStyle name="Comma 15 3 3" xfId="752"/>
    <cellStyle name="Comma 15 4" xfId="753"/>
    <cellStyle name="Comma 15 5" xfId="754"/>
    <cellStyle name="Comma 15 6" xfId="755"/>
    <cellStyle name="Comma 16" xfId="756"/>
    <cellStyle name="Comma 16 2" xfId="757"/>
    <cellStyle name="Comma 16 2 2" xfId="758"/>
    <cellStyle name="Comma 16 2 2 2" xfId="759"/>
    <cellStyle name="Comma 16 2 2 3" xfId="760"/>
    <cellStyle name="Comma 16 2 3" xfId="761"/>
    <cellStyle name="Comma 16 2 4" xfId="762"/>
    <cellStyle name="Comma 16 2 5" xfId="763"/>
    <cellStyle name="Comma 16 3" xfId="764"/>
    <cellStyle name="Comma 16 3 2" xfId="765"/>
    <cellStyle name="Comma 16 3 3" xfId="766"/>
    <cellStyle name="Comma 16 4" xfId="767"/>
    <cellStyle name="Comma 16 5" xfId="768"/>
    <cellStyle name="Comma 16 6" xfId="769"/>
    <cellStyle name="Comma 17" xfId="770"/>
    <cellStyle name="Comma 17 2" xfId="771"/>
    <cellStyle name="Comma 17 2 2" xfId="772"/>
    <cellStyle name="Comma 17 2 2 2" xfId="773"/>
    <cellStyle name="Comma 17 2 2 3" xfId="774"/>
    <cellStyle name="Comma 17 2 3" xfId="775"/>
    <cellStyle name="Comma 17 2 4" xfId="776"/>
    <cellStyle name="Comma 17 2 5" xfId="777"/>
    <cellStyle name="Comma 17 3" xfId="778"/>
    <cellStyle name="Comma 17 3 2" xfId="779"/>
    <cellStyle name="Comma 17 3 3" xfId="780"/>
    <cellStyle name="Comma 17 4" xfId="781"/>
    <cellStyle name="Comma 17 5" xfId="782"/>
    <cellStyle name="Comma 17 6" xfId="783"/>
    <cellStyle name="Comma 18" xfId="784"/>
    <cellStyle name="Comma 18 2" xfId="785"/>
    <cellStyle name="Comma 18 2 2" xfId="786"/>
    <cellStyle name="Comma 18 2 2 2" xfId="787"/>
    <cellStyle name="Comma 18 2 2 3" xfId="788"/>
    <cellStyle name="Comma 18 2 3" xfId="789"/>
    <cellStyle name="Comma 18 2 4" xfId="790"/>
    <cellStyle name="Comma 18 2 5" xfId="791"/>
    <cellStyle name="Comma 18 3" xfId="792"/>
    <cellStyle name="Comma 18 3 2" xfId="793"/>
    <cellStyle name="Comma 18 3 3" xfId="794"/>
    <cellStyle name="Comma 18 4" xfId="795"/>
    <cellStyle name="Comma 18 5" xfId="796"/>
    <cellStyle name="Comma 18 6" xfId="797"/>
    <cellStyle name="Comma 19" xfId="798"/>
    <cellStyle name="Comma 19 2" xfId="799"/>
    <cellStyle name="Comma 19 2 2" xfId="800"/>
    <cellStyle name="Comma 19 2 2 2" xfId="801"/>
    <cellStyle name="Comma 19 2 2 3" xfId="802"/>
    <cellStyle name="Comma 19 2 3" xfId="803"/>
    <cellStyle name="Comma 19 2 4" xfId="804"/>
    <cellStyle name="Comma 19 2 5" xfId="805"/>
    <cellStyle name="Comma 19 3" xfId="806"/>
    <cellStyle name="Comma 19 3 2" xfId="807"/>
    <cellStyle name="Comma 19 3 3" xfId="808"/>
    <cellStyle name="Comma 19 4" xfId="809"/>
    <cellStyle name="Comma 19 5" xfId="810"/>
    <cellStyle name="Comma 19 6" xfId="811"/>
    <cellStyle name="Comma 2" xfId="812"/>
    <cellStyle name="Comma 2 10" xfId="813"/>
    <cellStyle name="Comma 2 10 2" xfId="814"/>
    <cellStyle name="Comma 2 10 2 2" xfId="815"/>
    <cellStyle name="Comma 2 10 2 2 2" xfId="816"/>
    <cellStyle name="Comma 2 10 2 2 2 2" xfId="817"/>
    <cellStyle name="Comma 2 10 2 2 2 2 2" xfId="818"/>
    <cellStyle name="Comma 2 10 2 2 2 2 3" xfId="819"/>
    <cellStyle name="Comma 2 10 2 2 2 3" xfId="820"/>
    <cellStyle name="Comma 2 10 2 2 2 4" xfId="821"/>
    <cellStyle name="Comma 2 10 2 2 2 5" xfId="822"/>
    <cellStyle name="Comma 2 10 2 2 3" xfId="823"/>
    <cellStyle name="Comma 2 10 2 2 3 2" xfId="824"/>
    <cellStyle name="Comma 2 10 2 2 3 3" xfId="825"/>
    <cellStyle name="Comma 2 10 2 2 4" xfId="826"/>
    <cellStyle name="Comma 2 10 2 2 5" xfId="827"/>
    <cellStyle name="Comma 2 10 2 2 6" xfId="828"/>
    <cellStyle name="Comma 2 10 2 3" xfId="829"/>
    <cellStyle name="Comma 2 10 2 3 2" xfId="830"/>
    <cellStyle name="Comma 2 10 2 3 2 2" xfId="831"/>
    <cellStyle name="Comma 2 10 2 3 2 2 2" xfId="832"/>
    <cellStyle name="Comma 2 10 2 3 2 2 3" xfId="833"/>
    <cellStyle name="Comma 2 10 2 3 2 3" xfId="834"/>
    <cellStyle name="Comma 2 10 2 3 2 4" xfId="835"/>
    <cellStyle name="Comma 2 10 2 3 2 5" xfId="836"/>
    <cellStyle name="Comma 2 10 2 3 3" xfId="837"/>
    <cellStyle name="Comma 2 10 2 3 3 2" xfId="838"/>
    <cellStyle name="Comma 2 10 2 3 3 3" xfId="839"/>
    <cellStyle name="Comma 2 10 2 3 4" xfId="840"/>
    <cellStyle name="Comma 2 10 2 3 5" xfId="841"/>
    <cellStyle name="Comma 2 10 2 3 6" xfId="842"/>
    <cellStyle name="Comma 2 10 2 4" xfId="843"/>
    <cellStyle name="Comma 2 10 2 4 2" xfId="844"/>
    <cellStyle name="Comma 2 10 2 4 2 2" xfId="845"/>
    <cellStyle name="Comma 2 10 2 4 2 3" xfId="846"/>
    <cellStyle name="Comma 2 10 2 4 3" xfId="847"/>
    <cellStyle name="Comma 2 10 2 4 4" xfId="848"/>
    <cellStyle name="Comma 2 10 2 4 5" xfId="849"/>
    <cellStyle name="Comma 2 10 2 5" xfId="850"/>
    <cellStyle name="Comma 2 10 2 5 2" xfId="851"/>
    <cellStyle name="Comma 2 10 2 5 3" xfId="852"/>
    <cellStyle name="Comma 2 10 2 6" xfId="853"/>
    <cellStyle name="Comma 2 10 2 7" xfId="854"/>
    <cellStyle name="Comma 2 10 2 8" xfId="855"/>
    <cellStyle name="Comma 2 10 3" xfId="856"/>
    <cellStyle name="Comma 2 10 3 2" xfId="857"/>
    <cellStyle name="Comma 2 10 3 2 2" xfId="858"/>
    <cellStyle name="Comma 2 10 3 2 2 2" xfId="859"/>
    <cellStyle name="Comma 2 10 3 2 2 3" xfId="860"/>
    <cellStyle name="Comma 2 10 3 2 3" xfId="861"/>
    <cellStyle name="Comma 2 10 3 2 4" xfId="862"/>
    <cellStyle name="Comma 2 10 3 2 5" xfId="863"/>
    <cellStyle name="Comma 2 10 3 3" xfId="864"/>
    <cellStyle name="Comma 2 10 3 3 2" xfId="865"/>
    <cellStyle name="Comma 2 10 3 3 3" xfId="866"/>
    <cellStyle name="Comma 2 10 3 4" xfId="867"/>
    <cellStyle name="Comma 2 10 3 5" xfId="868"/>
    <cellStyle name="Comma 2 10 3 6" xfId="869"/>
    <cellStyle name="Comma 2 10 4" xfId="870"/>
    <cellStyle name="Comma 2 10 4 2" xfId="871"/>
    <cellStyle name="Comma 2 10 4 2 2" xfId="872"/>
    <cellStyle name="Comma 2 10 4 2 2 2" xfId="873"/>
    <cellStyle name="Comma 2 10 4 2 2 3" xfId="874"/>
    <cellStyle name="Comma 2 10 4 2 3" xfId="875"/>
    <cellStyle name="Comma 2 10 4 2 4" xfId="876"/>
    <cellStyle name="Comma 2 10 4 2 5" xfId="877"/>
    <cellStyle name="Comma 2 10 4 3" xfId="878"/>
    <cellStyle name="Comma 2 10 4 3 2" xfId="879"/>
    <cellStyle name="Comma 2 10 4 3 3" xfId="880"/>
    <cellStyle name="Comma 2 10 4 4" xfId="881"/>
    <cellStyle name="Comma 2 10 4 5" xfId="882"/>
    <cellStyle name="Comma 2 10 4 6" xfId="883"/>
    <cellStyle name="Comma 2 10 5" xfId="884"/>
    <cellStyle name="Comma 2 10 5 2" xfId="885"/>
    <cellStyle name="Comma 2 10 5 2 2" xfId="886"/>
    <cellStyle name="Comma 2 10 5 2 3" xfId="887"/>
    <cellStyle name="Comma 2 10 5 3" xfId="888"/>
    <cellStyle name="Comma 2 10 5 4" xfId="889"/>
    <cellStyle name="Comma 2 10 5 5" xfId="890"/>
    <cellStyle name="Comma 2 10 6" xfId="891"/>
    <cellStyle name="Comma 2 10 6 2" xfId="892"/>
    <cellStyle name="Comma 2 10 6 3" xfId="893"/>
    <cellStyle name="Comma 2 10 7" xfId="894"/>
    <cellStyle name="Comma 2 10 8" xfId="895"/>
    <cellStyle name="Comma 2 10 9" xfId="896"/>
    <cellStyle name="Comma 2 11" xfId="897"/>
    <cellStyle name="Comma 2 11 2" xfId="898"/>
    <cellStyle name="Comma 2 11 2 2" xfId="899"/>
    <cellStyle name="Comma 2 11 2 2 2" xfId="900"/>
    <cellStyle name="Comma 2 11 2 2 2 2" xfId="901"/>
    <cellStyle name="Comma 2 11 2 2 2 2 2" xfId="902"/>
    <cellStyle name="Comma 2 11 2 2 2 2 2 2" xfId="903"/>
    <cellStyle name="Comma 2 11 2 2 2 2 2 3" xfId="904"/>
    <cellStyle name="Comma 2 11 2 2 2 2 3" xfId="905"/>
    <cellStyle name="Comma 2 11 2 2 2 2 4" xfId="906"/>
    <cellStyle name="Comma 2 11 2 2 2 2 5" xfId="907"/>
    <cellStyle name="Comma 2 11 2 2 2 3" xfId="908"/>
    <cellStyle name="Comma 2 11 2 2 2 3 2" xfId="909"/>
    <cellStyle name="Comma 2 11 2 2 2 3 3" xfId="910"/>
    <cellStyle name="Comma 2 11 2 2 2 4" xfId="911"/>
    <cellStyle name="Comma 2 11 2 2 2 5" xfId="912"/>
    <cellStyle name="Comma 2 11 2 2 2 6" xfId="913"/>
    <cellStyle name="Comma 2 11 2 2 3" xfId="914"/>
    <cellStyle name="Comma 2 11 2 2 3 2" xfId="915"/>
    <cellStyle name="Comma 2 11 2 2 3 2 2" xfId="916"/>
    <cellStyle name="Comma 2 11 2 2 3 2 2 2" xfId="917"/>
    <cellStyle name="Comma 2 11 2 2 3 2 2 3" xfId="918"/>
    <cellStyle name="Comma 2 11 2 2 3 2 3" xfId="919"/>
    <cellStyle name="Comma 2 11 2 2 3 2 4" xfId="920"/>
    <cellStyle name="Comma 2 11 2 2 3 2 5" xfId="921"/>
    <cellStyle name="Comma 2 11 2 2 3 3" xfId="922"/>
    <cellStyle name="Comma 2 11 2 2 3 3 2" xfId="923"/>
    <cellStyle name="Comma 2 11 2 2 3 3 3" xfId="924"/>
    <cellStyle name="Comma 2 11 2 2 3 4" xfId="925"/>
    <cellStyle name="Comma 2 11 2 2 3 5" xfId="926"/>
    <cellStyle name="Comma 2 11 2 2 3 6" xfId="927"/>
    <cellStyle name="Comma 2 11 2 2 4" xfId="928"/>
    <cellStyle name="Comma 2 11 2 2 4 2" xfId="929"/>
    <cellStyle name="Comma 2 11 2 2 4 2 2" xfId="930"/>
    <cellStyle name="Comma 2 11 2 2 4 2 3" xfId="931"/>
    <cellStyle name="Comma 2 11 2 2 4 3" xfId="932"/>
    <cellStyle name="Comma 2 11 2 2 4 4" xfId="933"/>
    <cellStyle name="Comma 2 11 2 2 4 5" xfId="934"/>
    <cellStyle name="Comma 2 11 2 2 5" xfId="935"/>
    <cellStyle name="Comma 2 11 2 2 5 2" xfId="936"/>
    <cellStyle name="Comma 2 11 2 2 5 3" xfId="937"/>
    <cellStyle name="Comma 2 11 2 2 6" xfId="938"/>
    <cellStyle name="Comma 2 11 2 2 7" xfId="939"/>
    <cellStyle name="Comma 2 11 2 2 8" xfId="940"/>
    <cellStyle name="Comma 2 11 2 3" xfId="941"/>
    <cellStyle name="Comma 2 11 2 3 2" xfId="942"/>
    <cellStyle name="Comma 2 11 2 3 2 2" xfId="943"/>
    <cellStyle name="Comma 2 11 2 3 2 2 2" xfId="944"/>
    <cellStyle name="Comma 2 11 2 3 2 2 3" xfId="945"/>
    <cellStyle name="Comma 2 11 2 3 2 3" xfId="946"/>
    <cellStyle name="Comma 2 11 2 3 2 4" xfId="947"/>
    <cellStyle name="Comma 2 11 2 3 2 5" xfId="948"/>
    <cellStyle name="Comma 2 11 2 3 3" xfId="949"/>
    <cellStyle name="Comma 2 11 2 3 3 2" xfId="950"/>
    <cellStyle name="Comma 2 11 2 3 3 3" xfId="951"/>
    <cellStyle name="Comma 2 11 2 3 4" xfId="952"/>
    <cellStyle name="Comma 2 11 2 3 5" xfId="953"/>
    <cellStyle name="Comma 2 11 2 3 6" xfId="954"/>
    <cellStyle name="Comma 2 11 2 4" xfId="955"/>
    <cellStyle name="Comma 2 11 2 4 2" xfId="956"/>
    <cellStyle name="Comma 2 11 2 4 2 2" xfId="957"/>
    <cellStyle name="Comma 2 11 2 4 2 2 2" xfId="958"/>
    <cellStyle name="Comma 2 11 2 4 2 2 3" xfId="959"/>
    <cellStyle name="Comma 2 11 2 4 2 3" xfId="960"/>
    <cellStyle name="Comma 2 11 2 4 2 4" xfId="961"/>
    <cellStyle name="Comma 2 11 2 4 2 5" xfId="962"/>
    <cellStyle name="Comma 2 11 2 4 3" xfId="963"/>
    <cellStyle name="Comma 2 11 2 4 3 2" xfId="964"/>
    <cellStyle name="Comma 2 11 2 4 3 3" xfId="965"/>
    <cellStyle name="Comma 2 11 2 4 4" xfId="966"/>
    <cellStyle name="Comma 2 11 2 4 5" xfId="967"/>
    <cellStyle name="Comma 2 11 2 4 6" xfId="968"/>
    <cellStyle name="Comma 2 11 2 5" xfId="969"/>
    <cellStyle name="Comma 2 11 2 5 2" xfId="970"/>
    <cellStyle name="Comma 2 11 2 5 2 2" xfId="971"/>
    <cellStyle name="Comma 2 11 2 5 2 3" xfId="972"/>
    <cellStyle name="Comma 2 11 2 5 3" xfId="973"/>
    <cellStyle name="Comma 2 11 2 5 4" xfId="974"/>
    <cellStyle name="Comma 2 11 2 5 5" xfId="975"/>
    <cellStyle name="Comma 2 11 2 6" xfId="976"/>
    <cellStyle name="Comma 2 11 2 6 2" xfId="977"/>
    <cellStyle name="Comma 2 11 2 6 3" xfId="978"/>
    <cellStyle name="Comma 2 11 2 7" xfId="979"/>
    <cellStyle name="Comma 2 11 2 8" xfId="980"/>
    <cellStyle name="Comma 2 11 2 9" xfId="981"/>
    <cellStyle name="Comma 2 11 3" xfId="982"/>
    <cellStyle name="Comma 2 11 3 2" xfId="983"/>
    <cellStyle name="Comma 2 11 3 2 2" xfId="984"/>
    <cellStyle name="Comma 2 11 3 2 2 2" xfId="985"/>
    <cellStyle name="Comma 2 11 3 2 2 3" xfId="986"/>
    <cellStyle name="Comma 2 11 3 2 3" xfId="987"/>
    <cellStyle name="Comma 2 11 3 2 4" xfId="988"/>
    <cellStyle name="Comma 2 11 3 2 5" xfId="989"/>
    <cellStyle name="Comma 2 11 3 3" xfId="990"/>
    <cellStyle name="Comma 2 11 3 3 2" xfId="991"/>
    <cellStyle name="Comma 2 11 3 3 3" xfId="992"/>
    <cellStyle name="Comma 2 11 3 4" xfId="993"/>
    <cellStyle name="Comma 2 11 3 5" xfId="994"/>
    <cellStyle name="Comma 2 11 3 6" xfId="995"/>
    <cellStyle name="Comma 2 11 4" xfId="996"/>
    <cellStyle name="Comma 2 11 4 2" xfId="997"/>
    <cellStyle name="Comma 2 11 4 2 2" xfId="998"/>
    <cellStyle name="Comma 2 11 4 2 2 2" xfId="999"/>
    <cellStyle name="Comma 2 11 4 2 2 3" xfId="1000"/>
    <cellStyle name="Comma 2 11 4 2 3" xfId="1001"/>
    <cellStyle name="Comma 2 11 4 2 4" xfId="1002"/>
    <cellStyle name="Comma 2 11 4 2 5" xfId="1003"/>
    <cellStyle name="Comma 2 11 4 3" xfId="1004"/>
    <cellStyle name="Comma 2 11 4 3 2" xfId="1005"/>
    <cellStyle name="Comma 2 11 4 3 3" xfId="1006"/>
    <cellStyle name="Comma 2 11 4 4" xfId="1007"/>
    <cellStyle name="Comma 2 11 4 5" xfId="1008"/>
    <cellStyle name="Comma 2 11 4 6" xfId="1009"/>
    <cellStyle name="Comma 2 11 5" xfId="1010"/>
    <cellStyle name="Comma 2 11 5 2" xfId="1011"/>
    <cellStyle name="Comma 2 11 5 2 2" xfId="1012"/>
    <cellStyle name="Comma 2 11 5 2 3" xfId="1013"/>
    <cellStyle name="Comma 2 11 5 3" xfId="1014"/>
    <cellStyle name="Comma 2 11 5 4" xfId="1015"/>
    <cellStyle name="Comma 2 11 5 5" xfId="1016"/>
    <cellStyle name="Comma 2 11 6" xfId="1017"/>
    <cellStyle name="Comma 2 11 6 2" xfId="1018"/>
    <cellStyle name="Comma 2 11 6 3" xfId="1019"/>
    <cellStyle name="Comma 2 11 7" xfId="1020"/>
    <cellStyle name="Comma 2 11 8" xfId="1021"/>
    <cellStyle name="Comma 2 11 9" xfId="1022"/>
    <cellStyle name="Comma 2 12" xfId="1023"/>
    <cellStyle name="Comma 2 12 2" xfId="1024"/>
    <cellStyle name="Comma 2 12 2 2" xfId="1025"/>
    <cellStyle name="Comma 2 12 2 2 2" xfId="1026"/>
    <cellStyle name="Comma 2 12 2 2 2 2" xfId="1027"/>
    <cellStyle name="Comma 2 12 2 2 2 2 2" xfId="1028"/>
    <cellStyle name="Comma 2 12 2 2 2 2 3" xfId="1029"/>
    <cellStyle name="Comma 2 12 2 2 2 3" xfId="1030"/>
    <cellStyle name="Comma 2 12 2 2 2 4" xfId="1031"/>
    <cellStyle name="Comma 2 12 2 2 2 5" xfId="1032"/>
    <cellStyle name="Comma 2 12 2 2 3" xfId="1033"/>
    <cellStyle name="Comma 2 12 2 2 3 2" xfId="1034"/>
    <cellStyle name="Comma 2 12 2 2 3 3" xfId="1035"/>
    <cellStyle name="Comma 2 12 2 2 4" xfId="1036"/>
    <cellStyle name="Comma 2 12 2 2 5" xfId="1037"/>
    <cellStyle name="Comma 2 12 2 2 6" xfId="1038"/>
    <cellStyle name="Comma 2 12 2 3" xfId="1039"/>
    <cellStyle name="Comma 2 12 2 3 2" xfId="1040"/>
    <cellStyle name="Comma 2 12 2 3 2 2" xfId="1041"/>
    <cellStyle name="Comma 2 12 2 3 2 2 2" xfId="1042"/>
    <cellStyle name="Comma 2 12 2 3 2 2 3" xfId="1043"/>
    <cellStyle name="Comma 2 12 2 3 2 3" xfId="1044"/>
    <cellStyle name="Comma 2 12 2 3 2 4" xfId="1045"/>
    <cellStyle name="Comma 2 12 2 3 2 5" xfId="1046"/>
    <cellStyle name="Comma 2 12 2 3 3" xfId="1047"/>
    <cellStyle name="Comma 2 12 2 3 3 2" xfId="1048"/>
    <cellStyle name="Comma 2 12 2 3 3 3" xfId="1049"/>
    <cellStyle name="Comma 2 12 2 3 4" xfId="1050"/>
    <cellStyle name="Comma 2 12 2 3 5" xfId="1051"/>
    <cellStyle name="Comma 2 12 2 3 6" xfId="1052"/>
    <cellStyle name="Comma 2 12 2 4" xfId="1053"/>
    <cellStyle name="Comma 2 12 2 4 2" xfId="1054"/>
    <cellStyle name="Comma 2 12 2 4 2 2" xfId="1055"/>
    <cellStyle name="Comma 2 12 2 4 2 3" xfId="1056"/>
    <cellStyle name="Comma 2 12 2 4 3" xfId="1057"/>
    <cellStyle name="Comma 2 12 2 4 4" xfId="1058"/>
    <cellStyle name="Comma 2 12 2 4 5" xfId="1059"/>
    <cellStyle name="Comma 2 12 2 5" xfId="1060"/>
    <cellStyle name="Comma 2 12 2 5 2" xfId="1061"/>
    <cellStyle name="Comma 2 12 2 5 3" xfId="1062"/>
    <cellStyle name="Comma 2 12 2 6" xfId="1063"/>
    <cellStyle name="Comma 2 12 2 7" xfId="1064"/>
    <cellStyle name="Comma 2 12 2 8" xfId="1065"/>
    <cellStyle name="Comma 2 12 3" xfId="1066"/>
    <cellStyle name="Comma 2 12 3 2" xfId="1067"/>
    <cellStyle name="Comma 2 12 3 2 2" xfId="1068"/>
    <cellStyle name="Comma 2 12 3 2 2 2" xfId="1069"/>
    <cellStyle name="Comma 2 12 3 2 2 3" xfId="1070"/>
    <cellStyle name="Comma 2 12 3 2 3" xfId="1071"/>
    <cellStyle name="Comma 2 12 3 2 4" xfId="1072"/>
    <cellStyle name="Comma 2 12 3 2 5" xfId="1073"/>
    <cellStyle name="Comma 2 12 3 3" xfId="1074"/>
    <cellStyle name="Comma 2 12 3 3 2" xfId="1075"/>
    <cellStyle name="Comma 2 12 3 3 3" xfId="1076"/>
    <cellStyle name="Comma 2 12 3 4" xfId="1077"/>
    <cellStyle name="Comma 2 12 3 5" xfId="1078"/>
    <cellStyle name="Comma 2 12 3 6" xfId="1079"/>
    <cellStyle name="Comma 2 12 4" xfId="1080"/>
    <cellStyle name="Comma 2 12 4 2" xfId="1081"/>
    <cellStyle name="Comma 2 12 4 2 2" xfId="1082"/>
    <cellStyle name="Comma 2 12 4 2 2 2" xfId="1083"/>
    <cellStyle name="Comma 2 12 4 2 2 3" xfId="1084"/>
    <cellStyle name="Comma 2 12 4 2 3" xfId="1085"/>
    <cellStyle name="Comma 2 12 4 2 4" xfId="1086"/>
    <cellStyle name="Comma 2 12 4 2 5" xfId="1087"/>
    <cellStyle name="Comma 2 12 4 3" xfId="1088"/>
    <cellStyle name="Comma 2 12 4 3 2" xfId="1089"/>
    <cellStyle name="Comma 2 12 4 3 3" xfId="1090"/>
    <cellStyle name="Comma 2 12 4 4" xfId="1091"/>
    <cellStyle name="Comma 2 12 4 5" xfId="1092"/>
    <cellStyle name="Comma 2 12 4 6" xfId="1093"/>
    <cellStyle name="Comma 2 12 5" xfId="1094"/>
    <cellStyle name="Comma 2 12 5 2" xfId="1095"/>
    <cellStyle name="Comma 2 12 5 2 2" xfId="1096"/>
    <cellStyle name="Comma 2 12 5 2 3" xfId="1097"/>
    <cellStyle name="Comma 2 12 5 3" xfId="1098"/>
    <cellStyle name="Comma 2 12 5 4" xfId="1099"/>
    <cellStyle name="Comma 2 12 5 5" xfId="1100"/>
    <cellStyle name="Comma 2 12 6" xfId="1101"/>
    <cellStyle name="Comma 2 12 6 2" xfId="1102"/>
    <cellStyle name="Comma 2 12 6 3" xfId="1103"/>
    <cellStyle name="Comma 2 12 7" xfId="1104"/>
    <cellStyle name="Comma 2 12 8" xfId="1105"/>
    <cellStyle name="Comma 2 12 9" xfId="1106"/>
    <cellStyle name="Comma 2 13" xfId="1107"/>
    <cellStyle name="Comma 2 13 2" xfId="1108"/>
    <cellStyle name="Comma 2 13 2 2" xfId="1109"/>
    <cellStyle name="Comma 2 13 2 2 2" xfId="1110"/>
    <cellStyle name="Comma 2 13 2 2 3" xfId="1111"/>
    <cellStyle name="Comma 2 13 2 3" xfId="1112"/>
    <cellStyle name="Comma 2 13 2 4" xfId="1113"/>
    <cellStyle name="Comma 2 13 2 5" xfId="1114"/>
    <cellStyle name="Comma 2 13 3" xfId="1115"/>
    <cellStyle name="Comma 2 13 3 2" xfId="1116"/>
    <cellStyle name="Comma 2 13 3 3" xfId="1117"/>
    <cellStyle name="Comma 2 13 4" xfId="1118"/>
    <cellStyle name="Comma 2 13 5" xfId="1119"/>
    <cellStyle name="Comma 2 13 6" xfId="1120"/>
    <cellStyle name="Comma 2 14" xfId="1121"/>
    <cellStyle name="Comma 2 14 2" xfId="1122"/>
    <cellStyle name="Comma 2 14 2 2" xfId="1123"/>
    <cellStyle name="Comma 2 14 2 2 2" xfId="1124"/>
    <cellStyle name="Comma 2 14 2 2 3" xfId="1125"/>
    <cellStyle name="Comma 2 14 2 3" xfId="1126"/>
    <cellStyle name="Comma 2 14 2 4" xfId="1127"/>
    <cellStyle name="Comma 2 14 2 5" xfId="1128"/>
    <cellStyle name="Comma 2 14 3" xfId="1129"/>
    <cellStyle name="Comma 2 14 3 2" xfId="1130"/>
    <cellStyle name="Comma 2 14 3 3" xfId="1131"/>
    <cellStyle name="Comma 2 14 4" xfId="1132"/>
    <cellStyle name="Comma 2 14 5" xfId="1133"/>
    <cellStyle name="Comma 2 14 6" xfId="1134"/>
    <cellStyle name="Comma 2 15" xfId="1135"/>
    <cellStyle name="Comma 2 15 2" xfId="1136"/>
    <cellStyle name="Comma 2 15 2 2" xfId="1137"/>
    <cellStyle name="Comma 2 15 2 3" xfId="1138"/>
    <cellStyle name="Comma 2 15 3" xfId="1139"/>
    <cellStyle name="Comma 2 15 4" xfId="1140"/>
    <cellStyle name="Comma 2 15 5" xfId="1141"/>
    <cellStyle name="Comma 2 16" xfId="1142"/>
    <cellStyle name="Comma 2 16 2" xfId="1143"/>
    <cellStyle name="Comma 2 16 3" xfId="1144"/>
    <cellStyle name="Comma 2 17" xfId="1145"/>
    <cellStyle name="Comma 2 18" xfId="1146"/>
    <cellStyle name="Comma 2 19" xfId="1147"/>
    <cellStyle name="Comma 2 2" xfId="1148"/>
    <cellStyle name="Comma 2 2 2" xfId="1149"/>
    <cellStyle name="Comma 2 2 2 2" xfId="1150"/>
    <cellStyle name="Comma 2 2 2 3" xfId="1151"/>
    <cellStyle name="Comma 2 2 2 3 2" xfId="1152"/>
    <cellStyle name="Comma 2 2 2 3 3" xfId="1153"/>
    <cellStyle name="Comma 2 2 2 3 3 2" xfId="1154"/>
    <cellStyle name="Comma 2 2 2 3 3 2 2" xfId="1155"/>
    <cellStyle name="Comma 2 2 2 3 3 2 2 2" xfId="1156"/>
    <cellStyle name="Comma 2 2 2 3 3 2 2 3" xfId="1157"/>
    <cellStyle name="Comma 2 2 2 3 3 2 3" xfId="1158"/>
    <cellStyle name="Comma 2 2 2 3 3 2 4" xfId="1159"/>
    <cellStyle name="Comma 2 2 2 3 3 2 5" xfId="1160"/>
    <cellStyle name="Comma 2 2 2 3 3 3" xfId="1161"/>
    <cellStyle name="Comma 2 2 2 3 3 3 2" xfId="1162"/>
    <cellStyle name="Comma 2 2 2 3 3 3 3" xfId="1163"/>
    <cellStyle name="Comma 2 2 2 3 3 4" xfId="1164"/>
    <cellStyle name="Comma 2 2 2 3 3 5" xfId="1165"/>
    <cellStyle name="Comma 2 2 2 3 3 6" xfId="1166"/>
    <cellStyle name="Comma 2 2 2 3 4" xfId="1167"/>
    <cellStyle name="Comma 2 2 2 3 4 2" xfId="1168"/>
    <cellStyle name="Comma 2 2 2 3 4 2 2" xfId="1169"/>
    <cellStyle name="Comma 2 2 2 3 4 2 2 2" xfId="1170"/>
    <cellStyle name="Comma 2 2 2 3 4 2 2 3" xfId="1171"/>
    <cellStyle name="Comma 2 2 2 3 4 2 3" xfId="1172"/>
    <cellStyle name="Comma 2 2 2 3 4 2 4" xfId="1173"/>
    <cellStyle name="Comma 2 2 2 3 4 2 5" xfId="1174"/>
    <cellStyle name="Comma 2 2 2 3 4 3" xfId="1175"/>
    <cellStyle name="Comma 2 2 2 3 4 3 2" xfId="1176"/>
    <cellStyle name="Comma 2 2 2 3 4 3 3" xfId="1177"/>
    <cellStyle name="Comma 2 2 2 3 4 4" xfId="1178"/>
    <cellStyle name="Comma 2 2 2 3 4 5" xfId="1179"/>
    <cellStyle name="Comma 2 2 2 3 4 6" xfId="1180"/>
    <cellStyle name="Comma 2 2 2 3 5" xfId="1181"/>
    <cellStyle name="Comma 2 2 2 3 5 2" xfId="1182"/>
    <cellStyle name="Comma 2 2 2 3 5 2 2" xfId="1183"/>
    <cellStyle name="Comma 2 2 2 3 5 2 3" xfId="1184"/>
    <cellStyle name="Comma 2 2 2 3 5 3" xfId="1185"/>
    <cellStyle name="Comma 2 2 2 3 5 4" xfId="1186"/>
    <cellStyle name="Comma 2 2 2 3 5 5" xfId="1187"/>
    <cellStyle name="Comma 2 2 2 3 6" xfId="1188"/>
    <cellStyle name="Comma 2 2 2 3 6 2" xfId="1189"/>
    <cellStyle name="Comma 2 2 2 3 6 3" xfId="1190"/>
    <cellStyle name="Comma 2 2 2 3 7" xfId="1191"/>
    <cellStyle name="Comma 2 2 2 3 8" xfId="1192"/>
    <cellStyle name="Comma 2 2 2 3 9" xfId="1193"/>
    <cellStyle name="Comma 2 2 3" xfId="1194"/>
    <cellStyle name="Comma 2 2 4" xfId="1195"/>
    <cellStyle name="Comma 2 2 5" xfId="1196"/>
    <cellStyle name="Comma 2 2 5 2" xfId="1197"/>
    <cellStyle name="Comma 2 2 5 3" xfId="1198"/>
    <cellStyle name="Comma 2 2 5 3 2" xfId="1199"/>
    <cellStyle name="Comma 2 2 5 3 2 2" xfId="1200"/>
    <cellStyle name="Comma 2 2 5 3 2 2 2" xfId="1201"/>
    <cellStyle name="Comma 2 2 5 3 2 2 3" xfId="1202"/>
    <cellStyle name="Comma 2 2 5 3 2 3" xfId="1203"/>
    <cellStyle name="Comma 2 2 5 3 2 4" xfId="1204"/>
    <cellStyle name="Comma 2 2 5 3 2 5" xfId="1205"/>
    <cellStyle name="Comma 2 2 5 3 3" xfId="1206"/>
    <cellStyle name="Comma 2 2 5 3 3 2" xfId="1207"/>
    <cellStyle name="Comma 2 2 5 3 3 3" xfId="1208"/>
    <cellStyle name="Comma 2 2 5 3 4" xfId="1209"/>
    <cellStyle name="Comma 2 2 5 3 5" xfId="1210"/>
    <cellStyle name="Comma 2 2 5 3 6" xfId="1211"/>
    <cellStyle name="Comma 2 2 5 4" xfId="1212"/>
    <cellStyle name="Comma 2 2 5 4 2" xfId="1213"/>
    <cellStyle name="Comma 2 2 5 4 2 2" xfId="1214"/>
    <cellStyle name="Comma 2 2 5 4 2 2 2" xfId="1215"/>
    <cellStyle name="Comma 2 2 5 4 2 2 3" xfId="1216"/>
    <cellStyle name="Comma 2 2 5 4 2 3" xfId="1217"/>
    <cellStyle name="Comma 2 2 5 4 2 4" xfId="1218"/>
    <cellStyle name="Comma 2 2 5 4 2 5" xfId="1219"/>
    <cellStyle name="Comma 2 2 5 4 3" xfId="1220"/>
    <cellStyle name="Comma 2 2 5 4 3 2" xfId="1221"/>
    <cellStyle name="Comma 2 2 5 4 3 3" xfId="1222"/>
    <cellStyle name="Comma 2 2 5 4 4" xfId="1223"/>
    <cellStyle name="Comma 2 2 5 4 5" xfId="1224"/>
    <cellStyle name="Comma 2 2 5 4 6" xfId="1225"/>
    <cellStyle name="Comma 2 2 5 5" xfId="1226"/>
    <cellStyle name="Comma 2 2 5 5 2" xfId="1227"/>
    <cellStyle name="Comma 2 2 5 5 2 2" xfId="1228"/>
    <cellStyle name="Comma 2 2 5 5 2 3" xfId="1229"/>
    <cellStyle name="Comma 2 2 5 5 3" xfId="1230"/>
    <cellStyle name="Comma 2 2 5 5 4" xfId="1231"/>
    <cellStyle name="Comma 2 2 5 5 5" xfId="1232"/>
    <cellStyle name="Comma 2 2 5 6" xfId="1233"/>
    <cellStyle name="Comma 2 2 5 6 2" xfId="1234"/>
    <cellStyle name="Comma 2 2 5 6 3" xfId="1235"/>
    <cellStyle name="Comma 2 2 5 7" xfId="1236"/>
    <cellStyle name="Comma 2 2 5 8" xfId="1237"/>
    <cellStyle name="Comma 2 2 5 9" xfId="1238"/>
    <cellStyle name="Comma 2 2 6" xfId="1239"/>
    <cellStyle name="Comma 2 2 6 2" xfId="1240"/>
    <cellStyle name="Comma 2 2 6 2 2" xfId="1241"/>
    <cellStyle name="Comma 2 2 6 2 2 2" xfId="1242"/>
    <cellStyle name="Comma 2 2 6 2 2 2 2" xfId="1243"/>
    <cellStyle name="Comma 2 2 6 2 2 2 3" xfId="1244"/>
    <cellStyle name="Comma 2 2 6 2 2 3" xfId="1245"/>
    <cellStyle name="Comma 2 2 6 2 2 4" xfId="1246"/>
    <cellStyle name="Comma 2 2 6 2 2 5" xfId="1247"/>
    <cellStyle name="Comma 2 2 6 2 3" xfId="1248"/>
    <cellStyle name="Comma 2 2 6 2 3 2" xfId="1249"/>
    <cellStyle name="Comma 2 2 6 2 3 3" xfId="1250"/>
    <cellStyle name="Comma 2 2 6 2 4" xfId="1251"/>
    <cellStyle name="Comma 2 2 6 2 5" xfId="1252"/>
    <cellStyle name="Comma 2 2 6 2 6" xfId="1253"/>
    <cellStyle name="Comma 2 2 6 3" xfId="1254"/>
    <cellStyle name="Comma 2 2 6 3 2" xfId="1255"/>
    <cellStyle name="Comma 2 2 6 3 2 2" xfId="1256"/>
    <cellStyle name="Comma 2 2 6 3 2 2 2" xfId="1257"/>
    <cellStyle name="Comma 2 2 6 3 2 2 3" xfId="1258"/>
    <cellStyle name="Comma 2 2 6 3 2 3" xfId="1259"/>
    <cellStyle name="Comma 2 2 6 3 2 4" xfId="1260"/>
    <cellStyle name="Comma 2 2 6 3 2 5" xfId="1261"/>
    <cellStyle name="Comma 2 2 6 3 3" xfId="1262"/>
    <cellStyle name="Comma 2 2 6 3 3 2" xfId="1263"/>
    <cellStyle name="Comma 2 2 6 3 3 3" xfId="1264"/>
    <cellStyle name="Comma 2 2 6 3 4" xfId="1265"/>
    <cellStyle name="Comma 2 2 6 3 5" xfId="1266"/>
    <cellStyle name="Comma 2 2 6 3 6" xfId="1267"/>
    <cellStyle name="Comma 2 2 6 4" xfId="1268"/>
    <cellStyle name="Comma 2 2 6 4 2" xfId="1269"/>
    <cellStyle name="Comma 2 2 6 4 2 2" xfId="1270"/>
    <cellStyle name="Comma 2 2 6 4 2 3" xfId="1271"/>
    <cellStyle name="Comma 2 2 6 4 3" xfId="1272"/>
    <cellStyle name="Comma 2 2 6 4 4" xfId="1273"/>
    <cellStyle name="Comma 2 2 6 4 5" xfId="1274"/>
    <cellStyle name="Comma 2 2 6 5" xfId="1275"/>
    <cellStyle name="Comma 2 2 6 5 2" xfId="1276"/>
    <cellStyle name="Comma 2 2 6 5 3" xfId="1277"/>
    <cellStyle name="Comma 2 2 6 6" xfId="1278"/>
    <cellStyle name="Comma 2 2 6 7" xfId="1279"/>
    <cellStyle name="Comma 2 2 6 8" xfId="1280"/>
    <cellStyle name="Comma 2 3" xfId="1281"/>
    <cellStyle name="Comma 2 3 2" xfId="1282"/>
    <cellStyle name="Comma 2 3 2 2" xfId="1283"/>
    <cellStyle name="Comma 2 3 2 2 2" xfId="1284"/>
    <cellStyle name="Comma 2 3 2 3" xfId="1285"/>
    <cellStyle name="Comma 2 3 2 4" xfId="1286"/>
    <cellStyle name="Comma 2 3 2 5" xfId="1287"/>
    <cellStyle name="Comma 2 3 2 5 2" xfId="1288"/>
    <cellStyle name="Comma 2 3 2 5 3" xfId="1289"/>
    <cellStyle name="Comma 2 3 2 5 3 2" xfId="1290"/>
    <cellStyle name="Comma 2 3 2 5 3 2 2" xfId="1291"/>
    <cellStyle name="Comma 2 3 2 5 3 2 2 2" xfId="1292"/>
    <cellStyle name="Comma 2 3 2 5 3 2 2 3" xfId="1293"/>
    <cellStyle name="Comma 2 3 2 5 3 2 3" xfId="1294"/>
    <cellStyle name="Comma 2 3 2 5 3 2 4" xfId="1295"/>
    <cellStyle name="Comma 2 3 2 5 3 2 5" xfId="1296"/>
    <cellStyle name="Comma 2 3 2 5 3 3" xfId="1297"/>
    <cellStyle name="Comma 2 3 2 5 3 3 2" xfId="1298"/>
    <cellStyle name="Comma 2 3 2 5 3 3 3" xfId="1299"/>
    <cellStyle name="Comma 2 3 2 5 3 4" xfId="1300"/>
    <cellStyle name="Comma 2 3 2 5 3 5" xfId="1301"/>
    <cellStyle name="Comma 2 3 2 5 3 6" xfId="1302"/>
    <cellStyle name="Comma 2 3 2 5 4" xfId="1303"/>
    <cellStyle name="Comma 2 3 2 5 4 2" xfId="1304"/>
    <cellStyle name="Comma 2 3 2 5 4 2 2" xfId="1305"/>
    <cellStyle name="Comma 2 3 2 5 4 2 2 2" xfId="1306"/>
    <cellStyle name="Comma 2 3 2 5 4 2 2 3" xfId="1307"/>
    <cellStyle name="Comma 2 3 2 5 4 2 3" xfId="1308"/>
    <cellStyle name="Comma 2 3 2 5 4 2 4" xfId="1309"/>
    <cellStyle name="Comma 2 3 2 5 4 2 5" xfId="1310"/>
    <cellStyle name="Comma 2 3 2 5 4 3" xfId="1311"/>
    <cellStyle name="Comma 2 3 2 5 4 3 2" xfId="1312"/>
    <cellStyle name="Comma 2 3 2 5 4 3 3" xfId="1313"/>
    <cellStyle name="Comma 2 3 2 5 4 4" xfId="1314"/>
    <cellStyle name="Comma 2 3 2 5 4 5" xfId="1315"/>
    <cellStyle name="Comma 2 3 2 5 4 6" xfId="1316"/>
    <cellStyle name="Comma 2 3 2 5 5" xfId="1317"/>
    <cellStyle name="Comma 2 3 2 5 5 2" xfId="1318"/>
    <cellStyle name="Comma 2 3 2 5 5 2 2" xfId="1319"/>
    <cellStyle name="Comma 2 3 2 5 5 2 3" xfId="1320"/>
    <cellStyle name="Comma 2 3 2 5 5 3" xfId="1321"/>
    <cellStyle name="Comma 2 3 2 5 5 4" xfId="1322"/>
    <cellStyle name="Comma 2 3 2 5 5 5" xfId="1323"/>
    <cellStyle name="Comma 2 3 2 5 6" xfId="1324"/>
    <cellStyle name="Comma 2 3 2 5 6 2" xfId="1325"/>
    <cellStyle name="Comma 2 3 2 5 6 3" xfId="1326"/>
    <cellStyle name="Comma 2 3 2 5 7" xfId="1327"/>
    <cellStyle name="Comma 2 3 2 5 8" xfId="1328"/>
    <cellStyle name="Comma 2 3 2 5 9" xfId="1329"/>
    <cellStyle name="Comma 2 3 3" xfId="1330"/>
    <cellStyle name="Comma 2 3 3 2" xfId="1331"/>
    <cellStyle name="Comma 2 3 4" xfId="1332"/>
    <cellStyle name="Comma 2 3 5" xfId="1333"/>
    <cellStyle name="Comma 2 3 6" xfId="1334"/>
    <cellStyle name="Comma 2 3 6 2" xfId="1335"/>
    <cellStyle name="Comma 2 3 6 3" xfId="1336"/>
    <cellStyle name="Comma 2 3 6 3 2" xfId="1337"/>
    <cellStyle name="Comma 2 3 6 3 2 2" xfId="1338"/>
    <cellStyle name="Comma 2 3 6 3 2 2 2" xfId="1339"/>
    <cellStyle name="Comma 2 3 6 3 2 2 3" xfId="1340"/>
    <cellStyle name="Comma 2 3 6 3 2 3" xfId="1341"/>
    <cellStyle name="Comma 2 3 6 3 2 4" xfId="1342"/>
    <cellStyle name="Comma 2 3 6 3 2 5" xfId="1343"/>
    <cellStyle name="Comma 2 3 6 3 3" xfId="1344"/>
    <cellStyle name="Comma 2 3 6 3 3 2" xfId="1345"/>
    <cellStyle name="Comma 2 3 6 3 3 3" xfId="1346"/>
    <cellStyle name="Comma 2 3 6 3 4" xfId="1347"/>
    <cellStyle name="Comma 2 3 6 3 5" xfId="1348"/>
    <cellStyle name="Comma 2 3 6 3 6" xfId="1349"/>
    <cellStyle name="Comma 2 3 6 4" xfId="1350"/>
    <cellStyle name="Comma 2 3 6 4 2" xfId="1351"/>
    <cellStyle name="Comma 2 3 6 4 2 2" xfId="1352"/>
    <cellStyle name="Comma 2 3 6 4 2 2 2" xfId="1353"/>
    <cellStyle name="Comma 2 3 6 4 2 2 3" xfId="1354"/>
    <cellStyle name="Comma 2 3 6 4 2 3" xfId="1355"/>
    <cellStyle name="Comma 2 3 6 4 2 4" xfId="1356"/>
    <cellStyle name="Comma 2 3 6 4 2 5" xfId="1357"/>
    <cellStyle name="Comma 2 3 6 4 3" xfId="1358"/>
    <cellStyle name="Comma 2 3 6 4 3 2" xfId="1359"/>
    <cellStyle name="Comma 2 3 6 4 3 3" xfId="1360"/>
    <cellStyle name="Comma 2 3 6 4 4" xfId="1361"/>
    <cellStyle name="Comma 2 3 6 4 5" xfId="1362"/>
    <cellStyle name="Comma 2 3 6 4 6" xfId="1363"/>
    <cellStyle name="Comma 2 3 6 5" xfId="1364"/>
    <cellStyle name="Comma 2 3 6 5 2" xfId="1365"/>
    <cellStyle name="Comma 2 3 6 5 2 2" xfId="1366"/>
    <cellStyle name="Comma 2 3 6 5 2 3" xfId="1367"/>
    <cellStyle name="Comma 2 3 6 5 3" xfId="1368"/>
    <cellStyle name="Comma 2 3 6 5 4" xfId="1369"/>
    <cellStyle name="Comma 2 3 6 5 5" xfId="1370"/>
    <cellStyle name="Comma 2 3 6 6" xfId="1371"/>
    <cellStyle name="Comma 2 3 6 6 2" xfId="1372"/>
    <cellStyle name="Comma 2 3 6 6 3" xfId="1373"/>
    <cellStyle name="Comma 2 3 6 7" xfId="1374"/>
    <cellStyle name="Comma 2 3 6 8" xfId="1375"/>
    <cellStyle name="Comma 2 3 6 9" xfId="1376"/>
    <cellStyle name="Comma 2 4" xfId="1377"/>
    <cellStyle name="Comma 2 4 2" xfId="1378"/>
    <cellStyle name="Comma 2 4 2 2" xfId="1379"/>
    <cellStyle name="Comma 2 4 2 2 2" xfId="1380"/>
    <cellStyle name="Comma 2 4 2 2 2 2" xfId="1381"/>
    <cellStyle name="Comma 2 4 2 2 2 2 2" xfId="1382"/>
    <cellStyle name="Comma 2 4 2 2 2 2 2 2" xfId="1383"/>
    <cellStyle name="Comma 2 4 2 2 2 2 2 2 2" xfId="1384"/>
    <cellStyle name="Comma 2 4 2 2 2 2 2 2 3" xfId="1385"/>
    <cellStyle name="Comma 2 4 2 2 2 2 2 3" xfId="1386"/>
    <cellStyle name="Comma 2 4 2 2 2 2 2 4" xfId="1387"/>
    <cellStyle name="Comma 2 4 2 2 2 2 2 5" xfId="1388"/>
    <cellStyle name="Comma 2 4 2 2 2 2 3" xfId="1389"/>
    <cellStyle name="Comma 2 4 2 2 2 2 3 2" xfId="1390"/>
    <cellStyle name="Comma 2 4 2 2 2 2 3 3" xfId="1391"/>
    <cellStyle name="Comma 2 4 2 2 2 2 4" xfId="1392"/>
    <cellStyle name="Comma 2 4 2 2 2 2 5" xfId="1393"/>
    <cellStyle name="Comma 2 4 2 2 2 2 6" xfId="1394"/>
    <cellStyle name="Comma 2 4 2 2 2 3" xfId="1395"/>
    <cellStyle name="Comma 2 4 2 2 2 3 2" xfId="1396"/>
    <cellStyle name="Comma 2 4 2 2 2 3 2 2" xfId="1397"/>
    <cellStyle name="Comma 2 4 2 2 2 3 2 2 2" xfId="1398"/>
    <cellStyle name="Comma 2 4 2 2 2 3 2 2 3" xfId="1399"/>
    <cellStyle name="Comma 2 4 2 2 2 3 2 3" xfId="1400"/>
    <cellStyle name="Comma 2 4 2 2 2 3 2 4" xfId="1401"/>
    <cellStyle name="Comma 2 4 2 2 2 3 2 5" xfId="1402"/>
    <cellStyle name="Comma 2 4 2 2 2 3 3" xfId="1403"/>
    <cellStyle name="Comma 2 4 2 2 2 3 3 2" xfId="1404"/>
    <cellStyle name="Comma 2 4 2 2 2 3 3 3" xfId="1405"/>
    <cellStyle name="Comma 2 4 2 2 2 3 4" xfId="1406"/>
    <cellStyle name="Comma 2 4 2 2 2 3 5" xfId="1407"/>
    <cellStyle name="Comma 2 4 2 2 2 3 6" xfId="1408"/>
    <cellStyle name="Comma 2 4 2 2 2 4" xfId="1409"/>
    <cellStyle name="Comma 2 4 2 2 2 4 2" xfId="1410"/>
    <cellStyle name="Comma 2 4 2 2 2 4 2 2" xfId="1411"/>
    <cellStyle name="Comma 2 4 2 2 2 4 2 3" xfId="1412"/>
    <cellStyle name="Comma 2 4 2 2 2 4 3" xfId="1413"/>
    <cellStyle name="Comma 2 4 2 2 2 4 4" xfId="1414"/>
    <cellStyle name="Comma 2 4 2 2 2 4 5" xfId="1415"/>
    <cellStyle name="Comma 2 4 2 2 2 5" xfId="1416"/>
    <cellStyle name="Comma 2 4 2 2 2 5 2" xfId="1417"/>
    <cellStyle name="Comma 2 4 2 2 2 5 3" xfId="1418"/>
    <cellStyle name="Comma 2 4 2 2 2 6" xfId="1419"/>
    <cellStyle name="Comma 2 4 2 2 2 7" xfId="1420"/>
    <cellStyle name="Comma 2 4 2 2 2 8" xfId="1421"/>
    <cellStyle name="Comma 2 4 2 2 3" xfId="1422"/>
    <cellStyle name="Comma 2 4 2 2 3 2" xfId="1423"/>
    <cellStyle name="Comma 2 4 2 2 3 2 2" xfId="1424"/>
    <cellStyle name="Comma 2 4 2 2 3 2 2 2" xfId="1425"/>
    <cellStyle name="Comma 2 4 2 2 3 2 2 3" xfId="1426"/>
    <cellStyle name="Comma 2 4 2 2 3 2 3" xfId="1427"/>
    <cellStyle name="Comma 2 4 2 2 3 2 4" xfId="1428"/>
    <cellStyle name="Comma 2 4 2 2 3 2 5" xfId="1429"/>
    <cellStyle name="Comma 2 4 2 2 3 3" xfId="1430"/>
    <cellStyle name="Comma 2 4 2 2 3 3 2" xfId="1431"/>
    <cellStyle name="Comma 2 4 2 2 3 3 3" xfId="1432"/>
    <cellStyle name="Comma 2 4 2 2 3 4" xfId="1433"/>
    <cellStyle name="Comma 2 4 2 2 3 5" xfId="1434"/>
    <cellStyle name="Comma 2 4 2 2 3 6" xfId="1435"/>
    <cellStyle name="Comma 2 4 2 2 4" xfId="1436"/>
    <cellStyle name="Comma 2 4 2 2 4 2" xfId="1437"/>
    <cellStyle name="Comma 2 4 2 2 4 2 2" xfId="1438"/>
    <cellStyle name="Comma 2 4 2 2 4 2 2 2" xfId="1439"/>
    <cellStyle name="Comma 2 4 2 2 4 2 2 3" xfId="1440"/>
    <cellStyle name="Comma 2 4 2 2 4 2 3" xfId="1441"/>
    <cellStyle name="Comma 2 4 2 2 4 2 4" xfId="1442"/>
    <cellStyle name="Comma 2 4 2 2 4 2 5" xfId="1443"/>
    <cellStyle name="Comma 2 4 2 2 4 3" xfId="1444"/>
    <cellStyle name="Comma 2 4 2 2 4 3 2" xfId="1445"/>
    <cellStyle name="Comma 2 4 2 2 4 3 3" xfId="1446"/>
    <cellStyle name="Comma 2 4 2 2 4 4" xfId="1447"/>
    <cellStyle name="Comma 2 4 2 2 4 5" xfId="1448"/>
    <cellStyle name="Comma 2 4 2 2 4 6" xfId="1449"/>
    <cellStyle name="Comma 2 4 2 2 5" xfId="1450"/>
    <cellStyle name="Comma 2 4 2 2 5 2" xfId="1451"/>
    <cellStyle name="Comma 2 4 2 2 5 2 2" xfId="1452"/>
    <cellStyle name="Comma 2 4 2 2 5 2 3" xfId="1453"/>
    <cellStyle name="Comma 2 4 2 2 5 3" xfId="1454"/>
    <cellStyle name="Comma 2 4 2 2 5 4" xfId="1455"/>
    <cellStyle name="Comma 2 4 2 2 5 5" xfId="1456"/>
    <cellStyle name="Comma 2 4 2 2 6" xfId="1457"/>
    <cellStyle name="Comma 2 4 2 2 6 2" xfId="1458"/>
    <cellStyle name="Comma 2 4 2 2 6 3" xfId="1459"/>
    <cellStyle name="Comma 2 4 2 2 7" xfId="1460"/>
    <cellStyle name="Comma 2 4 2 2 8" xfId="1461"/>
    <cellStyle name="Comma 2 4 2 2 9" xfId="1462"/>
    <cellStyle name="Comma 2 4 3" xfId="1463"/>
    <cellStyle name="Comma 2 4 3 2" xfId="1464"/>
    <cellStyle name="Comma 2 4 3 2 2" xfId="1465"/>
    <cellStyle name="Comma 2 4 3 2 2 2" xfId="1466"/>
    <cellStyle name="Comma 2 4 3 2 2 2 2" xfId="1467"/>
    <cellStyle name="Comma 2 4 3 2 2 2 2 2" xfId="1468"/>
    <cellStyle name="Comma 2 4 3 2 2 2 2 3" xfId="1469"/>
    <cellStyle name="Comma 2 4 3 2 2 2 3" xfId="1470"/>
    <cellStyle name="Comma 2 4 3 2 2 2 4" xfId="1471"/>
    <cellStyle name="Comma 2 4 3 2 2 2 5" xfId="1472"/>
    <cellStyle name="Comma 2 4 3 2 2 3" xfId="1473"/>
    <cellStyle name="Comma 2 4 3 2 2 3 2" xfId="1474"/>
    <cellStyle name="Comma 2 4 3 2 2 3 3" xfId="1475"/>
    <cellStyle name="Comma 2 4 3 2 2 4" xfId="1476"/>
    <cellStyle name="Comma 2 4 3 2 2 5" xfId="1477"/>
    <cellStyle name="Comma 2 4 3 2 2 6" xfId="1478"/>
    <cellStyle name="Comma 2 4 3 2 3" xfId="1479"/>
    <cellStyle name="Comma 2 4 3 2 3 2" xfId="1480"/>
    <cellStyle name="Comma 2 4 3 2 3 2 2" xfId="1481"/>
    <cellStyle name="Comma 2 4 3 2 3 2 2 2" xfId="1482"/>
    <cellStyle name="Comma 2 4 3 2 3 2 2 3" xfId="1483"/>
    <cellStyle name="Comma 2 4 3 2 3 2 3" xfId="1484"/>
    <cellStyle name="Comma 2 4 3 2 3 2 4" xfId="1485"/>
    <cellStyle name="Comma 2 4 3 2 3 2 5" xfId="1486"/>
    <cellStyle name="Comma 2 4 3 2 3 3" xfId="1487"/>
    <cellStyle name="Comma 2 4 3 2 3 3 2" xfId="1488"/>
    <cellStyle name="Comma 2 4 3 2 3 3 3" xfId="1489"/>
    <cellStyle name="Comma 2 4 3 2 3 4" xfId="1490"/>
    <cellStyle name="Comma 2 4 3 2 3 5" xfId="1491"/>
    <cellStyle name="Comma 2 4 3 2 3 6" xfId="1492"/>
    <cellStyle name="Comma 2 4 3 2 4" xfId="1493"/>
    <cellStyle name="Comma 2 4 3 2 4 2" xfId="1494"/>
    <cellStyle name="Comma 2 4 3 2 4 2 2" xfId="1495"/>
    <cellStyle name="Comma 2 4 3 2 4 2 3" xfId="1496"/>
    <cellStyle name="Comma 2 4 3 2 4 3" xfId="1497"/>
    <cellStyle name="Comma 2 4 3 2 4 4" xfId="1498"/>
    <cellStyle name="Comma 2 4 3 2 4 5" xfId="1499"/>
    <cellStyle name="Comma 2 4 3 2 5" xfId="1500"/>
    <cellStyle name="Comma 2 4 3 2 5 2" xfId="1501"/>
    <cellStyle name="Comma 2 4 3 2 5 3" xfId="1502"/>
    <cellStyle name="Comma 2 4 3 2 6" xfId="1503"/>
    <cellStyle name="Comma 2 4 3 2 7" xfId="1504"/>
    <cellStyle name="Comma 2 4 3 2 8" xfId="1505"/>
    <cellStyle name="Comma 2 4 3 3" xfId="1506"/>
    <cellStyle name="Comma 2 4 3 3 2" xfId="1507"/>
    <cellStyle name="Comma 2 4 3 3 2 2" xfId="1508"/>
    <cellStyle name="Comma 2 4 3 3 2 2 2" xfId="1509"/>
    <cellStyle name="Comma 2 4 3 3 2 2 3" xfId="1510"/>
    <cellStyle name="Comma 2 4 3 3 2 3" xfId="1511"/>
    <cellStyle name="Comma 2 4 3 3 2 4" xfId="1512"/>
    <cellStyle name="Comma 2 4 3 3 2 5" xfId="1513"/>
    <cellStyle name="Comma 2 4 3 3 3" xfId="1514"/>
    <cellStyle name="Comma 2 4 3 3 3 2" xfId="1515"/>
    <cellStyle name="Comma 2 4 3 3 3 3" xfId="1516"/>
    <cellStyle name="Comma 2 4 3 3 4" xfId="1517"/>
    <cellStyle name="Comma 2 4 3 3 5" xfId="1518"/>
    <cellStyle name="Comma 2 4 3 3 6" xfId="1519"/>
    <cellStyle name="Comma 2 4 3 4" xfId="1520"/>
    <cellStyle name="Comma 2 4 3 4 2" xfId="1521"/>
    <cellStyle name="Comma 2 4 3 4 2 2" xfId="1522"/>
    <cellStyle name="Comma 2 4 3 4 2 2 2" xfId="1523"/>
    <cellStyle name="Comma 2 4 3 4 2 2 3" xfId="1524"/>
    <cellStyle name="Comma 2 4 3 4 2 3" xfId="1525"/>
    <cellStyle name="Comma 2 4 3 4 2 4" xfId="1526"/>
    <cellStyle name="Comma 2 4 3 4 2 5" xfId="1527"/>
    <cellStyle name="Comma 2 4 3 4 3" xfId="1528"/>
    <cellStyle name="Comma 2 4 3 4 3 2" xfId="1529"/>
    <cellStyle name="Comma 2 4 3 4 3 3" xfId="1530"/>
    <cellStyle name="Comma 2 4 3 4 4" xfId="1531"/>
    <cellStyle name="Comma 2 4 3 4 5" xfId="1532"/>
    <cellStyle name="Comma 2 4 3 4 6" xfId="1533"/>
    <cellStyle name="Comma 2 4 3 5" xfId="1534"/>
    <cellStyle name="Comma 2 4 3 5 2" xfId="1535"/>
    <cellStyle name="Comma 2 4 3 5 2 2" xfId="1536"/>
    <cellStyle name="Comma 2 4 3 5 2 3" xfId="1537"/>
    <cellStyle name="Comma 2 4 3 5 3" xfId="1538"/>
    <cellStyle name="Comma 2 4 3 5 4" xfId="1539"/>
    <cellStyle name="Comma 2 4 3 5 5" xfId="1540"/>
    <cellStyle name="Comma 2 4 3 6" xfId="1541"/>
    <cellStyle name="Comma 2 4 3 6 2" xfId="1542"/>
    <cellStyle name="Comma 2 4 3 6 3" xfId="1543"/>
    <cellStyle name="Comma 2 4 3 7" xfId="1544"/>
    <cellStyle name="Comma 2 4 3 8" xfId="1545"/>
    <cellStyle name="Comma 2 4 3 9" xfId="1546"/>
    <cellStyle name="Comma 2 4 4" xfId="1547"/>
    <cellStyle name="Comma 2 4 4 2" xfId="1548"/>
    <cellStyle name="Comma 2 4 4 3" xfId="1549"/>
    <cellStyle name="Comma 2 4 4 3 2" xfId="1550"/>
    <cellStyle name="Comma 2 4 4 3 2 2" xfId="1551"/>
    <cellStyle name="Comma 2 4 4 3 2 2 2" xfId="1552"/>
    <cellStyle name="Comma 2 4 4 3 2 2 3" xfId="1553"/>
    <cellStyle name="Comma 2 4 4 3 2 3" xfId="1554"/>
    <cellStyle name="Comma 2 4 4 3 2 4" xfId="1555"/>
    <cellStyle name="Comma 2 4 4 3 2 5" xfId="0"/>
    <cellStyle name="Comma 2 4 4 3 3" xfId="0"/>
    <cellStyle name="Comma 2 4 4 3 3 2" xfId="0"/>
    <cellStyle name="Comma 2 4 4 3 3 3" xfId="0"/>
    <cellStyle name="Comma 2 4 4 3 4" xfId="0"/>
    <cellStyle name="Comma 2 4 4 3 5" xfId="0"/>
    <cellStyle name="Comma 2 4 4 3 6" xfId="0"/>
    <cellStyle name="Comma 2 4 4 4" xfId="0"/>
    <cellStyle name="Comma 2 4 4 4 2" xfId="0"/>
    <cellStyle name="Comma 2 4 4 4 2 2" xfId="0"/>
    <cellStyle name="Comma 2 4 4 4 2 2 2" xfId="0"/>
    <cellStyle name="Comma 2 4 4 4 2 2 3" xfId="0"/>
    <cellStyle name="Comma 2 4 4 4 2 3" xfId="0"/>
    <cellStyle name="Comma 2 4 4 4 2 4" xfId="0"/>
    <cellStyle name="Comma 2 4 4 4 2 5" xfId="0"/>
    <cellStyle name="Comma 2 4 4 4 3" xfId="0"/>
    <cellStyle name="Comma 2 4 4 4 3 2" xfId="0"/>
    <cellStyle name="Comma 2 4 4 4 3 3" xfId="0"/>
    <cellStyle name="Comma 2 4 4 4 4" xfId="0"/>
    <cellStyle name="Comma 2 4 4 4 5" xfId="0"/>
    <cellStyle name="Comma 2 4 4 4 6" xfId="0"/>
    <cellStyle name="Comma 2 4 4 5" xfId="0"/>
    <cellStyle name="Comma 2 4 4 5 2" xfId="0"/>
    <cellStyle name="Comma 2 4 4 5 2 2" xfId="0"/>
    <cellStyle name="Comma 2 4 4 5 2 3" xfId="0"/>
    <cellStyle name="Comma 2 4 4 5 3" xfId="0"/>
    <cellStyle name="Comma 2 4 4 5 4" xfId="0"/>
    <cellStyle name="Comma 2 4 4 5 5" xfId="0"/>
    <cellStyle name="Comma 2 4 4 6" xfId="0"/>
    <cellStyle name="Comma 2 4 4 6 2" xfId="0"/>
    <cellStyle name="Comma 2 4 4 6 3" xfId="0"/>
    <cellStyle name="Comma 2 4 4 7" xfId="0"/>
    <cellStyle name="Comma 2 4 4 8" xfId="0"/>
    <cellStyle name="Comma 2 4 4 9" xfId="0"/>
    <cellStyle name="Comma 2 5" xfId="0"/>
    <cellStyle name="Comma 2 5 2" xfId="0"/>
    <cellStyle name="Comma 2 5 2 10" xfId="0"/>
    <cellStyle name="Comma 2 5 2 11" xfId="0"/>
    <cellStyle name="Comma 2 5 2 2" xfId="0"/>
    <cellStyle name="Comma 2 5 2 2 10" xfId="0"/>
    <cellStyle name="Comma 2 5 2 2 2" xfId="0"/>
    <cellStyle name="Comma 2 5 2 2 2 2" xfId="0"/>
    <cellStyle name="Comma 2 5 2 2 2 2 2" xfId="0"/>
    <cellStyle name="Comma 2 5 2 2 2 2 2 2" xfId="0"/>
    <cellStyle name="Comma 2 5 2 2 2 2 2 2 2" xfId="0"/>
    <cellStyle name="Comma 2 5 2 2 2 2 2 2 2 2" xfId="0"/>
    <cellStyle name="Comma 2 5 2 2 2 2 2 2 2 3" xfId="0"/>
    <cellStyle name="Comma 2 5 2 2 2 2 2 2 3" xfId="0"/>
    <cellStyle name="Comma 2 5 2 2 2 2 2 2 4" xfId="0"/>
    <cellStyle name="Comma 2 5 2 2 2 2 2 2 5" xfId="0"/>
    <cellStyle name="Comma 2 5 2 2 2 2 2 3" xfId="0"/>
    <cellStyle name="Comma 2 5 2 2 2 2 2 3 2" xfId="0"/>
    <cellStyle name="Comma 2 5 2 2 2 2 2 3 3" xfId="0"/>
    <cellStyle name="Comma 2 5 2 2 2 2 2 4" xfId="0"/>
    <cellStyle name="Comma 2 5 2 2 2 2 2 5" xfId="0"/>
    <cellStyle name="Comma 2 5 2 2 2 2 2 6" xfId="0"/>
    <cellStyle name="Comma 2 5 2 2 2 2 3" xfId="0"/>
    <cellStyle name="Comma 2 5 2 2 2 2 3 2" xfId="0"/>
    <cellStyle name="Comma 2 5 2 2 2 2 3 2 2" xfId="0"/>
    <cellStyle name="Comma 2 5 2 2 2 2 3 2 2 2" xfId="0"/>
    <cellStyle name="Comma 2 5 2 2 2 2 3 2 2 3" xfId="0"/>
    <cellStyle name="Comma 2 5 2 2 2 2 3 2 3" xfId="0"/>
    <cellStyle name="Comma 2 5 2 2 2 2 3 2 4" xfId="0"/>
    <cellStyle name="Comma 2 5 2 2 2 2 3 2 5" xfId="0"/>
    <cellStyle name="Comma 2 5 2 2 2 2 3 3" xfId="0"/>
    <cellStyle name="Comma 2 5 2 2 2 2 3 3 2" xfId="0"/>
    <cellStyle name="Comma 2 5 2 2 2 2 3 3 3" xfId="0"/>
    <cellStyle name="Comma 2 5 2 2 2 2 3 4" xfId="0"/>
    <cellStyle name="Comma 2 5 2 2 2 2 3 5" xfId="0"/>
    <cellStyle name="Comma 2 5 2 2 2 2 3 6" xfId="0"/>
    <cellStyle name="Comma 2 5 2 2 2 2 4" xfId="0"/>
    <cellStyle name="Comma 2 5 2 2 2 2 4 2" xfId="0"/>
    <cellStyle name="Comma 2 5 2 2 2 2 4 2 2" xfId="0"/>
    <cellStyle name="Comma 2 5 2 2 2 2 4 2 3" xfId="0"/>
    <cellStyle name="Comma 2 5 2 2 2 2 4 3" xfId="0"/>
    <cellStyle name="Comma 2 5 2 2 2 2 4 4" xfId="0"/>
    <cellStyle name="Comma 2 5 2 2 2 2 4 5" xfId="0"/>
    <cellStyle name="Comma 2 5 2 2 2 2 5" xfId="0"/>
    <cellStyle name="Comma 2 5 2 2 2 2 5 2" xfId="0"/>
    <cellStyle name="Comma 2 5 2 2 2 2 5 3" xfId="0"/>
    <cellStyle name="Comma 2 5 2 2 2 2 6" xfId="0"/>
    <cellStyle name="Comma 2 5 2 2 2 2 7" xfId="0"/>
    <cellStyle name="Comma 2 5 2 2 2 2 8" xfId="0"/>
    <cellStyle name="Comma 2 5 2 2 2 3" xfId="0"/>
    <cellStyle name="Comma 2 5 2 2 2 3 2" xfId="0"/>
    <cellStyle name="Comma 2 5 2 2 2 3 2 2" xfId="0"/>
    <cellStyle name="Comma 2 5 2 2 2 3 2 2 2" xfId="0"/>
    <cellStyle name="Comma 2 5 2 2 2 3 2 2 3" xfId="0"/>
    <cellStyle name="Comma 2 5 2 2 2 3 2 3" xfId="0"/>
    <cellStyle name="Comma 2 5 2 2 2 3 2 4" xfId="0"/>
    <cellStyle name="Comma 2 5 2 2 2 3 2 5" xfId="0"/>
    <cellStyle name="Comma 2 5 2 2 2 3 3" xfId="0"/>
    <cellStyle name="Comma 2 5 2 2 2 3 3 2" xfId="0"/>
    <cellStyle name="Comma 2 5 2 2 2 3 3 3" xfId="0"/>
    <cellStyle name="Comma 2 5 2 2 2 3 4" xfId="0"/>
    <cellStyle name="Comma 2 5 2 2 2 3 5" xfId="0"/>
    <cellStyle name="Comma 2 5 2 2 2 3 6" xfId="0"/>
    <cellStyle name="Comma 2 5 2 2 2 4" xfId="0"/>
    <cellStyle name="Comma 2 5 2 2 2 4 2" xfId="0"/>
    <cellStyle name="Comma 2 5 2 2 2 4 2 2" xfId="0"/>
    <cellStyle name="Comma 2 5 2 2 2 4 2 2 2" xfId="0"/>
    <cellStyle name="Comma 2 5 2 2 2 4 2 2 3" xfId="0"/>
    <cellStyle name="Comma 2 5 2 2 2 4 2 3" xfId="0"/>
    <cellStyle name="Comma 2 5 2 2 2 4 2 4" xfId="0"/>
    <cellStyle name="Comma 2 5 2 2 2 4 2 5" xfId="0"/>
    <cellStyle name="Comma 2 5 2 2 2 4 3" xfId="0"/>
    <cellStyle name="Comma 2 5 2 2 2 4 3 2" xfId="0"/>
    <cellStyle name="Comma 2 5 2 2 2 4 3 3" xfId="0"/>
    <cellStyle name="Comma 2 5 2 2 2 4 4" xfId="0"/>
    <cellStyle name="Comma 2 5 2 2 2 4 5" xfId="0"/>
    <cellStyle name="Comma 2 5 2 2 2 4 6" xfId="0"/>
    <cellStyle name="Comma 2 5 2 2 2 5" xfId="0"/>
    <cellStyle name="Comma 2 5 2 2 2 5 2" xfId="0"/>
    <cellStyle name="Comma 2 5 2 2 2 5 2 2" xfId="0"/>
    <cellStyle name="Comma 2 5 2 2 2 5 2 3" xfId="0"/>
    <cellStyle name="Comma 2 5 2 2 2 5 3" xfId="0"/>
    <cellStyle name="Comma 2 5 2 2 2 5 4" xfId="0"/>
    <cellStyle name="Comma 2 5 2 2 2 5 5" xfId="0"/>
    <cellStyle name="Comma 2 5 2 2 2 6" xfId="0"/>
    <cellStyle name="Comma 2 5 2 2 2 6 2" xfId="0"/>
    <cellStyle name="Comma 2 5 2 2 2 6 3" xfId="0"/>
    <cellStyle name="Comma 2 5 2 2 2 7" xfId="0"/>
    <cellStyle name="Comma 2 5 2 2 2 8" xfId="0"/>
    <cellStyle name="Comma 2 5 2 2 2 9" xfId="0"/>
    <cellStyle name="Comma 2 5 2 2 3" xfId="0"/>
    <cellStyle name="Comma 2 5 2 2 3 2" xfId="0"/>
    <cellStyle name="Comma 2 5 2 2 3 2 2" xfId="0"/>
    <cellStyle name="Comma 2 5 2 2 3 2 2 2" xfId="0"/>
    <cellStyle name="Comma 2 5 2 2 3 2 2 2 2" xfId="0"/>
    <cellStyle name="Comma 2 5 2 2 3 2 2 2 3" xfId="0"/>
    <cellStyle name="Comma 2 5 2 2 3 2 2 3" xfId="0"/>
    <cellStyle name="Comma 2 5 2 2 3 2 2 4" xfId="0"/>
    <cellStyle name="Comma 2 5 2 2 3 2 2 5" xfId="0"/>
    <cellStyle name="Comma 2 5 2 2 3 2 3" xfId="0"/>
    <cellStyle name="Comma 2 5 2 2 3 2 3 2" xfId="0"/>
    <cellStyle name="Comma 2 5 2 2 3 2 3 3" xfId="0"/>
    <cellStyle name="Comma 2 5 2 2 3 2 4" xfId="0"/>
    <cellStyle name="Comma 2 5 2 2 3 2 5" xfId="0"/>
    <cellStyle name="Comma 2 5 2 2 3 2 6" xfId="0"/>
    <cellStyle name="Comma 2 5 2 2 3 3" xfId="0"/>
    <cellStyle name="Comma 2 5 2 2 3 3 2" xfId="0"/>
    <cellStyle name="Comma 2 5 2 2 3 3 2 2" xfId="0"/>
    <cellStyle name="Comma 2 5 2 2 3 3 2 2 2" xfId="0"/>
    <cellStyle name="Comma 2 5 2 2 3 3 2 2 3" xfId="0"/>
    <cellStyle name="Comma 2 5 2 2 3 3 2 3" xfId="0"/>
    <cellStyle name="Comma 2 5 2 2 3 3 2 4" xfId="0"/>
    <cellStyle name="Comma 2 5 2 2 3 3 2 5" xfId="0"/>
    <cellStyle name="Comma 2 5 2 2 3 3 3" xfId="0"/>
    <cellStyle name="Comma 2 5 2 2 3 3 3 2" xfId="0"/>
    <cellStyle name="Comma 2 5 2 2 3 3 3 3" xfId="0"/>
    <cellStyle name="Comma 2 5 2 2 3 3 4" xfId="0"/>
    <cellStyle name="Comma 2 5 2 2 3 3 5" xfId="0"/>
    <cellStyle name="Comma 2 5 2 2 3 3 6" xfId="0"/>
    <cellStyle name="Comma 2 5 2 2 3 4" xfId="0"/>
    <cellStyle name="Comma 2 5 2 2 3 4 2" xfId="0"/>
    <cellStyle name="Comma 2 5 2 2 3 4 2 2" xfId="0"/>
    <cellStyle name="Comma 2 5 2 2 3 4 2 3" xfId="0"/>
    <cellStyle name="Comma 2 5 2 2 3 4 3" xfId="0"/>
    <cellStyle name="Comma 2 5 2 2 3 4 4" xfId="0"/>
    <cellStyle name="Comma 2 5 2 2 3 4 5" xfId="0"/>
    <cellStyle name="Comma 2 5 2 2 3 5" xfId="0"/>
    <cellStyle name="Comma 2 5 2 2 3 5 2" xfId="0"/>
    <cellStyle name="Comma 2 5 2 2 3 5 3" xfId="0"/>
    <cellStyle name="Comma 2 5 2 2 3 6" xfId="0"/>
    <cellStyle name="Comma 2 5 2 2 3 7" xfId="0"/>
    <cellStyle name="Comma 2 5 2 2 3 8" xfId="0"/>
    <cellStyle name="Comma 2 5 2 2 4" xfId="0"/>
    <cellStyle name="Comma 2 5 2 2 4 2" xfId="0"/>
    <cellStyle name="Comma 2 5 2 2 4 2 2" xfId="0"/>
    <cellStyle name="Comma 2 5 2 2 4 2 2 2" xfId="0"/>
    <cellStyle name="Comma 2 5 2 2 4 2 2 3" xfId="0"/>
    <cellStyle name="Comma 2 5 2 2 4 2 3" xfId="0"/>
    <cellStyle name="Comma 2 5 2 2 4 2 4" xfId="0"/>
    <cellStyle name="Comma 2 5 2 2 4 2 5" xfId="0"/>
    <cellStyle name="Comma 2 5 2 2 4 3" xfId="0"/>
    <cellStyle name="Comma 2 5 2 2 4 3 2" xfId="0"/>
    <cellStyle name="Comma 2 5 2 2 4 3 3" xfId="0"/>
    <cellStyle name="Comma 2 5 2 2 4 4" xfId="0"/>
    <cellStyle name="Comma 2 5 2 2 4 5" xfId="0"/>
    <cellStyle name="Comma 2 5 2 2 4 6" xfId="0"/>
    <cellStyle name="Comma 2 5 2 2 5" xfId="0"/>
    <cellStyle name="Comma 2 5 2 2 5 2" xfId="0"/>
    <cellStyle name="Comma 2 5 2 2 5 2 2" xfId="0"/>
    <cellStyle name="Comma 2 5 2 2 5 2 2 2" xfId="0"/>
    <cellStyle name="Comma 2 5 2 2 5 2 2 3" xfId="0"/>
    <cellStyle name="Comma 2 5 2 2 5 2 3" xfId="0"/>
    <cellStyle name="Comma 2 5 2 2 5 2 4" xfId="0"/>
    <cellStyle name="Comma 2 5 2 2 5 2 5" xfId="0"/>
    <cellStyle name="Comma 2 5 2 2 5 3" xfId="0"/>
    <cellStyle name="Comma 2 5 2 2 5 3 2" xfId="0"/>
    <cellStyle name="Comma 2 5 2 2 5 3 3" xfId="0"/>
    <cellStyle name="Comma 2 5 2 2 5 4" xfId="0"/>
    <cellStyle name="Comma 2 5 2 2 5 5" xfId="0"/>
    <cellStyle name="Comma 2 5 2 2 5 6" xfId="0"/>
    <cellStyle name="Comma 2 5 2 2 6" xfId="0"/>
    <cellStyle name="Comma 2 5 2 2 6 2" xfId="0"/>
    <cellStyle name="Comma 2 5 2 2 6 2 2" xfId="0"/>
    <cellStyle name="Comma 2 5 2 2 6 2 3" xfId="0"/>
    <cellStyle name="Comma 2 5 2 2 6 3" xfId="0"/>
    <cellStyle name="Comma 2 5 2 2 6 4" xfId="0"/>
    <cellStyle name="Comma 2 5 2 2 6 5" xfId="0"/>
    <cellStyle name="Comma 2 5 2 2 7" xfId="0"/>
    <cellStyle name="Comma 2 5 2 2 7 2" xfId="0"/>
    <cellStyle name="Comma 2 5 2 2 7 3" xfId="0"/>
    <cellStyle name="Comma 2 5 2 2 8" xfId="0"/>
    <cellStyle name="Comma 2 5 2 2 9" xfId="0"/>
    <cellStyle name="Comma 2 5 2 3" xfId="0"/>
    <cellStyle name="Comma 2 5 2 3 2" xfId="0"/>
    <cellStyle name="Comma 2 5 2 3 2 2" xfId="0"/>
    <cellStyle name="Comma 2 5 2 3 2 2 2" xfId="0"/>
    <cellStyle name="Comma 2 5 2 3 2 2 2 2" xfId="0"/>
    <cellStyle name="Comma 2 5 2 3 2 2 2 2 2" xfId="0"/>
    <cellStyle name="Comma 2 5 2 3 2 2 2 2 3" xfId="0"/>
    <cellStyle name="Comma 2 5 2 3 2 2 2 3" xfId="0"/>
    <cellStyle name="Comma 2 5 2 3 2 2 2 4" xfId="0"/>
    <cellStyle name="Comma 2 5 2 3 2 2 2 5" xfId="0"/>
    <cellStyle name="Comma 2 5 2 3 2 2 3" xfId="0"/>
    <cellStyle name="Comma 2 5 2 3 2 2 3 2" xfId="0"/>
    <cellStyle name="Comma 2 5 2 3 2 2 3 3" xfId="0"/>
    <cellStyle name="Comma 2 5 2 3 2 2 4" xfId="0"/>
    <cellStyle name="Comma 2 5 2 3 2 2 5" xfId="0"/>
    <cellStyle name="Comma 2 5 2 3 2 2 6" xfId="0"/>
    <cellStyle name="Comma 2 5 2 3 2 3" xfId="0"/>
    <cellStyle name="Comma 2 5 2 3 2 3 2" xfId="0"/>
    <cellStyle name="Comma 2 5 2 3 2 3 2 2" xfId="0"/>
    <cellStyle name="Comma 2 5 2 3 2 3 2 2 2" xfId="0"/>
    <cellStyle name="Comma 2 5 2 3 2 3 2 2 3" xfId="0"/>
    <cellStyle name="Comma 2 5 2 3 2 3 2 3" xfId="0"/>
    <cellStyle name="Comma 2 5 2 3 2 3 2 4" xfId="0"/>
    <cellStyle name="Comma 2 5 2 3 2 3 2 5" xfId="0"/>
    <cellStyle name="Comma 2 5 2 3 2 3 3" xfId="0"/>
    <cellStyle name="Comma 2 5 2 3 2 3 3 2" xfId="0"/>
    <cellStyle name="Comma 2 5 2 3 2 3 3 3" xfId="0"/>
    <cellStyle name="Comma 2 5 2 3 2 3 4" xfId="0"/>
    <cellStyle name="Comma 2 5 2 3 2 3 5" xfId="0"/>
    <cellStyle name="Comma 2 5 2 3 2 3 6" xfId="0"/>
    <cellStyle name="Comma 2 5 2 3 2 4" xfId="0"/>
    <cellStyle name="Comma 2 5 2 3 2 4 2" xfId="0"/>
    <cellStyle name="Comma 2 5 2 3 2 4 2 2" xfId="0"/>
    <cellStyle name="Comma 2 5 2 3 2 4 2 3" xfId="0"/>
    <cellStyle name="Comma 2 5 2 3 2 4 3" xfId="0"/>
    <cellStyle name="Comma 2 5 2 3 2 4 4" xfId="0"/>
    <cellStyle name="Comma 2 5 2 3 2 4 5" xfId="0"/>
    <cellStyle name="Comma 2 5 2 3 2 5" xfId="0"/>
    <cellStyle name="Comma 2 5 2 3 2 5 2" xfId="0"/>
    <cellStyle name="Comma 2 5 2 3 2 5 3" xfId="0"/>
    <cellStyle name="Comma 2 5 2 3 2 6" xfId="0"/>
    <cellStyle name="Comma 2 5 2 3 2 7" xfId="0"/>
    <cellStyle name="Comma 2 5 2 3 2 8" xfId="0"/>
    <cellStyle name="Comma 2 5 2 3 3" xfId="0"/>
    <cellStyle name="Comma 2 5 2 3 3 2" xfId="0"/>
    <cellStyle name="Comma 2 5 2 3 3 2 2" xfId="0"/>
    <cellStyle name="Comma 2 5 2 3 3 2 2 2" xfId="0"/>
    <cellStyle name="Comma 2 5 2 3 3 2 2 3" xfId="0"/>
    <cellStyle name="Comma 2 5 2 3 3 2 3" xfId="0"/>
    <cellStyle name="Comma 2 5 2 3 3 2 4" xfId="0"/>
    <cellStyle name="Comma 2 5 2 3 3 2 5" xfId="0"/>
    <cellStyle name="Comma 2 5 2 3 3 3" xfId="0"/>
    <cellStyle name="Comma 2 5 2 3 3 3 2" xfId="0"/>
    <cellStyle name="Comma 2 5 2 3 3 3 3" xfId="0"/>
    <cellStyle name="Comma 2 5 2 3 3 4" xfId="0"/>
    <cellStyle name="Comma 2 5 2 3 3 5" xfId="0"/>
    <cellStyle name="Comma 2 5 2 3 3 6" xfId="0"/>
    <cellStyle name="Comma 2 5 2 3 4" xfId="0"/>
    <cellStyle name="Comma 2 5 2 3 4 2" xfId="0"/>
    <cellStyle name="Comma 2 5 2 3 4 2 2" xfId="0"/>
    <cellStyle name="Comma 2 5 2 3 4 2 2 2" xfId="0"/>
    <cellStyle name="Comma 2 5 2 3 4 2 2 3" xfId="0"/>
    <cellStyle name="Comma 2 5 2 3 4 2 3" xfId="0"/>
    <cellStyle name="Comma 2 5 2 3 4 2 4" xfId="0"/>
    <cellStyle name="Comma 2 5 2 3 4 2 5" xfId="0"/>
    <cellStyle name="Comma 2 5 2 3 4 3" xfId="0"/>
    <cellStyle name="Comma 2 5 2 3 4 3 2" xfId="0"/>
    <cellStyle name="Comma 2 5 2 3 4 3 3" xfId="0"/>
    <cellStyle name="Comma 2 5 2 3 4 4" xfId="0"/>
    <cellStyle name="Comma 2 5 2 3 4 5" xfId="0"/>
    <cellStyle name="Comma 2 5 2 3 4 6" xfId="0"/>
    <cellStyle name="Comma 2 5 2 3 5" xfId="0"/>
    <cellStyle name="Comma 2 5 2 3 5 2" xfId="0"/>
    <cellStyle name="Comma 2 5 2 3 5 2 2" xfId="0"/>
    <cellStyle name="Comma 2 5 2 3 5 2 3" xfId="0"/>
    <cellStyle name="Comma 2 5 2 3 5 3" xfId="0"/>
    <cellStyle name="Comma 2 5 2 3 5 4" xfId="0"/>
    <cellStyle name="Comma 2 5 2 3 5 5" xfId="0"/>
    <cellStyle name="Comma 2 5 2 3 6" xfId="0"/>
    <cellStyle name="Comma 2 5 2 3 6 2" xfId="0"/>
    <cellStyle name="Comma 2 5 2 3 6 3" xfId="0"/>
    <cellStyle name="Comma 2 5 2 3 7" xfId="0"/>
    <cellStyle name="Comma 2 5 2 3 8" xfId="0"/>
    <cellStyle name="Comma 2 5 2 3 9" xfId="0"/>
    <cellStyle name="Comma 2 5 2 4" xfId="0"/>
    <cellStyle name="Comma 2 5 2 4 2" xfId="0"/>
    <cellStyle name="Comma 2 5 2 4 2 2" xfId="0"/>
    <cellStyle name="Comma 2 5 2 4 2 2 2" xfId="0"/>
    <cellStyle name="Comma 2 5 2 4 2 2 2 2" xfId="0"/>
    <cellStyle name="Comma 2 5 2 4 2 2 2 3" xfId="0"/>
    <cellStyle name="Comma 2 5 2 4 2 2 3" xfId="0"/>
    <cellStyle name="Comma 2 5 2 4 2 2 4" xfId="0"/>
    <cellStyle name="Comma 2 5 2 4 2 2 5" xfId="0"/>
    <cellStyle name="Comma 2 5 2 4 2 3" xfId="0"/>
    <cellStyle name="Comma 2 5 2 4 2 3 2" xfId="0"/>
    <cellStyle name="Comma 2 5 2 4 2 3 3" xfId="0"/>
    <cellStyle name="Comma 2 5 2 4 2 4" xfId="0"/>
    <cellStyle name="Comma 2 5 2 4 2 5" xfId="0"/>
    <cellStyle name="Comma 2 5 2 4 2 6" xfId="0"/>
    <cellStyle name="Comma 2 5 2 4 3" xfId="0"/>
    <cellStyle name="Comma 2 5 2 4 3 2" xfId="0"/>
    <cellStyle name="Comma 2 5 2 4 3 2 2" xfId="0"/>
    <cellStyle name="Comma 2 5 2 4 3 2 2 2" xfId="0"/>
    <cellStyle name="Comma 2 5 2 4 3 2 2 3" xfId="0"/>
    <cellStyle name="Comma 2 5 2 4 3 2 3" xfId="0"/>
    <cellStyle name="Comma 2 5 2 4 3 2 4" xfId="0"/>
    <cellStyle name="Comma 2 5 2 4 3 2 5" xfId="0"/>
    <cellStyle name="Comma 2 5 2 4 3 3" xfId="0"/>
    <cellStyle name="Comma 2 5 2 4 3 3 2" xfId="0"/>
    <cellStyle name="Comma 2 5 2 4 3 3 3" xfId="0"/>
    <cellStyle name="Comma 2 5 2 4 3 4" xfId="0"/>
    <cellStyle name="Comma 2 5 2 4 3 5" xfId="0"/>
    <cellStyle name="Comma 2 5 2 4 3 6" xfId="0"/>
    <cellStyle name="Comma 2 5 2 4 4" xfId="0"/>
    <cellStyle name="Comma 2 5 2 4 4 2" xfId="0"/>
    <cellStyle name="Comma 2 5 2 4 4 2 2" xfId="0"/>
    <cellStyle name="Comma 2 5 2 4 4 2 3" xfId="0"/>
    <cellStyle name="Comma 2 5 2 4 4 3" xfId="0"/>
    <cellStyle name="Comma 2 5 2 4 4 4" xfId="0"/>
    <cellStyle name="Comma 2 5 2 4 4 5" xfId="0"/>
    <cellStyle name="Comma 2 5 2 4 5" xfId="0"/>
    <cellStyle name="Comma 2 5 2 4 5 2" xfId="0"/>
    <cellStyle name="Comma 2 5 2 4 5 3" xfId="0"/>
    <cellStyle name="Comma 2 5 2 4 6" xfId="0"/>
    <cellStyle name="Comma 2 5 2 4 7" xfId="0"/>
    <cellStyle name="Comma 2 5 2 4 8" xfId="0"/>
    <cellStyle name="Comma 2 5 2 5" xfId="0"/>
    <cellStyle name="Comma 2 5 2 5 2" xfId="0"/>
    <cellStyle name="Comma 2 5 2 5 2 2" xfId="0"/>
    <cellStyle name="Comma 2 5 2 5 2 2 2" xfId="0"/>
    <cellStyle name="Comma 2 5 2 5 2 2 3" xfId="0"/>
    <cellStyle name="Comma 2 5 2 5 2 3" xfId="0"/>
    <cellStyle name="Comma 2 5 2 5 2 4" xfId="0"/>
    <cellStyle name="Comma 2 5 2 5 2 5" xfId="0"/>
    <cellStyle name="Comma 2 5 2 5 3" xfId="0"/>
    <cellStyle name="Comma 2 5 2 5 3 2" xfId="0"/>
    <cellStyle name="Comma 2 5 2 5 3 3" xfId="0"/>
    <cellStyle name="Comma 2 5 2 5 4" xfId="0"/>
    <cellStyle name="Comma 2 5 2 5 5" xfId="0"/>
    <cellStyle name="Comma 2 5 2 5 6" xfId="0"/>
    <cellStyle name="Comma 2 5 2 6" xfId="0"/>
    <cellStyle name="Comma 2 5 2 6 2" xfId="0"/>
    <cellStyle name="Comma 2 5 2 6 2 2" xfId="0"/>
    <cellStyle name="Comma 2 5 2 6 2 2 2" xfId="0"/>
    <cellStyle name="Comma 2 5 2 6 2 2 3" xfId="0"/>
    <cellStyle name="Comma 2 5 2 6 2 3" xfId="0"/>
    <cellStyle name="Comma 2 5 2 6 2 4" xfId="0"/>
    <cellStyle name="Comma 2 5 2 6 2 5" xfId="0"/>
    <cellStyle name="Comma 2 5 2 6 3" xfId="0"/>
    <cellStyle name="Comma 2 5 2 6 3 2" xfId="0"/>
    <cellStyle name="Comma 2 5 2 6 3 3" xfId="0"/>
    <cellStyle name="Comma 2 5 2 6 4" xfId="0"/>
    <cellStyle name="Comma 2 5 2 6 5" xfId="0"/>
    <cellStyle name="Comma 2 5 2 6 6" xfId="0"/>
    <cellStyle name="Comma 2 5 2 7" xfId="0"/>
    <cellStyle name="Comma 2 5 2 7 2" xfId="0"/>
    <cellStyle name="Comma 2 5 2 7 2 2" xfId="0"/>
    <cellStyle name="Comma 2 5 2 7 2 3" xfId="0"/>
    <cellStyle name="Comma 2 5 2 7 3" xfId="0"/>
    <cellStyle name="Comma 2 5 2 7 4" xfId="0"/>
    <cellStyle name="Comma 2 5 2 7 5" xfId="0"/>
    <cellStyle name="Comma 2 5 2 8" xfId="0"/>
    <cellStyle name="Comma 2 5 2 8 2" xfId="0"/>
    <cellStyle name="Comma 2 5 2 8 3" xfId="0"/>
    <cellStyle name="Comma 2 5 2 9" xfId="0"/>
    <cellStyle name="Comma 2 5 3" xfId="0"/>
    <cellStyle name="Comma 2 5 3 10" xfId="0"/>
    <cellStyle name="Comma 2 5 3 2" xfId="0"/>
    <cellStyle name="Comma 2 5 3 2 2" xfId="0"/>
    <cellStyle name="Comma 2 5 3 2 2 2" xfId="0"/>
    <cellStyle name="Comma 2 5 3 2 2 2 2" xfId="0"/>
    <cellStyle name="Comma 2 5 3 2 2 2 2 2" xfId="0"/>
    <cellStyle name="Comma 2 5 3 2 2 2 2 2 2" xfId="0"/>
    <cellStyle name="Comma 2 5 3 2 2 2 2 2 3" xfId="0"/>
    <cellStyle name="Comma 2 5 3 2 2 2 2 3" xfId="0"/>
    <cellStyle name="Comma 2 5 3 2 2 2 2 4" xfId="0"/>
    <cellStyle name="Comma 2 5 3 2 2 2 2 5" xfId="0"/>
    <cellStyle name="Comma 2 5 3 2 2 2 3" xfId="0"/>
    <cellStyle name="Comma 2 5 3 2 2 2 3 2" xfId="0"/>
    <cellStyle name="Comma 2 5 3 2 2 2 3 3" xfId="0"/>
    <cellStyle name="Comma 2 5 3 2 2 2 4" xfId="0"/>
    <cellStyle name="Comma 2 5 3 2 2 2 5" xfId="0"/>
    <cellStyle name="Comma 2 5 3 2 2 2 6" xfId="0"/>
    <cellStyle name="Comma 2 5 3 2 2 3" xfId="0"/>
    <cellStyle name="Comma 2 5 3 2 2 3 2" xfId="0"/>
    <cellStyle name="Comma 2 5 3 2 2 3 2 2" xfId="0"/>
    <cellStyle name="Comma 2 5 3 2 2 3 2 2 2" xfId="0"/>
    <cellStyle name="Comma 2 5 3 2 2 3 2 2 3" xfId="0"/>
    <cellStyle name="Comma 2 5 3 2 2 3 2 3" xfId="0"/>
    <cellStyle name="Comma 2 5 3 2 2 3 2 4" xfId="0"/>
    <cellStyle name="Comma 2 5 3 2 2 3 2 5" xfId="0"/>
    <cellStyle name="Comma 2 5 3 2 2 3 3" xfId="0"/>
    <cellStyle name="Comma 2 5 3 2 2 3 3 2" xfId="0"/>
    <cellStyle name="Comma 2 5 3 2 2 3 3 3" xfId="0"/>
    <cellStyle name="Comma 2 5 3 2 2 3 4" xfId="0"/>
    <cellStyle name="Comma 2 5 3 2 2 3 5" xfId="0"/>
    <cellStyle name="Comma 2 5 3 2 2 3 6" xfId="0"/>
    <cellStyle name="Comma 2 5 3 2 2 4" xfId="0"/>
    <cellStyle name="Comma 2 5 3 2 2 4 2" xfId="0"/>
    <cellStyle name="Comma 2 5 3 2 2 4 2 2" xfId="0"/>
    <cellStyle name="Comma 2 5 3 2 2 4 2 3" xfId="0"/>
    <cellStyle name="Comma 2 5 3 2 2 4 3" xfId="0"/>
    <cellStyle name="Comma 2 5 3 2 2 4 4" xfId="0"/>
    <cellStyle name="Comma 2 5 3 2 2 4 5" xfId="0"/>
    <cellStyle name="Comma 2 5 3 2 2 5" xfId="0"/>
    <cellStyle name="Comma 2 5 3 2 2 5 2" xfId="0"/>
    <cellStyle name="Comma 2 5 3 2 2 5 3" xfId="0"/>
    <cellStyle name="Comma 2 5 3 2 2 6" xfId="0"/>
    <cellStyle name="Comma 2 5 3 2 2 7" xfId="0"/>
    <cellStyle name="Comma 2 5 3 2 2 8" xfId="0"/>
    <cellStyle name="Comma 2 5 3 2 3" xfId="0"/>
    <cellStyle name="Comma 2 5 3 2 3 2" xfId="0"/>
    <cellStyle name="Comma 2 5 3 2 3 2 2" xfId="0"/>
    <cellStyle name="Comma 2 5 3 2 3 2 2 2" xfId="0"/>
    <cellStyle name="Comma 2 5 3 2 3 2 2 3" xfId="0"/>
    <cellStyle name="Comma 2 5 3 2 3 2 3" xfId="0"/>
    <cellStyle name="Comma 2 5 3 2 3 2 4" xfId="0"/>
    <cellStyle name="Comma 2 5 3 2 3 2 5" xfId="0"/>
    <cellStyle name="Comma 2 5 3 2 3 3" xfId="0"/>
    <cellStyle name="Comma 2 5 3 2 3 3 2" xfId="0"/>
    <cellStyle name="Comma 2 5 3 2 3 3 3" xfId="0"/>
    <cellStyle name="Comma 2 5 3 2 3 4" xfId="0"/>
    <cellStyle name="Comma 2 5 3 2 3 5" xfId="0"/>
    <cellStyle name="Comma 2 5 3 2 3 6" xfId="0"/>
    <cellStyle name="Comma 2 5 3 2 4" xfId="0"/>
    <cellStyle name="Comma 2 5 3 2 4 2" xfId="0"/>
    <cellStyle name="Comma 2 5 3 2 4 2 2" xfId="0"/>
    <cellStyle name="Comma 2 5 3 2 4 2 2 2" xfId="0"/>
    <cellStyle name="Comma 2 5 3 2 4 2 2 3" xfId="0"/>
    <cellStyle name="Comma 2 5 3 2 4 2 3" xfId="0"/>
    <cellStyle name="Comma 2 5 3 2 4 2 4" xfId="0"/>
    <cellStyle name="Comma 2 5 3 2 4 2 5" xfId="0"/>
    <cellStyle name="Comma 2 5 3 2 4 3" xfId="0"/>
    <cellStyle name="Comma 2 5 3 2 4 3 2" xfId="0"/>
    <cellStyle name="Comma 2 5 3 2 4 3 3" xfId="0"/>
    <cellStyle name="Comma 2 5 3 2 4 4" xfId="0"/>
    <cellStyle name="Comma 2 5 3 2 4 5" xfId="0"/>
    <cellStyle name="Comma 2 5 3 2 4 6" xfId="0"/>
    <cellStyle name="Comma 2 5 3 2 5" xfId="0"/>
    <cellStyle name="Comma 2 5 3 2 5 2" xfId="0"/>
    <cellStyle name="Comma 2 5 3 2 5 2 2" xfId="0"/>
    <cellStyle name="Comma 2 5 3 2 5 2 3" xfId="0"/>
    <cellStyle name="Comma 2 5 3 2 5 3" xfId="0"/>
    <cellStyle name="Comma 2 5 3 2 5 4" xfId="0"/>
    <cellStyle name="Comma 2 5 3 2 5 5" xfId="0"/>
    <cellStyle name="Comma 2 5 3 2 6" xfId="0"/>
    <cellStyle name="Comma 2 5 3 2 6 2" xfId="0"/>
    <cellStyle name="Comma 2 5 3 2 6 3" xfId="0"/>
    <cellStyle name="Comma 2 5 3 2 7" xfId="0"/>
    <cellStyle name="Comma 2 5 3 2 8" xfId="0"/>
    <cellStyle name="Comma 2 5 3 2 9" xfId="0"/>
    <cellStyle name="Comma 2 5 3 3" xfId="0"/>
    <cellStyle name="Comma 2 5 3 3 2" xfId="0"/>
    <cellStyle name="Comma 2 5 3 3 2 2" xfId="0"/>
    <cellStyle name="Comma 2 5 3 3 2 2 2" xfId="0"/>
    <cellStyle name="Comma 2 5 3 3 2 2 2 2" xfId="0"/>
    <cellStyle name="Comma 2 5 3 3 2 2 2 3" xfId="0"/>
    <cellStyle name="Comma 2 5 3 3 2 2 3" xfId="0"/>
    <cellStyle name="Comma 2 5 3 3 2 2 4" xfId="0"/>
    <cellStyle name="Comma 2 5 3 3 2 2 5" xfId="0"/>
    <cellStyle name="Comma 2 5 3 3 2 3" xfId="0"/>
    <cellStyle name="Comma 2 5 3 3 2 3 2" xfId="0"/>
    <cellStyle name="Comma 2 5 3 3 2 3 3" xfId="0"/>
    <cellStyle name="Comma 2 5 3 3 2 4" xfId="0"/>
    <cellStyle name="Comma 2 5 3 3 2 5" xfId="0"/>
    <cellStyle name="Comma 2 5 3 3 2 6" xfId="0"/>
    <cellStyle name="Comma 2 5 3 3 3" xfId="0"/>
    <cellStyle name="Comma 2 5 3 3 3 2" xfId="0"/>
    <cellStyle name="Comma 2 5 3 3 3 2 2" xfId="0"/>
    <cellStyle name="Comma 2 5 3 3 3 2 2 2" xfId="0"/>
    <cellStyle name="Comma 2 5 3 3 3 2 2 3" xfId="0"/>
    <cellStyle name="Comma 2 5 3 3 3 2 3" xfId="0"/>
    <cellStyle name="Comma 2 5 3 3 3 2 4" xfId="0"/>
    <cellStyle name="Comma 2 5 3 3 3 2 5" xfId="0"/>
    <cellStyle name="Comma 2 5 3 3 3 3" xfId="0"/>
    <cellStyle name="Comma 2 5 3 3 3 3 2" xfId="0"/>
    <cellStyle name="Comma 2 5 3 3 3 3 3" xfId="0"/>
    <cellStyle name="Comma 2 5 3 3 3 4" xfId="0"/>
    <cellStyle name="Comma 2 5 3 3 3 5" xfId="0"/>
    <cellStyle name="Comma 2 5 3 3 3 6" xfId="0"/>
    <cellStyle name="Comma 2 5 3 3 4" xfId="0"/>
    <cellStyle name="Comma 2 5 3 3 4 2" xfId="0"/>
    <cellStyle name="Comma 2 5 3 3 4 2 2" xfId="0"/>
    <cellStyle name="Comma 2 5 3 3 4 2 3" xfId="0"/>
    <cellStyle name="Comma 2 5 3 3 4 3" xfId="0"/>
    <cellStyle name="Comma 2 5 3 3 4 4" xfId="0"/>
    <cellStyle name="Comma 2 5 3 3 4 5" xfId="0"/>
    <cellStyle name="Comma 2 5 3 3 5" xfId="0"/>
    <cellStyle name="Comma 2 5 3 3 5 2" xfId="0"/>
    <cellStyle name="Comma 2 5 3 3 5 3" xfId="0"/>
    <cellStyle name="Comma 2 5 3 3 6" xfId="0"/>
    <cellStyle name="Comma 2 5 3 3 7" xfId="0"/>
    <cellStyle name="Comma 2 5 3 3 8" xfId="0"/>
    <cellStyle name="Comma 2 5 3 4" xfId="0"/>
    <cellStyle name="Comma 2 5 3 4 2" xfId="0"/>
    <cellStyle name="Comma 2 5 3 4 2 2" xfId="0"/>
    <cellStyle name="Comma 2 5 3 4 2 2 2" xfId="0"/>
    <cellStyle name="Comma 2 5 3 4 2 2 3" xfId="0"/>
    <cellStyle name="Comma 2 5 3 4 2 3" xfId="0"/>
    <cellStyle name="Comma 2 5 3 4 2 4" xfId="0"/>
    <cellStyle name="Comma 2 5 3 4 2 5" xfId="0"/>
    <cellStyle name="Comma 2 5 3 4 3" xfId="0"/>
    <cellStyle name="Comma 2 5 3 4 3 2" xfId="0"/>
    <cellStyle name="Comma 2 5 3 4 3 3" xfId="0"/>
    <cellStyle name="Comma 2 5 3 4 4" xfId="0"/>
    <cellStyle name="Comma 2 5 3 4 5" xfId="0"/>
    <cellStyle name="Comma 2 5 3 4 6" xfId="0"/>
    <cellStyle name="Comma 2 5 3 5" xfId="0"/>
    <cellStyle name="Comma 2 5 3 5 2" xfId="0"/>
    <cellStyle name="Comma 2 5 3 5 2 2" xfId="0"/>
    <cellStyle name="Comma 2 5 3 5 2 2 2" xfId="0"/>
    <cellStyle name="Comma 2 5 3 5 2 2 3" xfId="0"/>
    <cellStyle name="Comma 2 5 3 5 2 3" xfId="0"/>
    <cellStyle name="Comma 2 5 3 5 2 4" xfId="0"/>
    <cellStyle name="Comma 2 5 3 5 2 5" xfId="0"/>
    <cellStyle name="Comma 2 5 3 5 3" xfId="0"/>
    <cellStyle name="Comma 2 5 3 5 3 2" xfId="0"/>
    <cellStyle name="Comma 2 5 3 5 3 3" xfId="0"/>
    <cellStyle name="Comma 2 5 3 5 4" xfId="0"/>
    <cellStyle name="Comma 2 5 3 5 5" xfId="0"/>
    <cellStyle name="Comma 2 5 3 5 6" xfId="0"/>
    <cellStyle name="Comma 2 5 3 6" xfId="0"/>
    <cellStyle name="Comma 2 5 3 6 2" xfId="0"/>
    <cellStyle name="Comma 2 5 3 6 2 2" xfId="0"/>
    <cellStyle name="Comma 2 5 3 6 2 3" xfId="0"/>
    <cellStyle name="Comma 2 5 3 6 3" xfId="0"/>
    <cellStyle name="Comma 2 5 3 6 4" xfId="0"/>
    <cellStyle name="Comma 2 5 3 6 5" xfId="0"/>
    <cellStyle name="Comma 2 5 3 7" xfId="0"/>
    <cellStyle name="Comma 2 5 3 7 2" xfId="0"/>
    <cellStyle name="Comma 2 5 3 7 3" xfId="0"/>
    <cellStyle name="Comma 2 5 3 8" xfId="0"/>
    <cellStyle name="Comma 2 5 3 9" xfId="0"/>
    <cellStyle name="Comma 2 5 4" xfId="0"/>
    <cellStyle name="Comma 2 5 4 2" xfId="0"/>
    <cellStyle name="Comma 2 5 4 2 2" xfId="0"/>
    <cellStyle name="Comma 2 5 4 2 2 2" xfId="0"/>
    <cellStyle name="Comma 2 5 4 2 2 2 2" xfId="0"/>
    <cellStyle name="Comma 2 5 4 2 2 2 2 2" xfId="0"/>
    <cellStyle name="Comma 2 5 4 2 2 2 2 3" xfId="0"/>
    <cellStyle name="Comma 2 5 4 2 2 2 3" xfId="0"/>
    <cellStyle name="Comma 2 5 4 2 2 2 4" xfId="0"/>
    <cellStyle name="Comma 2 5 4 2 2 2 5" xfId="0"/>
    <cellStyle name="Comma 2 5 4 2 2 3" xfId="0"/>
    <cellStyle name="Comma 2 5 4 2 2 3 2" xfId="0"/>
    <cellStyle name="Comma 2 5 4 2 2 3 3" xfId="0"/>
    <cellStyle name="Comma 2 5 4 2 2 4" xfId="0"/>
    <cellStyle name="Comma 2 5 4 2 2 5" xfId="0"/>
    <cellStyle name="Comma 2 5 4 2 2 6" xfId="0"/>
    <cellStyle name="Comma 2 5 4 2 3" xfId="0"/>
    <cellStyle name="Comma 2 5 4 2 3 2" xfId="0"/>
    <cellStyle name="Comma 2 5 4 2 3 2 2" xfId="0"/>
    <cellStyle name="Comma 2 5 4 2 3 2 2 2" xfId="0"/>
    <cellStyle name="Comma 2 5 4 2 3 2 2 3" xfId="0"/>
    <cellStyle name="Comma 2 5 4 2 3 2 3" xfId="0"/>
    <cellStyle name="Comma 2 5 4 2 3 2 4" xfId="0"/>
    <cellStyle name="Comma 2 5 4 2 3 2 5" xfId="0"/>
    <cellStyle name="Comma 2 5 4 2 3 3" xfId="0"/>
    <cellStyle name="Comma 2 5 4 2 3 3 2" xfId="0"/>
    <cellStyle name="Comma 2 5 4 2 3 3 3" xfId="0"/>
    <cellStyle name="Comma 2 5 4 2 3 4" xfId="0"/>
    <cellStyle name="Comma 2 5 4 2 3 5" xfId="0"/>
    <cellStyle name="Comma 2 5 4 2 3 6" xfId="0"/>
    <cellStyle name="Comma 2 5 4 2 4" xfId="0"/>
    <cellStyle name="Comma 2 5 4 2 4 2" xfId="0"/>
    <cellStyle name="Comma 2 5 4 2 4 2 2" xfId="0"/>
    <cellStyle name="Comma 2 5 4 2 4 2 3" xfId="0"/>
    <cellStyle name="Comma 2 5 4 2 4 3" xfId="0"/>
    <cellStyle name="Comma 2 5 4 2 4 4" xfId="0"/>
    <cellStyle name="Comma 2 5 4 2 4 5" xfId="0"/>
    <cellStyle name="Comma 2 5 4 2 5" xfId="0"/>
    <cellStyle name="Comma 2 5 4 2 5 2" xfId="0"/>
    <cellStyle name="Comma 2 5 4 2 5 3" xfId="0"/>
    <cellStyle name="Comma 2 5 4 2 6" xfId="0"/>
    <cellStyle name="Comma 2 5 4 2 7" xfId="0"/>
    <cellStyle name="Comma 2 5 4 2 8" xfId="0"/>
    <cellStyle name="Comma 2 5 4 3" xfId="0"/>
    <cellStyle name="Comma 2 5 4 3 2" xfId="0"/>
    <cellStyle name="Comma 2 5 4 3 2 2" xfId="0"/>
    <cellStyle name="Comma 2 5 4 3 2 2 2" xfId="0"/>
    <cellStyle name="Comma 2 5 4 3 2 2 3" xfId="0"/>
    <cellStyle name="Comma 2 5 4 3 2 3" xfId="0"/>
    <cellStyle name="Comma 2 5 4 3 2 4" xfId="0"/>
    <cellStyle name="Comma 2 5 4 3 2 5" xfId="0"/>
    <cellStyle name="Comma 2 5 4 3 3" xfId="0"/>
    <cellStyle name="Comma 2 5 4 3 3 2" xfId="0"/>
    <cellStyle name="Comma 2 5 4 3 3 3" xfId="0"/>
    <cellStyle name="Comma 2 5 4 3 4" xfId="0"/>
    <cellStyle name="Comma 2 5 4 3 5" xfId="0"/>
    <cellStyle name="Comma 2 5 4 3 6" xfId="0"/>
    <cellStyle name="Comma 2 5 4 4" xfId="0"/>
    <cellStyle name="Comma 2 5 4 4 2" xfId="0"/>
    <cellStyle name="Comma 2 5 4 4 2 2" xfId="0"/>
    <cellStyle name="Comma 2 5 4 4 2 2 2" xfId="0"/>
    <cellStyle name="Comma 2 5 4 4 2 2 3" xfId="0"/>
    <cellStyle name="Comma 2 5 4 4 2 3" xfId="0"/>
    <cellStyle name="Comma 2 5 4 4 2 4" xfId="0"/>
    <cellStyle name="Comma 2 5 4 4 2 5" xfId="0"/>
    <cellStyle name="Comma 2 5 4 4 3" xfId="0"/>
    <cellStyle name="Comma 2 5 4 4 3 2" xfId="0"/>
    <cellStyle name="Comma 2 5 4 4 3 3" xfId="0"/>
    <cellStyle name="Comma 2 5 4 4 4" xfId="0"/>
    <cellStyle name="Comma 2 5 4 4 5" xfId="0"/>
    <cellStyle name="Comma 2 5 4 4 6" xfId="0"/>
    <cellStyle name="Comma 2 5 4 5" xfId="0"/>
    <cellStyle name="Comma 2 5 4 5 2" xfId="0"/>
    <cellStyle name="Comma 2 5 4 5 2 2" xfId="0"/>
    <cellStyle name="Comma 2 5 4 5 2 3" xfId="0"/>
    <cellStyle name="Comma 2 5 4 5 3" xfId="0"/>
    <cellStyle name="Comma 2 5 4 5 4" xfId="0"/>
    <cellStyle name="Comma 2 5 4 5 5" xfId="0"/>
    <cellStyle name="Comma 2 5 4 6" xfId="0"/>
    <cellStyle name="Comma 2 5 4 6 2" xfId="0"/>
    <cellStyle name="Comma 2 5 4 6 3" xfId="0"/>
    <cellStyle name="Comma 2 5 4 7" xfId="0"/>
    <cellStyle name="Comma 2 5 4 8" xfId="0"/>
    <cellStyle name="Comma 2 5 4 9" xfId="0"/>
    <cellStyle name="Comma 2 6" xfId="0"/>
    <cellStyle name="Comma 2 6 2" xfId="0"/>
    <cellStyle name="Comma 2 6 2 2" xfId="0"/>
    <cellStyle name="Comma 2 6 2 2 2" xfId="0"/>
    <cellStyle name="Comma 2 6 2 2 2 2" xfId="0"/>
    <cellStyle name="Comma 2 6 2 2 2 2 2" xfId="0"/>
    <cellStyle name="Comma 2 6 2 2 2 2 2 2" xfId="0"/>
    <cellStyle name="Comma 2 6 2 2 2 2 2 3" xfId="0"/>
    <cellStyle name="Comma 2 6 2 2 2 2 3" xfId="0"/>
    <cellStyle name="Comma 2 6 2 2 2 2 4" xfId="0"/>
    <cellStyle name="Comma 2 6 2 2 2 2 5" xfId="0"/>
    <cellStyle name="Comma 2 6 2 2 2 3" xfId="0"/>
    <cellStyle name="Comma 2 6 2 2 2 3 2" xfId="0"/>
    <cellStyle name="Comma 2 6 2 2 2 3 3" xfId="0"/>
    <cellStyle name="Comma 2 6 2 2 2 4" xfId="0"/>
    <cellStyle name="Comma 2 6 2 2 2 5" xfId="0"/>
    <cellStyle name="Comma 2 6 2 2 2 6" xfId="0"/>
    <cellStyle name="Comma 2 6 2 2 3" xfId="0"/>
    <cellStyle name="Comma 2 6 2 2 3 2" xfId="0"/>
    <cellStyle name="Comma 2 6 2 2 3 2 2" xfId="0"/>
    <cellStyle name="Comma 2 6 2 2 3 2 2 2" xfId="0"/>
    <cellStyle name="Comma 2 6 2 2 3 2 2 3" xfId="0"/>
    <cellStyle name="Comma 2 6 2 2 3 2 3" xfId="0"/>
    <cellStyle name="Comma 2 6 2 2 3 2 4" xfId="0"/>
    <cellStyle name="Comma 2 6 2 2 3 2 5" xfId="0"/>
    <cellStyle name="Comma 2 6 2 2 3 3" xfId="0"/>
    <cellStyle name="Comma 2 6 2 2 3 3 2" xfId="0"/>
    <cellStyle name="Comma 2 6 2 2 3 3 3" xfId="0"/>
    <cellStyle name="Comma 2 6 2 2 3 4" xfId="0"/>
    <cellStyle name="Comma 2 6 2 2 3 5" xfId="0"/>
    <cellStyle name="Comma 2 6 2 2 3 6" xfId="0"/>
    <cellStyle name="Comma 2 6 2 2 4" xfId="0"/>
    <cellStyle name="Comma 2 6 2 2 4 2" xfId="0"/>
    <cellStyle name="Comma 2 6 2 2 4 2 2" xfId="0"/>
    <cellStyle name="Comma 2 6 2 2 4 2 3" xfId="0"/>
    <cellStyle name="Comma 2 6 2 2 4 3" xfId="0"/>
    <cellStyle name="Comma 2 6 2 2 4 4" xfId="0"/>
    <cellStyle name="Comma 2 6 2 2 4 5" xfId="0"/>
    <cellStyle name="Comma 2 6 2 2 5" xfId="0"/>
    <cellStyle name="Comma 2 6 2 2 5 2" xfId="0"/>
    <cellStyle name="Comma 2 6 2 2 5 3" xfId="0"/>
    <cellStyle name="Comma 2 6 2 2 6" xfId="0"/>
    <cellStyle name="Comma 2 6 2 2 7" xfId="0"/>
    <cellStyle name="Comma 2 6 2 2 8" xfId="0"/>
    <cellStyle name="Comma 2 6 2 3" xfId="0"/>
    <cellStyle name="Comma 2 6 2 3 2" xfId="0"/>
    <cellStyle name="Comma 2 6 2 3 2 2" xfId="0"/>
    <cellStyle name="Comma 2 6 2 3 2 2 2" xfId="0"/>
    <cellStyle name="Comma 2 6 2 3 2 2 3" xfId="0"/>
    <cellStyle name="Comma 2 6 2 3 2 3" xfId="0"/>
    <cellStyle name="Comma 2 6 2 3 2 4" xfId="0"/>
    <cellStyle name="Comma 2 6 2 3 2 5" xfId="0"/>
    <cellStyle name="Comma 2 6 2 3 3" xfId="0"/>
    <cellStyle name="Comma 2 6 2 3 3 2" xfId="0"/>
    <cellStyle name="Comma 2 6 2 3 3 3" xfId="0"/>
    <cellStyle name="Comma 2 6 2 3 4" xfId="0"/>
    <cellStyle name="Comma 2 6 2 3 5" xfId="0"/>
    <cellStyle name="Comma 2 6 2 3 6" xfId="0"/>
    <cellStyle name="Comma 2 6 2 4" xfId="0"/>
    <cellStyle name="Comma 2 6 2 4 2" xfId="0"/>
    <cellStyle name="Comma 2 6 2 4 2 2" xfId="0"/>
    <cellStyle name="Comma 2 6 2 4 2 2 2" xfId="0"/>
    <cellStyle name="Comma 2 6 2 4 2 2 3" xfId="0"/>
    <cellStyle name="Comma 2 6 2 4 2 3" xfId="0"/>
    <cellStyle name="Comma 2 6 2 4 2 4" xfId="0"/>
    <cellStyle name="Comma 2 6 2 4 2 5" xfId="0"/>
    <cellStyle name="Comma 2 6 2 4 3" xfId="0"/>
    <cellStyle name="Comma 2 6 2 4 3 2" xfId="0"/>
    <cellStyle name="Comma 2 6 2 4 3 3" xfId="0"/>
    <cellStyle name="Comma 2 6 2 4 4" xfId="0"/>
    <cellStyle name="Comma 2 6 2 4 5" xfId="0"/>
    <cellStyle name="Comma 2 6 2 4 6" xfId="0"/>
    <cellStyle name="Comma 2 6 2 5" xfId="0"/>
    <cellStyle name="Comma 2 6 2 5 2" xfId="0"/>
    <cellStyle name="Comma 2 6 2 5 2 2" xfId="0"/>
    <cellStyle name="Comma 2 6 2 5 2 3" xfId="0"/>
    <cellStyle name="Comma 2 6 2 5 3" xfId="0"/>
    <cellStyle name="Comma 2 6 2 5 4" xfId="0"/>
    <cellStyle name="Comma 2 6 2 5 5" xfId="0"/>
    <cellStyle name="Comma 2 6 2 6" xfId="0"/>
    <cellStyle name="Comma 2 6 2 6 2" xfId="0"/>
    <cellStyle name="Comma 2 6 2 6 3" xfId="0"/>
    <cellStyle name="Comma 2 6 2 7" xfId="0"/>
    <cellStyle name="Comma 2 6 2 8" xfId="0"/>
    <cellStyle name="Comma 2 6 2 9" xfId="0"/>
    <cellStyle name="Comma 2 7" xfId="0"/>
    <cellStyle name="Comma 2 7 2" xfId="0"/>
    <cellStyle name="Comma 2 7 2 2" xfId="0"/>
    <cellStyle name="Comma 2 7 2 2 2" xfId="0"/>
    <cellStyle name="Comma 2 7 2 2 2 2" xfId="0"/>
    <cellStyle name="Comma 2 7 2 2 2 2 2" xfId="0"/>
    <cellStyle name="Comma 2 7 2 2 2 2 3" xfId="0"/>
    <cellStyle name="Comma 2 7 2 2 2 3" xfId="0"/>
    <cellStyle name="Comma 2 7 2 2 2 4" xfId="0"/>
    <cellStyle name="Comma 2 7 2 2 2 5" xfId="0"/>
    <cellStyle name="Comma 2 7 2 2 3" xfId="0"/>
    <cellStyle name="Comma 2 7 2 2 3 2" xfId="0"/>
    <cellStyle name="Comma 2 7 2 2 3 3" xfId="0"/>
    <cellStyle name="Comma 2 7 2 2 4" xfId="0"/>
    <cellStyle name="Comma 2 7 2 2 5" xfId="0"/>
    <cellStyle name="Comma 2 7 2 2 6" xfId="0"/>
    <cellStyle name="Comma 2 7 2 3" xfId="0"/>
    <cellStyle name="Comma 2 7 2 3 2" xfId="0"/>
    <cellStyle name="Comma 2 7 2 3 2 2" xfId="0"/>
    <cellStyle name="Comma 2 7 2 3 2 2 2" xfId="0"/>
    <cellStyle name="Comma 2 7 2 3 2 2 3" xfId="0"/>
    <cellStyle name="Comma 2 7 2 3 2 3" xfId="0"/>
    <cellStyle name="Comma 2 7 2 3 2 4" xfId="0"/>
    <cellStyle name="Comma 2 7 2 3 2 5" xfId="0"/>
    <cellStyle name="Comma 2 7 2 3 3" xfId="0"/>
    <cellStyle name="Comma 2 7 2 3 3 2" xfId="0"/>
    <cellStyle name="Comma 2 7 2 3 3 3" xfId="0"/>
    <cellStyle name="Comma 2 7 2 3 4" xfId="0"/>
    <cellStyle name="Comma 2 7 2 3 5" xfId="0"/>
    <cellStyle name="Comma 2 7 2 3 6" xfId="0"/>
    <cellStyle name="Comma 2 7 2 4" xfId="0"/>
    <cellStyle name="Comma 2 7 2 4 2" xfId="0"/>
    <cellStyle name="Comma 2 7 2 4 2 2" xfId="0"/>
    <cellStyle name="Comma 2 7 2 4 2 3" xfId="0"/>
    <cellStyle name="Comma 2 7 2 4 3" xfId="0"/>
    <cellStyle name="Comma 2 7 2 4 4" xfId="0"/>
    <cellStyle name="Comma 2 7 2 4 5" xfId="0"/>
    <cellStyle name="Comma 2 7 2 5" xfId="0"/>
    <cellStyle name="Comma 2 7 2 5 2" xfId="0"/>
    <cellStyle name="Comma 2 7 2 5 3" xfId="0"/>
    <cellStyle name="Comma 2 7 2 6" xfId="0"/>
    <cellStyle name="Comma 2 7 2 7" xfId="0"/>
    <cellStyle name="Comma 2 7 2 8" xfId="0"/>
    <cellStyle name="Comma 2 7 3" xfId="0"/>
    <cellStyle name="Comma 2 7 3 2" xfId="0"/>
    <cellStyle name="Comma 2 7 3 2 2" xfId="0"/>
    <cellStyle name="Comma 2 7 3 2 2 2" xfId="0"/>
    <cellStyle name="Comma 2 7 3 2 2 3" xfId="0"/>
    <cellStyle name="Comma 2 7 3 2 3" xfId="0"/>
    <cellStyle name="Comma 2 7 3 2 4" xfId="0"/>
    <cellStyle name="Comma 2 7 3 2 5" xfId="0"/>
    <cellStyle name="Comma 2 7 3 3" xfId="0"/>
    <cellStyle name="Comma 2 7 3 3 2" xfId="0"/>
    <cellStyle name="Comma 2 7 3 3 3" xfId="0"/>
    <cellStyle name="Comma 2 7 3 4" xfId="0"/>
    <cellStyle name="Comma 2 7 3 5" xfId="0"/>
    <cellStyle name="Comma 2 7 3 6" xfId="0"/>
    <cellStyle name="Comma 2 7 4" xfId="0"/>
    <cellStyle name="Comma 2 7 4 2" xfId="0"/>
    <cellStyle name="Comma 2 7 4 2 2" xfId="0"/>
    <cellStyle name="Comma 2 7 4 2 2 2" xfId="0"/>
    <cellStyle name="Comma 2 7 4 2 2 3" xfId="0"/>
    <cellStyle name="Comma 2 7 4 2 3" xfId="0"/>
    <cellStyle name="Comma 2 7 4 2 4" xfId="0"/>
    <cellStyle name="Comma 2 7 4 2 5" xfId="0"/>
    <cellStyle name="Comma 2 7 4 3" xfId="0"/>
    <cellStyle name="Comma 2 7 4 3 2" xfId="0"/>
    <cellStyle name="Comma 2 7 4 3 3" xfId="0"/>
    <cellStyle name="Comma 2 7 4 4" xfId="0"/>
    <cellStyle name="Comma 2 7 4 5" xfId="0"/>
    <cellStyle name="Comma 2 7 4 6" xfId="0"/>
    <cellStyle name="Comma 2 7 5" xfId="0"/>
    <cellStyle name="Comma 2 7 5 2" xfId="0"/>
    <cellStyle name="Comma 2 7 5 2 2" xfId="0"/>
    <cellStyle name="Comma 2 7 5 2 3" xfId="0"/>
    <cellStyle name="Comma 2 7 5 3" xfId="0"/>
    <cellStyle name="Comma 2 7 5 4" xfId="0"/>
    <cellStyle name="Comma 2 7 5 5" xfId="0"/>
    <cellStyle name="Comma 2 7 6" xfId="0"/>
    <cellStyle name="Comma 2 7 6 2" xfId="0"/>
    <cellStyle name="Comma 2 7 6 3" xfId="0"/>
    <cellStyle name="Comma 2 7 7" xfId="0"/>
    <cellStyle name="Comma 2 7 8" xfId="0"/>
    <cellStyle name="Comma 2 7 9" xfId="0"/>
    <cellStyle name="Comma 2 8" xfId="0"/>
    <cellStyle name="Comma 2 9" xfId="0"/>
    <cellStyle name="Comma 2 9 2" xfId="0"/>
    <cellStyle name="Comma 2 9 2 2" xfId="0"/>
    <cellStyle name="Comma 2 9 2 2 2" xfId="0"/>
    <cellStyle name="Comma 2 9 2 2 2 2" xfId="0"/>
    <cellStyle name="Comma 2 9 2 2 2 2 2" xfId="0"/>
    <cellStyle name="Comma 2 9 2 2 2 2 3" xfId="0"/>
    <cellStyle name="Comma 2 9 2 2 2 3" xfId="0"/>
    <cellStyle name="Comma 2 9 2 2 2 4" xfId="0"/>
    <cellStyle name="Comma 2 9 2 2 2 5" xfId="0"/>
    <cellStyle name="Comma 2 9 2 2 3" xfId="0"/>
    <cellStyle name="Comma 2 9 2 2 3 2" xfId="0"/>
    <cellStyle name="Comma 2 9 2 2 3 3" xfId="0"/>
    <cellStyle name="Comma 2 9 2 2 4" xfId="0"/>
    <cellStyle name="Comma 2 9 2 2 5" xfId="0"/>
    <cellStyle name="Comma 2 9 2 2 6" xfId="0"/>
    <cellStyle name="Comma 2 9 2 3" xfId="0"/>
    <cellStyle name="Comma 2 9 2 3 2" xfId="0"/>
    <cellStyle name="Comma 2 9 2 3 2 2" xfId="0"/>
    <cellStyle name="Comma 2 9 2 3 2 2 2" xfId="0"/>
    <cellStyle name="Comma 2 9 2 3 2 2 3" xfId="0"/>
    <cellStyle name="Comma 2 9 2 3 2 3" xfId="0"/>
    <cellStyle name="Comma 2 9 2 3 2 4" xfId="0"/>
    <cellStyle name="Comma 2 9 2 3 2 5" xfId="0"/>
    <cellStyle name="Comma 2 9 2 3 3" xfId="0"/>
    <cellStyle name="Comma 2 9 2 3 3 2" xfId="0"/>
    <cellStyle name="Comma 2 9 2 3 3 3" xfId="0"/>
    <cellStyle name="Comma 2 9 2 3 4" xfId="0"/>
    <cellStyle name="Comma 2 9 2 3 5" xfId="0"/>
    <cellStyle name="Comma 2 9 2 3 6" xfId="0"/>
    <cellStyle name="Comma 2 9 2 4" xfId="0"/>
    <cellStyle name="Comma 2 9 2 4 2" xfId="0"/>
    <cellStyle name="Comma 2 9 2 4 2 2" xfId="0"/>
    <cellStyle name="Comma 2 9 2 4 2 3" xfId="0"/>
    <cellStyle name="Comma 2 9 2 4 3" xfId="0"/>
    <cellStyle name="Comma 2 9 2 4 4" xfId="0"/>
    <cellStyle name="Comma 2 9 2 4 5" xfId="0"/>
    <cellStyle name="Comma 2 9 2 5" xfId="0"/>
    <cellStyle name="Comma 2 9 2 5 2" xfId="0"/>
    <cellStyle name="Comma 2 9 2 5 3" xfId="0"/>
    <cellStyle name="Comma 2 9 2 6" xfId="0"/>
    <cellStyle name="Comma 2 9 2 7" xfId="0"/>
    <cellStyle name="Comma 2 9 2 8" xfId="0"/>
    <cellStyle name="Comma 2 9 3" xfId="0"/>
    <cellStyle name="Comma 2 9 3 2" xfId="0"/>
    <cellStyle name="Comma 2 9 3 2 2" xfId="0"/>
    <cellStyle name="Comma 2 9 3 2 2 2" xfId="0"/>
    <cellStyle name="Comma 2 9 3 2 2 3" xfId="0"/>
    <cellStyle name="Comma 2 9 3 2 3" xfId="0"/>
    <cellStyle name="Comma 2 9 3 2 4" xfId="0"/>
    <cellStyle name="Comma 2 9 3 2 5" xfId="0"/>
    <cellStyle name="Comma 2 9 3 3" xfId="0"/>
    <cellStyle name="Comma 2 9 3 3 2" xfId="0"/>
    <cellStyle name="Comma 2 9 3 3 3" xfId="0"/>
    <cellStyle name="Comma 2 9 3 4" xfId="0"/>
    <cellStyle name="Comma 2 9 3 5" xfId="0"/>
    <cellStyle name="Comma 2 9 3 6" xfId="0"/>
    <cellStyle name="Comma 2 9 4" xfId="0"/>
    <cellStyle name="Comma 2 9 4 2" xfId="0"/>
    <cellStyle name="Comma 2 9 4 2 2" xfId="0"/>
    <cellStyle name="Comma 2 9 4 2 2 2" xfId="0"/>
    <cellStyle name="Comma 2 9 4 2 2 3" xfId="0"/>
    <cellStyle name="Comma 2 9 4 2 3" xfId="0"/>
    <cellStyle name="Comma 2 9 4 2 4" xfId="0"/>
    <cellStyle name="Comma 2 9 4 2 5" xfId="0"/>
    <cellStyle name="Comma 2 9 4 3" xfId="0"/>
    <cellStyle name="Comma 2 9 4 3 2" xfId="0"/>
    <cellStyle name="Comma 2 9 4 3 3" xfId="0"/>
    <cellStyle name="Comma 2 9 4 4" xfId="0"/>
    <cellStyle name="Comma 2 9 4 5" xfId="0"/>
    <cellStyle name="Comma 2 9 4 6" xfId="0"/>
    <cellStyle name="Comma 2 9 5" xfId="0"/>
    <cellStyle name="Comma 2 9 5 2" xfId="0"/>
    <cellStyle name="Comma 2 9 5 2 2" xfId="0"/>
    <cellStyle name="Comma 2 9 5 2 3" xfId="0"/>
    <cellStyle name="Comma 2 9 5 3" xfId="0"/>
    <cellStyle name="Comma 2 9 5 4" xfId="0"/>
    <cellStyle name="Comma 2 9 5 5" xfId="0"/>
    <cellStyle name="Comma 2 9 6" xfId="0"/>
    <cellStyle name="Comma 2 9 6 2" xfId="0"/>
    <cellStyle name="Comma 2 9 6 3" xfId="0"/>
    <cellStyle name="Comma 2 9 7" xfId="0"/>
    <cellStyle name="Comma 2 9 8" xfId="0"/>
    <cellStyle name="Comma 2 9 9" xfId="0"/>
    <cellStyle name="Comma 20" xfId="0"/>
    <cellStyle name="Comma 20 2" xfId="0"/>
    <cellStyle name="Comma 20 2 2" xfId="0"/>
    <cellStyle name="Comma 20 2 3" xfId="0"/>
    <cellStyle name="Comma 20 3" xfId="0"/>
    <cellStyle name="Comma 20 4" xfId="0"/>
    <cellStyle name="Comma 20 5" xfId="0"/>
    <cellStyle name="Comma 21" xfId="0"/>
    <cellStyle name="Comma 21 2" xfId="0"/>
    <cellStyle name="Comma 21 2 2" xfId="0"/>
    <cellStyle name="Comma 21 2 3" xfId="0"/>
    <cellStyle name="Comma 21 3" xfId="0"/>
    <cellStyle name="Comma 21 4" xfId="0"/>
    <cellStyle name="Comma 21 5" xfId="0"/>
    <cellStyle name="Comma 22" xfId="0"/>
    <cellStyle name="Comma 22 2" xfId="0"/>
    <cellStyle name="Comma 22 2 2" xfId="0"/>
    <cellStyle name="Comma 22 2 3" xfId="0"/>
    <cellStyle name="Comma 22 3" xfId="0"/>
    <cellStyle name="Comma 22 4" xfId="0"/>
    <cellStyle name="Comma 22 5" xfId="0"/>
    <cellStyle name="Comma 23" xfId="0"/>
    <cellStyle name="Comma 23 2" xfId="0"/>
    <cellStyle name="Comma 23 3" xfId="0"/>
    <cellStyle name="Comma 24" xfId="0"/>
    <cellStyle name="Comma 24 2" xfId="0"/>
    <cellStyle name="Comma 24 3" xfId="0"/>
    <cellStyle name="Comma 25" xfId="0"/>
    <cellStyle name="Comma 26" xfId="0"/>
    <cellStyle name="Comma 27" xfId="0"/>
    <cellStyle name="Comma 2_1-7" xfId="0"/>
    <cellStyle name="Comma 3" xfId="0"/>
    <cellStyle name="Comma 3 10" xfId="0"/>
    <cellStyle name="Comma 3 10 2" xfId="0"/>
    <cellStyle name="Comma 3 10 2 2" xfId="0"/>
    <cellStyle name="Comma 3 10 2 2 2" xfId="0"/>
    <cellStyle name="Comma 3 10 2 2 3" xfId="0"/>
    <cellStyle name="Comma 3 10 2 3" xfId="0"/>
    <cellStyle name="Comma 3 10 2 4" xfId="0"/>
    <cellStyle name="Comma 3 10 2 5" xfId="0"/>
    <cellStyle name="Comma 3 10 3" xfId="0"/>
    <cellStyle name="Comma 3 10 3 2" xfId="0"/>
    <cellStyle name="Comma 3 10 3 3" xfId="0"/>
    <cellStyle name="Comma 3 10 4" xfId="0"/>
    <cellStyle name="Comma 3 10 5" xfId="0"/>
    <cellStyle name="Comma 3 10 6" xfId="0"/>
    <cellStyle name="Comma 3 11" xfId="0"/>
    <cellStyle name="Comma 3 11 2" xfId="0"/>
    <cellStyle name="Comma 3 11 2 2" xfId="0"/>
    <cellStyle name="Comma 3 11 2 2 2" xfId="0"/>
    <cellStyle name="Comma 3 11 2 2 3" xfId="0"/>
    <cellStyle name="Comma 3 11 2 3" xfId="0"/>
    <cellStyle name="Comma 3 11 2 4" xfId="0"/>
    <cellStyle name="Comma 3 11 2 5" xfId="0"/>
    <cellStyle name="Comma 3 11 3" xfId="0"/>
    <cellStyle name="Comma 3 11 3 2" xfId="0"/>
    <cellStyle name="Comma 3 11 3 3" xfId="0"/>
    <cellStyle name="Comma 3 11 4" xfId="0"/>
    <cellStyle name="Comma 3 11 5" xfId="0"/>
    <cellStyle name="Comma 3 11 6" xfId="0"/>
    <cellStyle name="Comma 3 12" xfId="0"/>
    <cellStyle name="Comma 3 12 2" xfId="0"/>
    <cellStyle name="Comma 3 12 2 2" xfId="0"/>
    <cellStyle name="Comma 3 12 2 3" xfId="0"/>
    <cellStyle name="Comma 3 12 3" xfId="0"/>
    <cellStyle name="Comma 3 12 4" xfId="0"/>
    <cellStyle name="Comma 3 12 5" xfId="0"/>
    <cellStyle name="Comma 3 13" xfId="0"/>
    <cellStyle name="Comma 3 13 2" xfId="0"/>
    <cellStyle name="Comma 3 13 3" xfId="0"/>
    <cellStyle name="Comma 3 14" xfId="0"/>
    <cellStyle name="Comma 3 15" xfId="0"/>
    <cellStyle name="Comma 3 16" xfId="0"/>
    <cellStyle name="Comma 3 2" xfId="0"/>
    <cellStyle name="Comma 3 2 2" xfId="0"/>
    <cellStyle name="Comma 3 2 3" xfId="0"/>
    <cellStyle name="Comma 3 2 3 2" xfId="0"/>
    <cellStyle name="Comma 3 2 3 3" xfId="0"/>
    <cellStyle name="Comma 3 2 3 3 2" xfId="0"/>
    <cellStyle name="Comma 3 2 3 3 2 2" xfId="0"/>
    <cellStyle name="Comma 3 2 3 3 2 2 2" xfId="0"/>
    <cellStyle name="Comma 3 2 3 3 2 2 3" xfId="0"/>
    <cellStyle name="Comma 3 2 3 3 2 3" xfId="0"/>
    <cellStyle name="Comma 3 2 3 3 2 4" xfId="0"/>
    <cellStyle name="Comma 3 2 3 3 2 5" xfId="0"/>
    <cellStyle name="Comma 3 2 3 3 3" xfId="0"/>
    <cellStyle name="Comma 3 2 3 3 3 2" xfId="0"/>
    <cellStyle name="Comma 3 2 3 3 3 3" xfId="0"/>
    <cellStyle name="Comma 3 2 3 3 4" xfId="0"/>
    <cellStyle name="Comma 3 2 3 3 5" xfId="0"/>
    <cellStyle name="Comma 3 2 3 3 6" xfId="0"/>
    <cellStyle name="Comma 3 2 3 4" xfId="0"/>
    <cellStyle name="Comma 3 2 3 4 2" xfId="0"/>
    <cellStyle name="Comma 3 2 3 4 2 2" xfId="0"/>
    <cellStyle name="Comma 3 2 3 4 2 2 2" xfId="0"/>
    <cellStyle name="Comma 3 2 3 4 2 2 3" xfId="0"/>
    <cellStyle name="Comma 3 2 3 4 2 3" xfId="0"/>
    <cellStyle name="Comma 3 2 3 4 2 4" xfId="0"/>
    <cellStyle name="Comma 3 2 3 4 2 5" xfId="0"/>
    <cellStyle name="Comma 3 2 3 4 3" xfId="0"/>
    <cellStyle name="Comma 3 2 3 4 3 2" xfId="0"/>
    <cellStyle name="Comma 3 2 3 4 3 3" xfId="0"/>
    <cellStyle name="Comma 3 2 3 4 4" xfId="0"/>
    <cellStyle name="Comma 3 2 3 4 5" xfId="0"/>
    <cellStyle name="Comma 3 2 3 4 6" xfId="0"/>
    <cellStyle name="Comma 3 2 3 5" xfId="0"/>
    <cellStyle name="Comma 3 2 3 5 2" xfId="0"/>
    <cellStyle name="Comma 3 2 3 5 2 2" xfId="0"/>
    <cellStyle name="Comma 3 2 3 5 2 3" xfId="0"/>
    <cellStyle name="Comma 3 2 3 5 3" xfId="0"/>
    <cellStyle name="Comma 3 2 3 5 4" xfId="0"/>
    <cellStyle name="Comma 3 2 3 5 5" xfId="0"/>
    <cellStyle name="Comma 3 2 3 6" xfId="0"/>
    <cellStyle name="Comma 3 2 3 6 2" xfId="0"/>
    <cellStyle name="Comma 3 2 3 6 3" xfId="0"/>
    <cellStyle name="Comma 3 2 3 7" xfId="0"/>
    <cellStyle name="Comma 3 2 3 8" xfId="0"/>
    <cellStyle name="Comma 3 2 3 9" xfId="0"/>
    <cellStyle name="Comma 3 3" xfId="0"/>
    <cellStyle name="Comma 3 4" xfId="0"/>
    <cellStyle name="Comma 3 5" xfId="0"/>
    <cellStyle name="Comma 3 5 2" xfId="0"/>
    <cellStyle name="Comma 3 5 2 2" xfId="0"/>
    <cellStyle name="Comma 3 5 2 2 2" xfId="0"/>
    <cellStyle name="Comma 3 5 2 2 2 2" xfId="0"/>
    <cellStyle name="Comma 3 5 2 2 2 2 2" xfId="0"/>
    <cellStyle name="Comma 3 5 2 2 2 2 3" xfId="0"/>
    <cellStyle name="Comma 3 5 2 2 2 3" xfId="0"/>
    <cellStyle name="Comma 3 5 2 2 2 4" xfId="0"/>
    <cellStyle name="Comma 3 5 2 2 2 5" xfId="0"/>
    <cellStyle name="Comma 3 5 2 2 3" xfId="0"/>
    <cellStyle name="Comma 3 5 2 2 3 2" xfId="0"/>
    <cellStyle name="Comma 3 5 2 2 3 3" xfId="0"/>
    <cellStyle name="Comma 3 5 2 2 4" xfId="0"/>
    <cellStyle name="Comma 3 5 2 2 5" xfId="0"/>
    <cellStyle name="Comma 3 5 2 2 6" xfId="0"/>
    <cellStyle name="Comma 3 5 2 3" xfId="0"/>
    <cellStyle name="Comma 3 5 2 3 2" xfId="0"/>
    <cellStyle name="Comma 3 5 2 3 2 2" xfId="0"/>
    <cellStyle name="Comma 3 5 2 3 2 2 2" xfId="0"/>
    <cellStyle name="Comma 3 5 2 3 2 2 3" xfId="0"/>
    <cellStyle name="Comma 3 5 2 3 2 3" xfId="0"/>
    <cellStyle name="Comma 3 5 2 3 2 4" xfId="0"/>
    <cellStyle name="Comma 3 5 2 3 2 5" xfId="0"/>
    <cellStyle name="Comma 3 5 2 3 3" xfId="0"/>
    <cellStyle name="Comma 3 5 2 3 3 2" xfId="0"/>
    <cellStyle name="Comma 3 5 2 3 3 3" xfId="0"/>
    <cellStyle name="Comma 3 5 2 3 4" xfId="0"/>
    <cellStyle name="Comma 3 5 2 3 5" xfId="0"/>
    <cellStyle name="Comma 3 5 2 3 6" xfId="0"/>
    <cellStyle name="Comma 3 5 2 4" xfId="0"/>
    <cellStyle name="Comma 3 5 2 4 2" xfId="0"/>
    <cellStyle name="Comma 3 5 2 4 2 2" xfId="0"/>
    <cellStyle name="Comma 3 5 2 4 2 3" xfId="0"/>
    <cellStyle name="Comma 3 5 2 4 3" xfId="0"/>
    <cellStyle name="Comma 3 5 2 4 4" xfId="0"/>
    <cellStyle name="Comma 3 5 2 4 5" xfId="0"/>
    <cellStyle name="Comma 3 5 2 5" xfId="0"/>
    <cellStyle name="Comma 3 5 2 5 2" xfId="0"/>
    <cellStyle name="Comma 3 5 2 5 3" xfId="0"/>
    <cellStyle name="Comma 3 5 2 6" xfId="0"/>
    <cellStyle name="Comma 3 5 2 7" xfId="0"/>
    <cellStyle name="Comma 3 5 2 8" xfId="0"/>
    <cellStyle name="Comma 3 5 3" xfId="0"/>
    <cellStyle name="Comma 3 5 3 2" xfId="0"/>
    <cellStyle name="Comma 3 5 3 2 2" xfId="0"/>
    <cellStyle name="Comma 3 5 3 2 2 2" xfId="0"/>
    <cellStyle name="Comma 3 5 3 2 2 3" xfId="0"/>
    <cellStyle name="Comma 3 5 3 2 3" xfId="0"/>
    <cellStyle name="Comma 3 5 3 2 4" xfId="0"/>
    <cellStyle name="Comma 3 5 3 2 5" xfId="0"/>
    <cellStyle name="Comma 3 5 3 3" xfId="0"/>
    <cellStyle name="Comma 3 5 3 3 2" xfId="0"/>
    <cellStyle name="Comma 3 5 3 3 3" xfId="0"/>
    <cellStyle name="Comma 3 5 3 4" xfId="0"/>
    <cellStyle name="Comma 3 5 3 5" xfId="0"/>
    <cellStyle name="Comma 3 5 3 6" xfId="0"/>
    <cellStyle name="Comma 3 5 4" xfId="0"/>
    <cellStyle name="Comma 3 5 4 2" xfId="0"/>
    <cellStyle name="Comma 3 5 4 2 2" xfId="0"/>
    <cellStyle name="Comma 3 5 4 2 2 2" xfId="0"/>
    <cellStyle name="Comma 3 5 4 2 2 3" xfId="0"/>
    <cellStyle name="Comma 3 5 4 2 3" xfId="0"/>
    <cellStyle name="Comma 3 5 4 2 4" xfId="0"/>
    <cellStyle name="Comma 3 5 4 2 5" xfId="0"/>
    <cellStyle name="Comma 3 5 4 3" xfId="0"/>
    <cellStyle name="Comma 3 5 4 3 2" xfId="0"/>
    <cellStyle name="Comma 3 5 4 3 3" xfId="0"/>
    <cellStyle name="Comma 3 5 4 4" xfId="0"/>
    <cellStyle name="Comma 3 5 4 5" xfId="0"/>
    <cellStyle name="Comma 3 5 4 6" xfId="0"/>
    <cellStyle name="Comma 3 5 5" xfId="0"/>
    <cellStyle name="Comma 3 5 5 2" xfId="0"/>
    <cellStyle name="Comma 3 5 5 2 2" xfId="0"/>
    <cellStyle name="Comma 3 5 5 2 3" xfId="0"/>
    <cellStyle name="Comma 3 5 5 3" xfId="0"/>
    <cellStyle name="Comma 3 5 5 4" xfId="0"/>
    <cellStyle name="Comma 3 5 5 5" xfId="0"/>
    <cellStyle name="Comma 3 5 6" xfId="0"/>
    <cellStyle name="Comma 3 5 6 2" xfId="0"/>
    <cellStyle name="Comma 3 5 6 3" xfId="0"/>
    <cellStyle name="Comma 3 5 7" xfId="0"/>
    <cellStyle name="Comma 3 5 8" xfId="0"/>
    <cellStyle name="Comma 3 5 9" xfId="0"/>
    <cellStyle name="Comma 3 6" xfId="0"/>
    <cellStyle name="Comma 3 6 2" xfId="0"/>
    <cellStyle name="Comma 3 6 2 2" xfId="0"/>
    <cellStyle name="Comma 3 6 2 2 2" xfId="0"/>
    <cellStyle name="Comma 3 6 2 2 2 2" xfId="0"/>
    <cellStyle name="Comma 3 6 2 2 2 2 2" xfId="0"/>
    <cellStyle name="Comma 3 6 2 2 2 2 3" xfId="0"/>
    <cellStyle name="Comma 3 6 2 2 2 3" xfId="0"/>
    <cellStyle name="Comma 3 6 2 2 2 4" xfId="0"/>
    <cellStyle name="Comma 3 6 2 2 2 5" xfId="0"/>
    <cellStyle name="Comma 3 6 2 2 3" xfId="0"/>
    <cellStyle name="Comma 3 6 2 2 3 2" xfId="0"/>
    <cellStyle name="Comma 3 6 2 2 3 3" xfId="0"/>
    <cellStyle name="Comma 3 6 2 2 4" xfId="0"/>
    <cellStyle name="Comma 3 6 2 2 5" xfId="0"/>
    <cellStyle name="Comma 3 6 2 2 6" xfId="0"/>
    <cellStyle name="Comma 3 6 2 3" xfId="0"/>
    <cellStyle name="Comma 3 6 2 3 2" xfId="0"/>
    <cellStyle name="Comma 3 6 2 3 2 2" xfId="0"/>
    <cellStyle name="Comma 3 6 2 3 2 2 2" xfId="0"/>
    <cellStyle name="Comma 3 6 2 3 2 2 3" xfId="0"/>
    <cellStyle name="Comma 3 6 2 3 2 3" xfId="0"/>
    <cellStyle name="Comma 3 6 2 3 2 4" xfId="0"/>
    <cellStyle name="Comma 3 6 2 3 2 5" xfId="0"/>
    <cellStyle name="Comma 3 6 2 3 3" xfId="0"/>
    <cellStyle name="Comma 3 6 2 3 3 2" xfId="0"/>
    <cellStyle name="Comma 3 6 2 3 3 3" xfId="0"/>
    <cellStyle name="Comma 3 6 2 3 4" xfId="0"/>
    <cellStyle name="Comma 3 6 2 3 5" xfId="0"/>
    <cellStyle name="Comma 3 6 2 3 6" xfId="0"/>
    <cellStyle name="Comma 3 6 2 4" xfId="0"/>
    <cellStyle name="Comma 3 6 2 4 2" xfId="0"/>
    <cellStyle name="Comma 3 6 2 4 2 2" xfId="0"/>
    <cellStyle name="Comma 3 6 2 4 2 3" xfId="0"/>
    <cellStyle name="Comma 3 6 2 4 3" xfId="0"/>
    <cellStyle name="Comma 3 6 2 4 4" xfId="0"/>
    <cellStyle name="Comma 3 6 2 4 5" xfId="0"/>
    <cellStyle name="Comma 3 6 2 5" xfId="0"/>
    <cellStyle name="Comma 3 6 2 5 2" xfId="0"/>
    <cellStyle name="Comma 3 6 2 5 3" xfId="0"/>
    <cellStyle name="Comma 3 6 2 6" xfId="0"/>
    <cellStyle name="Comma 3 6 2 7" xfId="0"/>
    <cellStyle name="Comma 3 6 2 8" xfId="0"/>
    <cellStyle name="Comma 3 6 3" xfId="0"/>
    <cellStyle name="Comma 3 6 3 2" xfId="0"/>
    <cellStyle name="Comma 3 6 3 2 2" xfId="0"/>
    <cellStyle name="Comma 3 6 3 2 2 2" xfId="0"/>
    <cellStyle name="Comma 3 6 3 2 2 3" xfId="0"/>
    <cellStyle name="Comma 3 6 3 2 3" xfId="0"/>
    <cellStyle name="Comma 3 6 3 2 4" xfId="0"/>
    <cellStyle name="Comma 3 6 3 2 5" xfId="0"/>
    <cellStyle name="Comma 3 6 3 3" xfId="0"/>
    <cellStyle name="Comma 3 6 3 3 2" xfId="0"/>
    <cellStyle name="Comma 3 6 3 3 3" xfId="0"/>
    <cellStyle name="Comma 3 6 3 4" xfId="0"/>
    <cellStyle name="Comma 3 6 3 5" xfId="0"/>
    <cellStyle name="Comma 3 6 3 6" xfId="0"/>
    <cellStyle name="Comma 3 6 4" xfId="0"/>
    <cellStyle name="Comma 3 6 4 2" xfId="0"/>
    <cellStyle name="Comma 3 6 4 2 2" xfId="0"/>
    <cellStyle name="Comma 3 6 4 2 2 2" xfId="0"/>
    <cellStyle name="Comma 3 6 4 2 2 3" xfId="0"/>
    <cellStyle name="Comma 3 6 4 2 3" xfId="0"/>
    <cellStyle name="Comma 3 6 4 2 4" xfId="0"/>
    <cellStyle name="Comma 3 6 4 2 5" xfId="0"/>
    <cellStyle name="Comma 3 6 4 3" xfId="0"/>
    <cellStyle name="Comma 3 6 4 3 2" xfId="0"/>
    <cellStyle name="Comma 3 6 4 3 3" xfId="0"/>
    <cellStyle name="Comma 3 6 4 4" xfId="0"/>
    <cellStyle name="Comma 3 6 4 5" xfId="0"/>
    <cellStyle name="Comma 3 6 4 6" xfId="0"/>
    <cellStyle name="Comma 3 6 5" xfId="0"/>
    <cellStyle name="Comma 3 6 5 2" xfId="0"/>
    <cellStyle name="Comma 3 6 5 2 2" xfId="0"/>
    <cellStyle name="Comma 3 6 5 2 3" xfId="0"/>
    <cellStyle name="Comma 3 6 5 3" xfId="0"/>
    <cellStyle name="Comma 3 6 5 4" xfId="0"/>
    <cellStyle name="Comma 3 6 5 5" xfId="0"/>
    <cellStyle name="Comma 3 6 6" xfId="0"/>
    <cellStyle name="Comma 3 6 6 2" xfId="0"/>
    <cellStyle name="Comma 3 6 6 3" xfId="0"/>
    <cellStyle name="Comma 3 6 7" xfId="0"/>
    <cellStyle name="Comma 3 6 8" xfId="0"/>
    <cellStyle name="Comma 3 6 9" xfId="0"/>
    <cellStyle name="Comma 3 7" xfId="0"/>
    <cellStyle name="Comma 3 7 2" xfId="0"/>
    <cellStyle name="Comma 3 7 2 2" xfId="0"/>
    <cellStyle name="Comma 3 7 2 2 2" xfId="0"/>
    <cellStyle name="Comma 3 7 2 2 2 2" xfId="0"/>
    <cellStyle name="Comma 3 7 2 2 2 2 2" xfId="0"/>
    <cellStyle name="Comma 3 7 2 2 2 2 3" xfId="0"/>
    <cellStyle name="Comma 3 7 2 2 2 3" xfId="0"/>
    <cellStyle name="Comma 3 7 2 2 2 4" xfId="0"/>
    <cellStyle name="Comma 3 7 2 2 2 5" xfId="0"/>
    <cellStyle name="Comma 3 7 2 2 3" xfId="0"/>
    <cellStyle name="Comma 3 7 2 2 3 2" xfId="0"/>
    <cellStyle name="Comma 3 7 2 2 3 3" xfId="0"/>
    <cellStyle name="Comma 3 7 2 2 4" xfId="0"/>
    <cellStyle name="Comma 3 7 2 2 5" xfId="0"/>
    <cellStyle name="Comma 3 7 2 2 6" xfId="0"/>
    <cellStyle name="Comma 3 7 2 3" xfId="0"/>
    <cellStyle name="Comma 3 7 2 3 2" xfId="0"/>
    <cellStyle name="Comma 3 7 2 3 2 2" xfId="0"/>
    <cellStyle name="Comma 3 7 2 3 2 2 2" xfId="0"/>
    <cellStyle name="Comma 3 7 2 3 2 2 3" xfId="0"/>
    <cellStyle name="Comma 3 7 2 3 2 3" xfId="0"/>
    <cellStyle name="Comma 3 7 2 3 2 4" xfId="0"/>
    <cellStyle name="Comma 3 7 2 3 2 5" xfId="0"/>
    <cellStyle name="Comma 3 7 2 3 3" xfId="0"/>
    <cellStyle name="Comma 3 7 2 3 3 2" xfId="0"/>
    <cellStyle name="Comma 3 7 2 3 3 3" xfId="0"/>
    <cellStyle name="Comma 3 7 2 3 4" xfId="0"/>
    <cellStyle name="Comma 3 7 2 3 5" xfId="0"/>
    <cellStyle name="Comma 3 7 2 3 6" xfId="0"/>
    <cellStyle name="Comma 3 7 2 4" xfId="0"/>
    <cellStyle name="Comma 3 7 2 4 2" xfId="0"/>
    <cellStyle name="Comma 3 7 2 4 2 2" xfId="0"/>
    <cellStyle name="Comma 3 7 2 4 2 3" xfId="0"/>
    <cellStyle name="Comma 3 7 2 4 3" xfId="0"/>
    <cellStyle name="Comma 3 7 2 4 4" xfId="0"/>
    <cellStyle name="Comma 3 7 2 4 5" xfId="0"/>
    <cellStyle name="Comma 3 7 2 5" xfId="0"/>
    <cellStyle name="Comma 3 7 2 5 2" xfId="0"/>
    <cellStyle name="Comma 3 7 2 5 3" xfId="0"/>
    <cellStyle name="Comma 3 7 2 6" xfId="0"/>
    <cellStyle name="Comma 3 7 2 7" xfId="0"/>
    <cellStyle name="Comma 3 7 2 8" xfId="0"/>
    <cellStyle name="Comma 3 7 3" xfId="0"/>
    <cellStyle name="Comma 3 7 3 2" xfId="0"/>
    <cellStyle name="Comma 3 7 3 2 2" xfId="0"/>
    <cellStyle name="Comma 3 7 3 2 2 2" xfId="0"/>
    <cellStyle name="Comma 3 7 3 2 2 3" xfId="0"/>
    <cellStyle name="Comma 3 7 3 2 3" xfId="0"/>
    <cellStyle name="Comma 3 7 3 2 4" xfId="0"/>
    <cellStyle name="Comma 3 7 3 2 5" xfId="0"/>
    <cellStyle name="Comma 3 7 3 3" xfId="0"/>
    <cellStyle name="Comma 3 7 3 3 2" xfId="0"/>
    <cellStyle name="Comma 3 7 3 3 3" xfId="0"/>
    <cellStyle name="Comma 3 7 3 4" xfId="0"/>
    <cellStyle name="Comma 3 7 3 5" xfId="0"/>
    <cellStyle name="Comma 3 7 3 6" xfId="0"/>
    <cellStyle name="Comma 3 7 4" xfId="0"/>
    <cellStyle name="Comma 3 7 4 2" xfId="0"/>
    <cellStyle name="Comma 3 7 4 2 2" xfId="0"/>
    <cellStyle name="Comma 3 7 4 2 2 2" xfId="0"/>
    <cellStyle name="Comma 3 7 4 2 2 3" xfId="0"/>
    <cellStyle name="Comma 3 7 4 2 3" xfId="0"/>
    <cellStyle name="Comma 3 7 4 2 4" xfId="0"/>
    <cellStyle name="Comma 3 7 4 2 5" xfId="0"/>
    <cellStyle name="Comma 3 7 4 3" xfId="0"/>
    <cellStyle name="Comma 3 7 4 3 2" xfId="0"/>
    <cellStyle name="Comma 3 7 4 3 3" xfId="0"/>
    <cellStyle name="Comma 3 7 4 4" xfId="0"/>
    <cellStyle name="Comma 3 7 4 5" xfId="0"/>
    <cellStyle name="Comma 3 7 4 6" xfId="0"/>
    <cellStyle name="Comma 3 7 5" xfId="0"/>
    <cellStyle name="Comma 3 7 5 2" xfId="0"/>
    <cellStyle name="Comma 3 7 5 2 2" xfId="0"/>
    <cellStyle name="Comma 3 7 5 2 3" xfId="0"/>
    <cellStyle name="Comma 3 7 5 3" xfId="0"/>
    <cellStyle name="Comma 3 7 5 4" xfId="0"/>
    <cellStyle name="Comma 3 7 5 5" xfId="0"/>
    <cellStyle name="Comma 3 7 6" xfId="0"/>
    <cellStyle name="Comma 3 7 6 2" xfId="0"/>
    <cellStyle name="Comma 3 7 6 3" xfId="0"/>
    <cellStyle name="Comma 3 7 7" xfId="0"/>
    <cellStyle name="Comma 3 7 8" xfId="0"/>
    <cellStyle name="Comma 3 7 9" xfId="0"/>
    <cellStyle name="Comma 3 8" xfId="0"/>
    <cellStyle name="Comma 3 8 2" xfId="0"/>
    <cellStyle name="Comma 3 8 2 2" xfId="0"/>
    <cellStyle name="Comma 3 8 2 2 2" xfId="0"/>
    <cellStyle name="Comma 3 8 2 2 2 2" xfId="0"/>
    <cellStyle name="Comma 3 8 2 2 2 2 2" xfId="0"/>
    <cellStyle name="Comma 3 8 2 2 2 2 3" xfId="0"/>
    <cellStyle name="Comma 3 8 2 2 2 3" xfId="0"/>
    <cellStyle name="Comma 3 8 2 2 2 4" xfId="0"/>
    <cellStyle name="Comma 3 8 2 2 2 5" xfId="0"/>
    <cellStyle name="Comma 3 8 2 2 3" xfId="0"/>
    <cellStyle name="Comma 3 8 2 2 3 2" xfId="0"/>
    <cellStyle name="Comma 3 8 2 2 3 3" xfId="0"/>
    <cellStyle name="Comma 3 8 2 2 4" xfId="0"/>
    <cellStyle name="Comma 3 8 2 2 5" xfId="0"/>
    <cellStyle name="Comma 3 8 2 2 6" xfId="0"/>
    <cellStyle name="Comma 3 8 2 3" xfId="0"/>
    <cellStyle name="Comma 3 8 2 3 2" xfId="0"/>
    <cellStyle name="Comma 3 8 2 3 2 2" xfId="0"/>
    <cellStyle name="Comma 3 8 2 3 2 2 2" xfId="0"/>
    <cellStyle name="Comma 3 8 2 3 2 2 3" xfId="0"/>
    <cellStyle name="Comma 3 8 2 3 2 3" xfId="0"/>
    <cellStyle name="Comma 3 8 2 3 2 4" xfId="0"/>
    <cellStyle name="Comma 3 8 2 3 2 5" xfId="0"/>
    <cellStyle name="Comma 3 8 2 3 3" xfId="0"/>
    <cellStyle name="Comma 3 8 2 3 3 2" xfId="0"/>
    <cellStyle name="Comma 3 8 2 3 3 3" xfId="0"/>
    <cellStyle name="Comma 3 8 2 3 4" xfId="0"/>
    <cellStyle name="Comma 3 8 2 3 5" xfId="0"/>
    <cellStyle name="Comma 3 8 2 3 6" xfId="0"/>
    <cellStyle name="Comma 3 8 2 4" xfId="0"/>
    <cellStyle name="Comma 3 8 2 4 2" xfId="0"/>
    <cellStyle name="Comma 3 8 2 4 2 2" xfId="0"/>
    <cellStyle name="Comma 3 8 2 4 2 3" xfId="0"/>
    <cellStyle name="Comma 3 8 2 4 3" xfId="0"/>
    <cellStyle name="Comma 3 8 2 4 4" xfId="0"/>
    <cellStyle name="Comma 3 8 2 4 5" xfId="0"/>
    <cellStyle name="Comma 3 8 2 5" xfId="0"/>
    <cellStyle name="Comma 3 8 2 5 2" xfId="0"/>
    <cellStyle name="Comma 3 8 2 5 3" xfId="0"/>
    <cellStyle name="Comma 3 8 2 6" xfId="0"/>
    <cellStyle name="Comma 3 8 2 7" xfId="0"/>
    <cellStyle name="Comma 3 8 2 8" xfId="0"/>
    <cellStyle name="Comma 3 9" xfId="0"/>
    <cellStyle name="Comma 3 9 2" xfId="0"/>
    <cellStyle name="Comma 3 9 2 2" xfId="0"/>
    <cellStyle name="Comma 3 9 2 2 2" xfId="0"/>
    <cellStyle name="Comma 3 9 2 2 2 2" xfId="0"/>
    <cellStyle name="Comma 3 9 2 2 2 2 2" xfId="0"/>
    <cellStyle name="Comma 3 9 2 2 2 2 3" xfId="0"/>
    <cellStyle name="Comma 3 9 2 2 2 3" xfId="0"/>
    <cellStyle name="Comma 3 9 2 2 2 4" xfId="0"/>
    <cellStyle name="Comma 3 9 2 2 2 5" xfId="0"/>
    <cellStyle name="Comma 3 9 2 2 3" xfId="0"/>
    <cellStyle name="Comma 3 9 2 2 3 2" xfId="0"/>
    <cellStyle name="Comma 3 9 2 2 3 3" xfId="0"/>
    <cellStyle name="Comma 3 9 2 2 4" xfId="0"/>
    <cellStyle name="Comma 3 9 2 2 5" xfId="0"/>
    <cellStyle name="Comma 3 9 2 2 6" xfId="0"/>
    <cellStyle name="Comma 3 9 2 3" xfId="0"/>
    <cellStyle name="Comma 3 9 2 3 2" xfId="0"/>
    <cellStyle name="Comma 3 9 2 3 2 2" xfId="0"/>
    <cellStyle name="Comma 3 9 2 3 2 2 2" xfId="0"/>
    <cellStyle name="Comma 3 9 2 3 2 2 3" xfId="0"/>
    <cellStyle name="Comma 3 9 2 3 2 3" xfId="0"/>
    <cellStyle name="Comma 3 9 2 3 2 4" xfId="0"/>
    <cellStyle name="Comma 3 9 2 3 2 5" xfId="0"/>
    <cellStyle name="Comma 3 9 2 3 3" xfId="0"/>
    <cellStyle name="Comma 3 9 2 3 3 2" xfId="0"/>
    <cellStyle name="Comma 3 9 2 3 3 3" xfId="0"/>
    <cellStyle name="Comma 3 9 2 3 4" xfId="0"/>
    <cellStyle name="Comma 3 9 2 3 5" xfId="0"/>
    <cellStyle name="Comma 3 9 2 3 6" xfId="0"/>
    <cellStyle name="Comma 3 9 2 4" xfId="0"/>
    <cellStyle name="Comma 3 9 2 4 2" xfId="0"/>
    <cellStyle name="Comma 3 9 2 4 2 2" xfId="0"/>
    <cellStyle name="Comma 3 9 2 4 2 3" xfId="0"/>
    <cellStyle name="Comma 3 9 2 4 3" xfId="0"/>
    <cellStyle name="Comma 3 9 2 4 4" xfId="0"/>
    <cellStyle name="Comma 3 9 2 4 5" xfId="0"/>
    <cellStyle name="Comma 3 9 2 5" xfId="0"/>
    <cellStyle name="Comma 3 9 2 5 2" xfId="0"/>
    <cellStyle name="Comma 3 9 2 5 3" xfId="0"/>
    <cellStyle name="Comma 3 9 2 6" xfId="0"/>
    <cellStyle name="Comma 3 9 2 7" xfId="0"/>
    <cellStyle name="Comma 3 9 2 8" xfId="0"/>
    <cellStyle name="Comma 3_1-7" xfId="0"/>
    <cellStyle name="Comma 4" xfId="0"/>
    <cellStyle name="Comma 4 10" xfId="0"/>
    <cellStyle name="Comma 4 10 2" xfId="0"/>
    <cellStyle name="Comma 4 10 2 2" xfId="0"/>
    <cellStyle name="Comma 4 10 2 3" xfId="0"/>
    <cellStyle name="Comma 4 10 3" xfId="0"/>
    <cellStyle name="Comma 4 10 4" xfId="0"/>
    <cellStyle name="Comma 4 10 5" xfId="0"/>
    <cellStyle name="Comma 4 11" xfId="0"/>
    <cellStyle name="Comma 4 11 2" xfId="0"/>
    <cellStyle name="Comma 4 11 3" xfId="0"/>
    <cellStyle name="Comma 4 12" xfId="0"/>
    <cellStyle name="Comma 4 13" xfId="0"/>
    <cellStyle name="Comma 4 14" xfId="0"/>
    <cellStyle name="Comma 4 2" xfId="0"/>
    <cellStyle name="Comma 4 2 2" xfId="0"/>
    <cellStyle name="Comma 4 2 2 2" xfId="0"/>
    <cellStyle name="Comma 4 2 3" xfId="0"/>
    <cellStyle name="Comma 4 2 4" xfId="0"/>
    <cellStyle name="Comma 4 2 4 2" xfId="0"/>
    <cellStyle name="Comma 4 2 4 3" xfId="0"/>
    <cellStyle name="Comma 4 2 4 3 2" xfId="0"/>
    <cellStyle name="Comma 4 2 4 3 2 2" xfId="0"/>
    <cellStyle name="Comma 4 2 4 3 2 2 2" xfId="0"/>
    <cellStyle name="Comma 4 2 4 3 2 2 3" xfId="0"/>
    <cellStyle name="Comma 4 2 4 3 2 3" xfId="0"/>
    <cellStyle name="Comma 4 2 4 3 2 4" xfId="0"/>
    <cellStyle name="Comma 4 2 4 3 2 5" xfId="0"/>
    <cellStyle name="Comma 4 2 4 3 3" xfId="0"/>
    <cellStyle name="Comma 4 2 4 3 3 2" xfId="0"/>
    <cellStyle name="Comma 4 2 4 3 3 3" xfId="0"/>
    <cellStyle name="Comma 4 2 4 3 4" xfId="0"/>
    <cellStyle name="Comma 4 2 4 3 5" xfId="0"/>
    <cellStyle name="Comma 4 2 4 3 6" xfId="0"/>
    <cellStyle name="Comma 4 2 4 4" xfId="0"/>
    <cellStyle name="Comma 4 2 4 4 2" xfId="0"/>
    <cellStyle name="Comma 4 2 4 4 2 2" xfId="0"/>
    <cellStyle name="Comma 4 2 4 4 2 2 2" xfId="0"/>
    <cellStyle name="Comma 4 2 4 4 2 2 3" xfId="0"/>
    <cellStyle name="Comma 4 2 4 4 2 3" xfId="0"/>
    <cellStyle name="Comma 4 2 4 4 2 4" xfId="0"/>
    <cellStyle name="Comma 4 2 4 4 2 5" xfId="0"/>
    <cellStyle name="Comma 4 2 4 4 3" xfId="0"/>
    <cellStyle name="Comma 4 2 4 4 3 2" xfId="0"/>
    <cellStyle name="Comma 4 2 4 4 3 3" xfId="0"/>
    <cellStyle name="Comma 4 2 4 4 4" xfId="0"/>
    <cellStyle name="Comma 4 2 4 4 5" xfId="0"/>
    <cellStyle name="Comma 4 2 4 4 6" xfId="0"/>
    <cellStyle name="Comma 4 2 4 5" xfId="0"/>
    <cellStyle name="Comma 4 2 4 5 2" xfId="0"/>
    <cellStyle name="Comma 4 2 4 5 2 2" xfId="0"/>
    <cellStyle name="Comma 4 2 4 5 2 3" xfId="0"/>
    <cellStyle name="Comma 4 2 4 5 3" xfId="0"/>
    <cellStyle name="Comma 4 2 4 5 4" xfId="0"/>
    <cellStyle name="Comma 4 2 4 5 5" xfId="0"/>
    <cellStyle name="Comma 4 2 4 6" xfId="0"/>
    <cellStyle name="Comma 4 2 4 6 2" xfId="0"/>
    <cellStyle name="Comma 4 2 4 6 3" xfId="0"/>
    <cellStyle name="Comma 4 2 4 7" xfId="0"/>
    <cellStyle name="Comma 4 2 4 8" xfId="0"/>
    <cellStyle name="Comma 4 2 4 9" xfId="0"/>
    <cellStyle name="Comma 4 3" xfId="0"/>
    <cellStyle name="Comma 4 3 10" xfId="0"/>
    <cellStyle name="Comma 4 3 2" xfId="0"/>
    <cellStyle name="Comma 4 3 3" xfId="0"/>
    <cellStyle name="Comma 4 3 3 2" xfId="0"/>
    <cellStyle name="Comma 4 3 3 2 2" xfId="0"/>
    <cellStyle name="Comma 4 3 3 2 2 2" xfId="0"/>
    <cellStyle name="Comma 4 3 3 2 2 2 2" xfId="0"/>
    <cellStyle name="Comma 4 3 3 2 2 2 3" xfId="0"/>
    <cellStyle name="Comma 4 3 3 2 2 3" xfId="0"/>
    <cellStyle name="Comma 4 3 3 2 2 4" xfId="0"/>
    <cellStyle name="Comma 4 3 3 2 2 5" xfId="0"/>
    <cellStyle name="Comma 4 3 3 2 3" xfId="0"/>
    <cellStyle name="Comma 4 3 3 2 3 2" xfId="0"/>
    <cellStyle name="Comma 4 3 3 2 3 3" xfId="0"/>
    <cellStyle name="Comma 4 3 3 2 4" xfId="0"/>
    <cellStyle name="Comma 4 3 3 2 5" xfId="0"/>
    <cellStyle name="Comma 4 3 3 2 6" xfId="0"/>
    <cellStyle name="Comma 4 3 3 3" xfId="0"/>
    <cellStyle name="Comma 4 3 3 3 2" xfId="0"/>
    <cellStyle name="Comma 4 3 3 3 2 2" xfId="0"/>
    <cellStyle name="Comma 4 3 3 3 2 2 2" xfId="0"/>
    <cellStyle name="Comma 4 3 3 3 2 2 3" xfId="0"/>
    <cellStyle name="Comma 4 3 3 3 2 3" xfId="0"/>
    <cellStyle name="Comma 4 3 3 3 2 4" xfId="0"/>
    <cellStyle name="Comma 4 3 3 3 2 5" xfId="0"/>
    <cellStyle name="Comma 4 3 3 3 3" xfId="0"/>
    <cellStyle name="Comma 4 3 3 3 3 2" xfId="0"/>
    <cellStyle name="Comma 4 3 3 3 3 3" xfId="0"/>
    <cellStyle name="Comma 4 3 3 3 4" xfId="0"/>
    <cellStyle name="Comma 4 3 3 3 5" xfId="0"/>
    <cellStyle name="Comma 4 3 3 3 6" xfId="0"/>
    <cellStyle name="Comma 4 3 3 4" xfId="0"/>
    <cellStyle name="Comma 4 3 3 4 2" xfId="0"/>
    <cellStyle name="Comma 4 3 3 4 2 2" xfId="0"/>
    <cellStyle name="Comma 4 3 3 4 2 3" xfId="0"/>
    <cellStyle name="Comma 4 3 3 4 3" xfId="0"/>
    <cellStyle name="Comma 4 3 3 4 4" xfId="0"/>
    <cellStyle name="Comma 4 3 3 4 5" xfId="0"/>
    <cellStyle name="Comma 4 3 3 5" xfId="0"/>
    <cellStyle name="Comma 4 3 3 5 2" xfId="0"/>
    <cellStyle name="Comma 4 3 3 5 3" xfId="0"/>
    <cellStyle name="Comma 4 3 3 6" xfId="0"/>
    <cellStyle name="Comma 4 3 3 7" xfId="0"/>
    <cellStyle name="Comma 4 3 3 8" xfId="0"/>
    <cellStyle name="Comma 4 3 4" xfId="0"/>
    <cellStyle name="Comma 4 3 4 2" xfId="0"/>
    <cellStyle name="Comma 4 3 4 2 2" xfId="0"/>
    <cellStyle name="Comma 4 3 4 2 2 2" xfId="0"/>
    <cellStyle name="Comma 4 3 4 2 2 3" xfId="0"/>
    <cellStyle name="Comma 4 3 4 2 3" xfId="0"/>
    <cellStyle name="Comma 4 3 4 2 4" xfId="0"/>
    <cellStyle name="Comma 4 3 4 2 5" xfId="0"/>
    <cellStyle name="Comma 4 3 4 3" xfId="0"/>
    <cellStyle name="Comma 4 3 4 3 2" xfId="0"/>
    <cellStyle name="Comma 4 3 4 3 3" xfId="0"/>
    <cellStyle name="Comma 4 3 4 4" xfId="0"/>
    <cellStyle name="Comma 4 3 4 5" xfId="0"/>
    <cellStyle name="Comma 4 3 4 6" xfId="0"/>
    <cellStyle name="Comma 4 3 5" xfId="0"/>
    <cellStyle name="Comma 4 3 5 2" xfId="0"/>
    <cellStyle name="Comma 4 3 5 2 2" xfId="0"/>
    <cellStyle name="Comma 4 3 5 2 2 2" xfId="0"/>
    <cellStyle name="Comma 4 3 5 2 2 3" xfId="0"/>
    <cellStyle name="Comma 4 3 5 2 3" xfId="0"/>
    <cellStyle name="Comma 4 3 5 2 4" xfId="0"/>
    <cellStyle name="Comma 4 3 5 2 5" xfId="0"/>
    <cellStyle name="Comma 4 3 5 3" xfId="0"/>
    <cellStyle name="Comma 4 3 5 3 2" xfId="0"/>
    <cellStyle name="Comma 4 3 5 3 3" xfId="0"/>
    <cellStyle name="Comma 4 3 5 4" xfId="0"/>
    <cellStyle name="Comma 4 3 5 5" xfId="0"/>
    <cellStyle name="Comma 4 3 5 6" xfId="0"/>
    <cellStyle name="Comma 4 3 6" xfId="0"/>
    <cellStyle name="Comma 4 3 6 2" xfId="0"/>
    <cellStyle name="Comma 4 3 6 2 2" xfId="0"/>
    <cellStyle name="Comma 4 3 6 2 3" xfId="0"/>
    <cellStyle name="Comma 4 3 6 3" xfId="0"/>
    <cellStyle name="Comma 4 3 6 4" xfId="0"/>
    <cellStyle name="Comma 4 3 6 5" xfId="0"/>
    <cellStyle name="Comma 4 3 7" xfId="0"/>
    <cellStyle name="Comma 4 3 7 2" xfId="0"/>
    <cellStyle name="Comma 4 3 7 3" xfId="0"/>
    <cellStyle name="Comma 4 3 8" xfId="0"/>
    <cellStyle name="Comma 4 3 9" xfId="0"/>
    <cellStyle name="Comma 4 4" xfId="0"/>
    <cellStyle name="Comma 4 5" xfId="0"/>
    <cellStyle name="Comma 4 5 2" xfId="0"/>
    <cellStyle name="Comma 4 5 2 2" xfId="0"/>
    <cellStyle name="Comma 4 5 2 2 2" xfId="0"/>
    <cellStyle name="Comma 4 5 2 2 2 2" xfId="0"/>
    <cellStyle name="Comma 4 5 2 2 2 2 2" xfId="0"/>
    <cellStyle name="Comma 4 5 2 2 2 2 3" xfId="0"/>
    <cellStyle name="Comma 4 5 2 2 2 3" xfId="0"/>
    <cellStyle name="Comma 4 5 2 2 2 4" xfId="0"/>
    <cellStyle name="Comma 4 5 2 2 2 5" xfId="0"/>
    <cellStyle name="Comma 4 5 2 2 3" xfId="0"/>
    <cellStyle name="Comma 4 5 2 2 3 2" xfId="0"/>
    <cellStyle name="Comma 4 5 2 2 3 3" xfId="0"/>
    <cellStyle name="Comma 4 5 2 2 4" xfId="0"/>
    <cellStyle name="Comma 4 5 2 2 5" xfId="0"/>
    <cellStyle name="Comma 4 5 2 2 6" xfId="0"/>
    <cellStyle name="Comma 4 5 2 3" xfId="0"/>
    <cellStyle name="Comma 4 5 2 3 2" xfId="0"/>
    <cellStyle name="Comma 4 5 2 3 2 2" xfId="0"/>
    <cellStyle name="Comma 4 5 2 3 2 2 2" xfId="0"/>
    <cellStyle name="Comma 4 5 2 3 2 2 3" xfId="0"/>
    <cellStyle name="Comma 4 5 2 3 2 3" xfId="0"/>
    <cellStyle name="Comma 4 5 2 3 2 4" xfId="0"/>
    <cellStyle name="Comma 4 5 2 3 2 5" xfId="0"/>
    <cellStyle name="Comma 4 5 2 3 3" xfId="0"/>
    <cellStyle name="Comma 4 5 2 3 3 2" xfId="0"/>
    <cellStyle name="Comma 4 5 2 3 3 3" xfId="0"/>
    <cellStyle name="Comma 4 5 2 3 4" xfId="0"/>
    <cellStyle name="Comma 4 5 2 3 5" xfId="0"/>
    <cellStyle name="Comma 4 5 2 3 6" xfId="0"/>
    <cellStyle name="Comma 4 5 2 4" xfId="0"/>
    <cellStyle name="Comma 4 5 2 4 2" xfId="0"/>
    <cellStyle name="Comma 4 5 2 4 2 2" xfId="0"/>
    <cellStyle name="Comma 4 5 2 4 2 3" xfId="0"/>
    <cellStyle name="Comma 4 5 2 4 3" xfId="0"/>
    <cellStyle name="Comma 4 5 2 4 4" xfId="0"/>
    <cellStyle name="Comma 4 5 2 4 5" xfId="0"/>
    <cellStyle name="Comma 4 5 2 5" xfId="0"/>
    <cellStyle name="Comma 4 5 2 5 2" xfId="0"/>
    <cellStyle name="Comma 4 5 2 5 3" xfId="0"/>
    <cellStyle name="Comma 4 5 2 6" xfId="0"/>
    <cellStyle name="Comma 4 5 2 7" xfId="0"/>
    <cellStyle name="Comma 4 5 2 8" xfId="0"/>
    <cellStyle name="Comma 4 5 3" xfId="0"/>
    <cellStyle name="Comma 4 5 3 2" xfId="0"/>
    <cellStyle name="Comma 4 5 3 2 2" xfId="0"/>
    <cellStyle name="Comma 4 5 3 2 2 2" xfId="0"/>
    <cellStyle name="Comma 4 5 3 2 2 3" xfId="0"/>
    <cellStyle name="Comma 4 5 3 2 3" xfId="0"/>
    <cellStyle name="Comma 4 5 3 2 4" xfId="0"/>
    <cellStyle name="Comma 4 5 3 2 5" xfId="0"/>
    <cellStyle name="Comma 4 5 3 3" xfId="0"/>
    <cellStyle name="Comma 4 5 3 3 2" xfId="0"/>
    <cellStyle name="Comma 4 5 3 3 3" xfId="0"/>
    <cellStyle name="Comma 4 5 3 4" xfId="0"/>
    <cellStyle name="Comma 4 5 3 5" xfId="0"/>
    <cellStyle name="Comma 4 5 3 6" xfId="0"/>
    <cellStyle name="Comma 4 5 4" xfId="0"/>
    <cellStyle name="Comma 4 5 4 2" xfId="0"/>
    <cellStyle name="Comma 4 5 4 2 2" xfId="0"/>
    <cellStyle name="Comma 4 5 4 2 2 2" xfId="0"/>
    <cellStyle name="Comma 4 5 4 2 2 3" xfId="0"/>
    <cellStyle name="Comma 4 5 4 2 3" xfId="0"/>
    <cellStyle name="Comma 4 5 4 2 4" xfId="0"/>
    <cellStyle name="Comma 4 5 4 2 5" xfId="0"/>
    <cellStyle name="Comma 4 5 4 3" xfId="0"/>
    <cellStyle name="Comma 4 5 4 3 2" xfId="0"/>
    <cellStyle name="Comma 4 5 4 3 3" xfId="0"/>
    <cellStyle name="Comma 4 5 4 4" xfId="0"/>
    <cellStyle name="Comma 4 5 4 5" xfId="0"/>
    <cellStyle name="Comma 4 5 4 6" xfId="0"/>
    <cellStyle name="Comma 4 5 5" xfId="0"/>
    <cellStyle name="Comma 4 5 5 2" xfId="0"/>
    <cellStyle name="Comma 4 5 5 2 2" xfId="0"/>
    <cellStyle name="Comma 4 5 5 2 3" xfId="0"/>
    <cellStyle name="Comma 4 5 5 3" xfId="0"/>
    <cellStyle name="Comma 4 5 5 4" xfId="0"/>
    <cellStyle name="Comma 4 5 5 5" xfId="0"/>
    <cellStyle name="Comma 4 5 6" xfId="0"/>
    <cellStyle name="Comma 4 5 6 2" xfId="0"/>
    <cellStyle name="Comma 4 5 6 3" xfId="0"/>
    <cellStyle name="Comma 4 5 7" xfId="0"/>
    <cellStyle name="Comma 4 5 8" xfId="0"/>
    <cellStyle name="Comma 4 5 9" xfId="0"/>
    <cellStyle name="Comma 4 6" xfId="0"/>
    <cellStyle name="Comma 4 6 2" xfId="0"/>
    <cellStyle name="Comma 4 6 2 2" xfId="0"/>
    <cellStyle name="Comma 4 6 2 2 2" xfId="0"/>
    <cellStyle name="Comma 4 6 2 2 2 2" xfId="0"/>
    <cellStyle name="Comma 4 6 2 2 2 2 2" xfId="0"/>
    <cellStyle name="Comma 4 6 2 2 2 2 3" xfId="0"/>
    <cellStyle name="Comma 4 6 2 2 2 3" xfId="0"/>
    <cellStyle name="Comma 4 6 2 2 2 4" xfId="0"/>
    <cellStyle name="Comma 4 6 2 2 2 5" xfId="0"/>
    <cellStyle name="Comma 4 6 2 2 3" xfId="0"/>
    <cellStyle name="Comma 4 6 2 2 3 2" xfId="0"/>
    <cellStyle name="Comma 4 6 2 2 3 3" xfId="0"/>
    <cellStyle name="Comma 4 6 2 2 4" xfId="0"/>
    <cellStyle name="Comma 4 6 2 2 5" xfId="0"/>
    <cellStyle name="Comma 4 6 2 2 6" xfId="0"/>
    <cellStyle name="Comma 4 6 2 3" xfId="0"/>
    <cellStyle name="Comma 4 6 2 3 2" xfId="0"/>
    <cellStyle name="Comma 4 6 2 3 2 2" xfId="0"/>
    <cellStyle name="Comma 4 6 2 3 2 2 2" xfId="0"/>
    <cellStyle name="Comma 4 6 2 3 2 2 3" xfId="0"/>
    <cellStyle name="Comma 4 6 2 3 2 3" xfId="0"/>
    <cellStyle name="Comma 4 6 2 3 2 4" xfId="0"/>
    <cellStyle name="Comma 4 6 2 3 2 5" xfId="0"/>
    <cellStyle name="Comma 4 6 2 3 3" xfId="0"/>
    <cellStyle name="Comma 4 6 2 3 3 2" xfId="0"/>
    <cellStyle name="Comma 4 6 2 3 3 3" xfId="0"/>
    <cellStyle name="Comma 4 6 2 3 4" xfId="0"/>
    <cellStyle name="Comma 4 6 2 3 5" xfId="0"/>
    <cellStyle name="Comma 4 6 2 3 6" xfId="0"/>
    <cellStyle name="Comma 4 6 2 4" xfId="0"/>
    <cellStyle name="Comma 4 6 2 4 2" xfId="0"/>
    <cellStyle name="Comma 4 6 2 4 2 2" xfId="0"/>
    <cellStyle name="Comma 4 6 2 4 2 3" xfId="0"/>
    <cellStyle name="Comma 4 6 2 4 3" xfId="0"/>
    <cellStyle name="Comma 4 6 2 4 4" xfId="0"/>
    <cellStyle name="Comma 4 6 2 4 5" xfId="0"/>
    <cellStyle name="Comma 4 6 2 5" xfId="0"/>
    <cellStyle name="Comma 4 6 2 5 2" xfId="0"/>
    <cellStyle name="Comma 4 6 2 5 3" xfId="0"/>
    <cellStyle name="Comma 4 6 2 6" xfId="0"/>
    <cellStyle name="Comma 4 6 2 7" xfId="0"/>
    <cellStyle name="Comma 4 6 2 8" xfId="0"/>
    <cellStyle name="Comma 4 7" xfId="0"/>
    <cellStyle name="Comma 4 7 2" xfId="0"/>
    <cellStyle name="Comma 4 7 2 2" xfId="0"/>
    <cellStyle name="Comma 4 7 2 2 2" xfId="0"/>
    <cellStyle name="Comma 4 7 2 2 2 2" xfId="0"/>
    <cellStyle name="Comma 4 7 2 2 2 2 2" xfId="0"/>
    <cellStyle name="Comma 4 7 2 2 2 2 3" xfId="0"/>
    <cellStyle name="Comma 4 7 2 2 2 3" xfId="0"/>
    <cellStyle name="Comma 4 7 2 2 2 4" xfId="0"/>
    <cellStyle name="Comma 4 7 2 2 2 5" xfId="0"/>
    <cellStyle name="Comma 4 7 2 2 3" xfId="0"/>
    <cellStyle name="Comma 4 7 2 2 3 2" xfId="0"/>
    <cellStyle name="Comma 4 7 2 2 3 3" xfId="0"/>
    <cellStyle name="Comma 4 7 2 2 4" xfId="0"/>
    <cellStyle name="Comma 4 7 2 2 5" xfId="0"/>
    <cellStyle name="Comma 4 7 2 2 6" xfId="0"/>
    <cellStyle name="Comma 4 7 2 3" xfId="0"/>
    <cellStyle name="Comma 4 7 2 3 2" xfId="0"/>
    <cellStyle name="Comma 4 7 2 3 2 2" xfId="0"/>
    <cellStyle name="Comma 4 7 2 3 2 2 2" xfId="0"/>
    <cellStyle name="Comma 4 7 2 3 2 2 3" xfId="0"/>
    <cellStyle name="Comma 4 7 2 3 2 3" xfId="0"/>
    <cellStyle name="Comma 4 7 2 3 2 4" xfId="0"/>
    <cellStyle name="Comma 4 7 2 3 2 5" xfId="0"/>
    <cellStyle name="Comma 4 7 2 3 3" xfId="0"/>
    <cellStyle name="Comma 4 7 2 3 3 2" xfId="0"/>
    <cellStyle name="Comma 4 7 2 3 3 3" xfId="0"/>
    <cellStyle name="Comma 4 7 2 3 4" xfId="0"/>
    <cellStyle name="Comma 4 7 2 3 5" xfId="0"/>
    <cellStyle name="Comma 4 7 2 3 6" xfId="0"/>
    <cellStyle name="Comma 4 7 2 4" xfId="0"/>
    <cellStyle name="Comma 4 7 2 4 2" xfId="0"/>
    <cellStyle name="Comma 4 7 2 4 2 2" xfId="0"/>
    <cellStyle name="Comma 4 7 2 4 2 3" xfId="0"/>
    <cellStyle name="Comma 4 7 2 4 3" xfId="0"/>
    <cellStyle name="Comma 4 7 2 4 4" xfId="0"/>
    <cellStyle name="Comma 4 7 2 4 5" xfId="0"/>
    <cellStyle name="Comma 4 7 2 5" xfId="0"/>
    <cellStyle name="Comma 4 7 2 5 2" xfId="0"/>
    <cellStyle name="Comma 4 7 2 5 3" xfId="0"/>
    <cellStyle name="Comma 4 7 2 6" xfId="0"/>
    <cellStyle name="Comma 4 7 2 7" xfId="0"/>
    <cellStyle name="Comma 4 7 2 8" xfId="0"/>
    <cellStyle name="Comma 4 8" xfId="0"/>
    <cellStyle name="Comma 4 8 2" xfId="0"/>
    <cellStyle name="Comma 4 8 2 2" xfId="0"/>
    <cellStyle name="Comma 4 8 2 2 2" xfId="0"/>
    <cellStyle name="Comma 4 8 2 2 3" xfId="0"/>
    <cellStyle name="Comma 4 8 2 3" xfId="0"/>
    <cellStyle name="Comma 4 8 2 4" xfId="0"/>
    <cellStyle name="Comma 4 8 2 5" xfId="0"/>
    <cellStyle name="Comma 4 8 3" xfId="0"/>
    <cellStyle name="Comma 4 8 3 2" xfId="0"/>
    <cellStyle name="Comma 4 8 3 3" xfId="0"/>
    <cellStyle name="Comma 4 8 4" xfId="0"/>
    <cellStyle name="Comma 4 8 5" xfId="0"/>
    <cellStyle name="Comma 4 8 6" xfId="0"/>
    <cellStyle name="Comma 4 9" xfId="0"/>
    <cellStyle name="Comma 4 9 2" xfId="0"/>
    <cellStyle name="Comma 4 9 2 2" xfId="0"/>
    <cellStyle name="Comma 4 9 2 2 2" xfId="0"/>
    <cellStyle name="Comma 4 9 2 2 3" xfId="0"/>
    <cellStyle name="Comma 4 9 2 3" xfId="0"/>
    <cellStyle name="Comma 4 9 2 4" xfId="0"/>
    <cellStyle name="Comma 4 9 2 5" xfId="0"/>
    <cellStyle name="Comma 4 9 3" xfId="0"/>
    <cellStyle name="Comma 4 9 3 2" xfId="0"/>
    <cellStyle name="Comma 4 9 3 3" xfId="0"/>
    <cellStyle name="Comma 4 9 4" xfId="0"/>
    <cellStyle name="Comma 4 9 5" xfId="0"/>
    <cellStyle name="Comma 4 9 6" xfId="0"/>
    <cellStyle name="Comma 5" xfId="0"/>
    <cellStyle name="Comma 5 10" xfId="0"/>
    <cellStyle name="Comma 5 10 2" xfId="0"/>
    <cellStyle name="Comma 5 10 2 2" xfId="0"/>
    <cellStyle name="Comma 5 10 2 2 2" xfId="0"/>
    <cellStyle name="Comma 5 10 2 2 3" xfId="0"/>
    <cellStyle name="Comma 5 10 2 3" xfId="0"/>
    <cellStyle name="Comma 5 10 2 4" xfId="0"/>
    <cellStyle name="Comma 5 10 2 5" xfId="0"/>
    <cellStyle name="Comma 5 10 3" xfId="0"/>
    <cellStyle name="Comma 5 10 3 2" xfId="0"/>
    <cellStyle name="Comma 5 10 3 3" xfId="0"/>
    <cellStyle name="Comma 5 10 4" xfId="0"/>
    <cellStyle name="Comma 5 10 5" xfId="0"/>
    <cellStyle name="Comma 5 10 6" xfId="0"/>
    <cellStyle name="Comma 5 11" xfId="0"/>
    <cellStyle name="Comma 5 11 2" xfId="0"/>
    <cellStyle name="Comma 5 11 2 2" xfId="0"/>
    <cellStyle name="Comma 5 11 2 3" xfId="0"/>
    <cellStyle name="Comma 5 11 3" xfId="0"/>
    <cellStyle name="Comma 5 11 4" xfId="0"/>
    <cellStyle name="Comma 5 11 5" xfId="0"/>
    <cellStyle name="Comma 5 12" xfId="0"/>
    <cellStyle name="Comma 5 12 2" xfId="0"/>
    <cellStyle name="Comma 5 12 3" xfId="0"/>
    <cellStyle name="Comma 5 13" xfId="0"/>
    <cellStyle name="Comma 5 14" xfId="0"/>
    <cellStyle name="Comma 5 15" xfId="0"/>
    <cellStyle name="Comma 5 2" xfId="0"/>
    <cellStyle name="Comma 5 2 2" xfId="0"/>
    <cellStyle name="Comma 5 2 2 10" xfId="0"/>
    <cellStyle name="Comma 5 2 2 2" xfId="0"/>
    <cellStyle name="Comma 5 2 2 2 2" xfId="0"/>
    <cellStyle name="Comma 5 2 2 2 2 2" xfId="0"/>
    <cellStyle name="Comma 5 2 2 2 2 2 2" xfId="0"/>
    <cellStyle name="Comma 5 2 2 2 2 2 2 2" xfId="0"/>
    <cellStyle name="Comma 5 2 2 2 2 2 2 2 2" xfId="0"/>
    <cellStyle name="Comma 5 2 2 2 2 2 2 2 3" xfId="0"/>
    <cellStyle name="Comma 5 2 2 2 2 2 2 3" xfId="0"/>
    <cellStyle name="Comma 5 2 2 2 2 2 2 4" xfId="0"/>
    <cellStyle name="Comma 5 2 2 2 2 2 2 5" xfId="0"/>
    <cellStyle name="Comma 5 2 2 2 2 2 3" xfId="0"/>
    <cellStyle name="Comma 5 2 2 2 2 2 3 2" xfId="0"/>
    <cellStyle name="Comma 5 2 2 2 2 2 3 3" xfId="0"/>
    <cellStyle name="Comma 5 2 2 2 2 2 4" xfId="0"/>
    <cellStyle name="Comma 5 2 2 2 2 2 5" xfId="0"/>
    <cellStyle name="Comma 5 2 2 2 2 2 6" xfId="0"/>
    <cellStyle name="Comma 5 2 2 2 2 3" xfId="0"/>
    <cellStyle name="Comma 5 2 2 2 2 3 2" xfId="0"/>
    <cellStyle name="Comma 5 2 2 2 2 3 2 2" xfId="0"/>
    <cellStyle name="Comma 5 2 2 2 2 3 2 2 2" xfId="0"/>
    <cellStyle name="Comma 5 2 2 2 2 3 2 2 3" xfId="0"/>
    <cellStyle name="Comma 5 2 2 2 2 3 2 3" xfId="0"/>
    <cellStyle name="Comma 5 2 2 2 2 3 2 4" xfId="0"/>
    <cellStyle name="Comma 5 2 2 2 2 3 2 5" xfId="0"/>
    <cellStyle name="Comma 5 2 2 2 2 3 3" xfId="0"/>
    <cellStyle name="Comma 5 2 2 2 2 3 3 2" xfId="0"/>
    <cellStyle name="Comma 5 2 2 2 2 3 3 3" xfId="0"/>
    <cellStyle name="Comma 5 2 2 2 2 3 4" xfId="0"/>
    <cellStyle name="Comma 5 2 2 2 2 3 5" xfId="0"/>
    <cellStyle name="Comma 5 2 2 2 2 3 6" xfId="0"/>
    <cellStyle name="Comma 5 2 2 2 2 4" xfId="0"/>
    <cellStyle name="Comma 5 2 2 2 2 4 2" xfId="0"/>
    <cellStyle name="Comma 5 2 2 2 2 4 2 2" xfId="0"/>
    <cellStyle name="Comma 5 2 2 2 2 4 2 3" xfId="0"/>
    <cellStyle name="Comma 5 2 2 2 2 4 3" xfId="0"/>
    <cellStyle name="Comma 5 2 2 2 2 4 4" xfId="0"/>
    <cellStyle name="Comma 5 2 2 2 2 4 5" xfId="0"/>
    <cellStyle name="Comma 5 2 2 2 2 5" xfId="0"/>
    <cellStyle name="Comma 5 2 2 2 2 5 2" xfId="0"/>
    <cellStyle name="Comma 5 2 2 2 2 5 3" xfId="0"/>
    <cellStyle name="Comma 5 2 2 2 2 6" xfId="0"/>
    <cellStyle name="Comma 5 2 2 2 2 7" xfId="0"/>
    <cellStyle name="Comma 5 2 2 2 2 8" xfId="0"/>
    <cellStyle name="Comma 5 2 2 2 3" xfId="0"/>
    <cellStyle name="Comma 5 2 2 2 3 2" xfId="0"/>
    <cellStyle name="Comma 5 2 2 2 3 2 2" xfId="0"/>
    <cellStyle name="Comma 5 2 2 2 3 2 2 2" xfId="0"/>
    <cellStyle name="Comma 5 2 2 2 3 2 2 3" xfId="0"/>
    <cellStyle name="Comma 5 2 2 2 3 2 3" xfId="0"/>
    <cellStyle name="Comma 5 2 2 2 3 2 4" xfId="0"/>
    <cellStyle name="Comma 5 2 2 2 3 2 5" xfId="0"/>
    <cellStyle name="Comma 5 2 2 2 3 3" xfId="0"/>
    <cellStyle name="Comma 5 2 2 2 3 3 2" xfId="0"/>
    <cellStyle name="Comma 5 2 2 2 3 3 3" xfId="0"/>
    <cellStyle name="Comma 5 2 2 2 3 4" xfId="0"/>
    <cellStyle name="Comma 5 2 2 2 3 5" xfId="0"/>
    <cellStyle name="Comma 5 2 2 2 3 6" xfId="0"/>
    <cellStyle name="Comma 5 2 2 2 4" xfId="0"/>
    <cellStyle name="Comma 5 2 2 2 4 2" xfId="0"/>
    <cellStyle name="Comma 5 2 2 2 4 2 2" xfId="0"/>
    <cellStyle name="Comma 5 2 2 2 4 2 2 2" xfId="0"/>
    <cellStyle name="Comma 5 2 2 2 4 2 2 3" xfId="0"/>
    <cellStyle name="Comma 5 2 2 2 4 2 3" xfId="0"/>
    <cellStyle name="Comma 5 2 2 2 4 2 4" xfId="0"/>
    <cellStyle name="Comma 5 2 2 2 4 2 5" xfId="0"/>
    <cellStyle name="Comma 5 2 2 2 4 3" xfId="0"/>
    <cellStyle name="Comma 5 2 2 2 4 3 2" xfId="0"/>
    <cellStyle name="Comma 5 2 2 2 4 3 3" xfId="0"/>
    <cellStyle name="Comma 5 2 2 2 4 4" xfId="0"/>
    <cellStyle name="Comma 5 2 2 2 4 5" xfId="0"/>
    <cellStyle name="Comma 5 2 2 2 4 6" xfId="0"/>
    <cellStyle name="Comma 5 2 2 2 5" xfId="0"/>
    <cellStyle name="Comma 5 2 2 2 5 2" xfId="0"/>
    <cellStyle name="Comma 5 2 2 2 5 2 2" xfId="0"/>
    <cellStyle name="Comma 5 2 2 2 5 2 3" xfId="0"/>
    <cellStyle name="Comma 5 2 2 2 5 3" xfId="0"/>
    <cellStyle name="Comma 5 2 2 2 5 4" xfId="0"/>
    <cellStyle name="Comma 5 2 2 2 5 5" xfId="0"/>
    <cellStyle name="Comma 5 2 2 2 6" xfId="0"/>
    <cellStyle name="Comma 5 2 2 2 6 2" xfId="0"/>
    <cellStyle name="Comma 5 2 2 2 6 3" xfId="0"/>
    <cellStyle name="Comma 5 2 2 2 7" xfId="0"/>
    <cellStyle name="Comma 5 2 2 2 8" xfId="0"/>
    <cellStyle name="Comma 5 2 2 2 9" xfId="0"/>
    <cellStyle name="Comma 5 2 2 3" xfId="0"/>
    <cellStyle name="Comma 5 2 2 3 2" xfId="0"/>
    <cellStyle name="Comma 5 2 2 3 2 2" xfId="0"/>
    <cellStyle name="Comma 5 2 2 3 2 2 2" xfId="0"/>
    <cellStyle name="Comma 5 2 2 3 2 2 2 2" xfId="0"/>
    <cellStyle name="Comma 5 2 2 3 2 2 2 3" xfId="0"/>
    <cellStyle name="Comma 5 2 2 3 2 2 3" xfId="0"/>
    <cellStyle name="Comma 5 2 2 3 2 2 4" xfId="0"/>
    <cellStyle name="Comma 5 2 2 3 2 2 5" xfId="0"/>
    <cellStyle name="Comma 5 2 2 3 2 3" xfId="0"/>
    <cellStyle name="Comma 5 2 2 3 2 3 2" xfId="0"/>
    <cellStyle name="Comma 5 2 2 3 2 3 3" xfId="0"/>
    <cellStyle name="Comma 5 2 2 3 2 4" xfId="0"/>
    <cellStyle name="Comma 5 2 2 3 2 5" xfId="0"/>
    <cellStyle name="Comma 5 2 2 3 2 6" xfId="0"/>
    <cellStyle name="Comma 5 2 2 3 3" xfId="0"/>
    <cellStyle name="Comma 5 2 2 3 3 2" xfId="0"/>
    <cellStyle name="Comma 5 2 2 3 3 2 2" xfId="0"/>
    <cellStyle name="Comma 5 2 2 3 3 2 2 2" xfId="0"/>
    <cellStyle name="Comma 5 2 2 3 3 2 2 3" xfId="0"/>
    <cellStyle name="Comma 5 2 2 3 3 2 3" xfId="0"/>
    <cellStyle name="Comma 5 2 2 3 3 2 4" xfId="0"/>
    <cellStyle name="Comma 5 2 2 3 3 2 5" xfId="0"/>
    <cellStyle name="Comma 5 2 2 3 3 3" xfId="0"/>
    <cellStyle name="Comma 5 2 2 3 3 3 2" xfId="0"/>
    <cellStyle name="Comma 5 2 2 3 3 3 3" xfId="0"/>
    <cellStyle name="Comma 5 2 2 3 3 4" xfId="0"/>
    <cellStyle name="Comma 5 2 2 3 3 5" xfId="0"/>
    <cellStyle name="Comma 5 2 2 3 3 6" xfId="0"/>
    <cellStyle name="Comma 5 2 2 3 4" xfId="0"/>
    <cellStyle name="Comma 5 2 2 3 4 2" xfId="0"/>
    <cellStyle name="Comma 5 2 2 3 4 2 2" xfId="0"/>
    <cellStyle name="Comma 5 2 2 3 4 2 3" xfId="0"/>
    <cellStyle name="Comma 5 2 2 3 4 3" xfId="0"/>
    <cellStyle name="Comma 5 2 2 3 4 4" xfId="0"/>
    <cellStyle name="Comma 5 2 2 3 4 5" xfId="0"/>
    <cellStyle name="Comma 5 2 2 3 5" xfId="0"/>
    <cellStyle name="Comma 5 2 2 3 5 2" xfId="0"/>
    <cellStyle name="Comma 5 2 2 3 5 3" xfId="0"/>
    <cellStyle name="Comma 5 2 2 3 6" xfId="0"/>
    <cellStyle name="Comma 5 2 2 3 7" xfId="0"/>
    <cellStyle name="Comma 5 2 2 3 8" xfId="0"/>
    <cellStyle name="Comma 5 2 2 4" xfId="0"/>
    <cellStyle name="Comma 5 2 2 4 2" xfId="0"/>
    <cellStyle name="Comma 5 2 2 4 2 2" xfId="0"/>
    <cellStyle name="Comma 5 2 2 4 2 2 2" xfId="0"/>
    <cellStyle name="Comma 5 2 2 4 2 2 3" xfId="0"/>
    <cellStyle name="Comma 5 2 2 4 2 3" xfId="0"/>
    <cellStyle name="Comma 5 2 2 4 2 4" xfId="0"/>
    <cellStyle name="Comma 5 2 2 4 2 5" xfId="0"/>
    <cellStyle name="Comma 5 2 2 4 3" xfId="0"/>
    <cellStyle name="Comma 5 2 2 4 3 2" xfId="0"/>
    <cellStyle name="Comma 5 2 2 4 3 3" xfId="0"/>
    <cellStyle name="Comma 5 2 2 4 4" xfId="0"/>
    <cellStyle name="Comma 5 2 2 4 5" xfId="0"/>
    <cellStyle name="Comma 5 2 2 4 6" xfId="0"/>
    <cellStyle name="Comma 5 2 2 5" xfId="0"/>
    <cellStyle name="Comma 5 2 2 5 2" xfId="0"/>
    <cellStyle name="Comma 5 2 2 5 2 2" xfId="0"/>
    <cellStyle name="Comma 5 2 2 5 2 2 2" xfId="0"/>
    <cellStyle name="Comma 5 2 2 5 2 2 3" xfId="0"/>
    <cellStyle name="Comma 5 2 2 5 2 3" xfId="0"/>
    <cellStyle name="Comma 5 2 2 5 2 4" xfId="0"/>
    <cellStyle name="Comma 5 2 2 5 2 5" xfId="0"/>
    <cellStyle name="Comma 5 2 2 5 3" xfId="0"/>
    <cellStyle name="Comma 5 2 2 5 3 2" xfId="0"/>
    <cellStyle name="Comma 5 2 2 5 3 3" xfId="0"/>
    <cellStyle name="Comma 5 2 2 5 4" xfId="0"/>
    <cellStyle name="Comma 5 2 2 5 5" xfId="0"/>
    <cellStyle name="Comma 5 2 2 5 6" xfId="0"/>
    <cellStyle name="Comma 5 2 2 6" xfId="0"/>
    <cellStyle name="Comma 5 2 2 6 2" xfId="0"/>
    <cellStyle name="Comma 5 2 2 6 2 2" xfId="0"/>
    <cellStyle name="Comma 5 2 2 6 2 3" xfId="0"/>
    <cellStyle name="Comma 5 2 2 6 3" xfId="0"/>
    <cellStyle name="Comma 5 2 2 6 4" xfId="0"/>
    <cellStyle name="Comma 5 2 2 6 5" xfId="0"/>
    <cellStyle name="Comma 5 2 2 7" xfId="0"/>
    <cellStyle name="Comma 5 2 2 7 2" xfId="0"/>
    <cellStyle name="Comma 5 2 2 7 3" xfId="0"/>
    <cellStyle name="Comma 5 2 2 8" xfId="0"/>
    <cellStyle name="Comma 5 2 2 9" xfId="0"/>
    <cellStyle name="Comma 5 2 3" xfId="0"/>
    <cellStyle name="Comma 5 2 3 2" xfId="0"/>
    <cellStyle name="Comma 5 2 3 2 2" xfId="0"/>
    <cellStyle name="Comma 5 2 3 2 2 2" xfId="0"/>
    <cellStyle name="Comma 5 2 3 2 2 2 2" xfId="0"/>
    <cellStyle name="Comma 5 2 3 2 2 2 2 2" xfId="0"/>
    <cellStyle name="Comma 5 2 3 2 2 2 2 3" xfId="0"/>
    <cellStyle name="Comma 5 2 3 2 2 2 3" xfId="0"/>
    <cellStyle name="Comma 5 2 3 2 2 2 4" xfId="0"/>
    <cellStyle name="Comma 5 2 3 2 2 2 5" xfId="0"/>
    <cellStyle name="Comma 5 2 3 2 2 3" xfId="0"/>
    <cellStyle name="Comma 5 2 3 2 2 3 2" xfId="0"/>
    <cellStyle name="Comma 5 2 3 2 2 3 3" xfId="0"/>
    <cellStyle name="Comma 5 2 3 2 2 4" xfId="0"/>
    <cellStyle name="Comma 5 2 3 2 2 5" xfId="0"/>
    <cellStyle name="Comma 5 2 3 2 2 6" xfId="0"/>
    <cellStyle name="Comma 5 2 3 2 3" xfId="0"/>
    <cellStyle name="Comma 5 2 3 2 3 2" xfId="0"/>
    <cellStyle name="Comma 5 2 3 2 3 2 2" xfId="0"/>
    <cellStyle name="Comma 5 2 3 2 3 2 2 2" xfId="0"/>
    <cellStyle name="Comma 5 2 3 2 3 2 2 3" xfId="0"/>
    <cellStyle name="Comma 5 2 3 2 3 2 3" xfId="0"/>
    <cellStyle name="Comma 5 2 3 2 3 2 4" xfId="0"/>
    <cellStyle name="Comma 5 2 3 2 3 2 5" xfId="0"/>
    <cellStyle name="Comma 5 2 3 2 3 3" xfId="0"/>
    <cellStyle name="Comma 5 2 3 2 3 3 2" xfId="0"/>
    <cellStyle name="Comma 5 2 3 2 3 3 3" xfId="0"/>
    <cellStyle name="Comma 5 2 3 2 3 4" xfId="0"/>
    <cellStyle name="Comma 5 2 3 2 3 5" xfId="0"/>
    <cellStyle name="Comma 5 2 3 2 3 6" xfId="0"/>
    <cellStyle name="Comma 5 2 3 2 4" xfId="0"/>
    <cellStyle name="Comma 5 2 3 2 4 2" xfId="0"/>
    <cellStyle name="Comma 5 2 3 2 4 2 2" xfId="0"/>
    <cellStyle name="Comma 5 2 3 2 4 2 3" xfId="0"/>
    <cellStyle name="Comma 5 2 3 2 4 3" xfId="0"/>
    <cellStyle name="Comma 5 2 3 2 4 4" xfId="0"/>
    <cellStyle name="Comma 5 2 3 2 4 5" xfId="0"/>
    <cellStyle name="Comma 5 2 3 2 5" xfId="0"/>
    <cellStyle name="Comma 5 2 3 2 5 2" xfId="0"/>
    <cellStyle name="Comma 5 2 3 2 5 3" xfId="0"/>
    <cellStyle name="Comma 5 2 3 2 6" xfId="0"/>
    <cellStyle name="Comma 5 2 3 2 7" xfId="0"/>
    <cellStyle name="Comma 5 2 3 2 8" xfId="0"/>
    <cellStyle name="Comma 5 2 3 3" xfId="0"/>
    <cellStyle name="Comma 5 2 3 3 2" xfId="0"/>
    <cellStyle name="Comma 5 2 3 3 2 2" xfId="0"/>
    <cellStyle name="Comma 5 2 3 3 2 2 2" xfId="0"/>
    <cellStyle name="Comma 5 2 3 3 2 2 3" xfId="0"/>
    <cellStyle name="Comma 5 2 3 3 2 3" xfId="0"/>
    <cellStyle name="Comma 5 2 3 3 2 4" xfId="0"/>
    <cellStyle name="Comma 5 2 3 3 2 5" xfId="0"/>
    <cellStyle name="Comma 5 2 3 3 3" xfId="0"/>
    <cellStyle name="Comma 5 2 3 3 3 2" xfId="0"/>
    <cellStyle name="Comma 5 2 3 3 3 3" xfId="0"/>
    <cellStyle name="Comma 5 2 3 3 4" xfId="0"/>
    <cellStyle name="Comma 5 2 3 3 5" xfId="0"/>
    <cellStyle name="Comma 5 2 3 3 6" xfId="0"/>
    <cellStyle name="Comma 5 2 3 4" xfId="0"/>
    <cellStyle name="Comma 5 2 3 4 2" xfId="0"/>
    <cellStyle name="Comma 5 2 3 4 2 2" xfId="0"/>
    <cellStyle name="Comma 5 2 3 4 2 2 2" xfId="0"/>
    <cellStyle name="Comma 5 2 3 4 2 2 3" xfId="0"/>
    <cellStyle name="Comma 5 2 3 4 2 3" xfId="0"/>
    <cellStyle name="Comma 5 2 3 4 2 4" xfId="0"/>
    <cellStyle name="Comma 5 2 3 4 2 5" xfId="0"/>
    <cellStyle name="Comma 5 2 3 4 3" xfId="0"/>
    <cellStyle name="Comma 5 2 3 4 3 2" xfId="0"/>
    <cellStyle name="Comma 5 2 3 4 3 3" xfId="0"/>
    <cellStyle name="Comma 5 2 3 4 4" xfId="0"/>
    <cellStyle name="Comma 5 2 3 4 5" xfId="0"/>
    <cellStyle name="Comma 5 2 3 4 6" xfId="0"/>
    <cellStyle name="Comma 5 2 3 5" xfId="0"/>
    <cellStyle name="Comma 5 2 3 5 2" xfId="0"/>
    <cellStyle name="Comma 5 2 3 5 2 2" xfId="0"/>
    <cellStyle name="Comma 5 2 3 5 2 3" xfId="0"/>
    <cellStyle name="Comma 5 2 3 5 3" xfId="0"/>
    <cellStyle name="Comma 5 2 3 5 4" xfId="0"/>
    <cellStyle name="Comma 5 2 3 5 5" xfId="0"/>
    <cellStyle name="Comma 5 2 3 6" xfId="0"/>
    <cellStyle name="Comma 5 2 3 6 2" xfId="0"/>
    <cellStyle name="Comma 5 2 3 6 3" xfId="0"/>
    <cellStyle name="Comma 5 2 3 7" xfId="0"/>
    <cellStyle name="Comma 5 2 3 8" xfId="0"/>
    <cellStyle name="Comma 5 2 3 9" xfId="0"/>
    <cellStyle name="Comma 5 2 4" xfId="0"/>
    <cellStyle name="Comma 5 2 4 2" xfId="0"/>
    <cellStyle name="Comma 5 2 4 3" xfId="0"/>
    <cellStyle name="Comma 5 2 4 3 2" xfId="0"/>
    <cellStyle name="Comma 5 2 4 3 2 2" xfId="0"/>
    <cellStyle name="Comma 5 2 4 3 2 2 2" xfId="0"/>
    <cellStyle name="Comma 5 2 4 3 2 2 3" xfId="0"/>
    <cellStyle name="Comma 5 2 4 3 2 3" xfId="0"/>
    <cellStyle name="Comma 5 2 4 3 2 4" xfId="0"/>
    <cellStyle name="Comma 5 2 4 3 2 5" xfId="0"/>
    <cellStyle name="Comma 5 2 4 3 3" xfId="0"/>
    <cellStyle name="Comma 5 2 4 3 3 2" xfId="0"/>
    <cellStyle name="Comma 5 2 4 3 3 3" xfId="0"/>
    <cellStyle name="Comma 5 2 4 3 4" xfId="0"/>
    <cellStyle name="Comma 5 2 4 3 5" xfId="0"/>
    <cellStyle name="Comma 5 2 4 3 6" xfId="0"/>
    <cellStyle name="Comma 5 2 4 4" xfId="0"/>
    <cellStyle name="Comma 5 2 4 4 2" xfId="0"/>
    <cellStyle name="Comma 5 2 4 4 2 2" xfId="0"/>
    <cellStyle name="Comma 5 2 4 4 2 2 2" xfId="0"/>
    <cellStyle name="Comma 5 2 4 4 2 2 3" xfId="0"/>
    <cellStyle name="Comma 5 2 4 4 2 3" xfId="0"/>
    <cellStyle name="Comma 5 2 4 4 2 4" xfId="0"/>
    <cellStyle name="Comma 5 2 4 4 2 5" xfId="0"/>
    <cellStyle name="Comma 5 2 4 4 3" xfId="0"/>
    <cellStyle name="Comma 5 2 4 4 3 2" xfId="0"/>
    <cellStyle name="Comma 5 2 4 4 3 3" xfId="0"/>
    <cellStyle name="Comma 5 2 4 4 4" xfId="0"/>
    <cellStyle name="Comma 5 2 4 4 5" xfId="0"/>
    <cellStyle name="Comma 5 2 4 4 6" xfId="0"/>
    <cellStyle name="Comma 5 2 4 5" xfId="0"/>
    <cellStyle name="Comma 5 2 4 5 2" xfId="0"/>
    <cellStyle name="Comma 5 2 4 5 2 2" xfId="0"/>
    <cellStyle name="Comma 5 2 4 5 2 3" xfId="0"/>
    <cellStyle name="Comma 5 2 4 5 3" xfId="0"/>
    <cellStyle name="Comma 5 2 4 5 4" xfId="0"/>
    <cellStyle name="Comma 5 2 4 5 5" xfId="0"/>
    <cellStyle name="Comma 5 2 4 6" xfId="0"/>
    <cellStyle name="Comma 5 2 4 6 2" xfId="0"/>
    <cellStyle name="Comma 5 2 4 6 3" xfId="0"/>
    <cellStyle name="Comma 5 2 4 7" xfId="0"/>
    <cellStyle name="Comma 5 2 4 8" xfId="0"/>
    <cellStyle name="Comma 5 2 4 9" xfId="0"/>
    <cellStyle name="Comma 5 3" xfId="0"/>
    <cellStyle name="Comma 5 3 10" xfId="0"/>
    <cellStyle name="Comma 5 3 2" xfId="0"/>
    <cellStyle name="Comma 5 3 2 2" xfId="0"/>
    <cellStyle name="Comma 5 3 2 2 2" xfId="0"/>
    <cellStyle name="Comma 5 3 2 2 2 2" xfId="0"/>
    <cellStyle name="Comma 5 3 2 2 2 2 2" xfId="0"/>
    <cellStyle name="Comma 5 3 2 2 2 2 2 2" xfId="0"/>
    <cellStyle name="Comma 5 3 2 2 2 2 2 3" xfId="0"/>
    <cellStyle name="Comma 5 3 2 2 2 2 3" xfId="0"/>
    <cellStyle name="Comma 5 3 2 2 2 2 4" xfId="0"/>
    <cellStyle name="Comma 5 3 2 2 2 2 5" xfId="0"/>
    <cellStyle name="Comma 5 3 2 2 2 3" xfId="0"/>
    <cellStyle name="Comma 5 3 2 2 2 3 2" xfId="0"/>
    <cellStyle name="Comma 5 3 2 2 2 3 3" xfId="0"/>
    <cellStyle name="Comma 5 3 2 2 2 4" xfId="0"/>
    <cellStyle name="Comma 5 3 2 2 2 5" xfId="0"/>
    <cellStyle name="Comma 5 3 2 2 2 6" xfId="0"/>
    <cellStyle name="Comma 5 3 2 2 3" xfId="0"/>
    <cellStyle name="Comma 5 3 2 2 3 2" xfId="0"/>
    <cellStyle name="Comma 5 3 2 2 3 2 2" xfId="0"/>
    <cellStyle name="Comma 5 3 2 2 3 2 2 2" xfId="0"/>
    <cellStyle name="Comma 5 3 2 2 3 2 2 3" xfId="0"/>
    <cellStyle name="Comma 5 3 2 2 3 2 3" xfId="0"/>
    <cellStyle name="Comma 5 3 2 2 3 2 4" xfId="0"/>
    <cellStyle name="Comma 5 3 2 2 3 2 5" xfId="0"/>
    <cellStyle name="Comma 5 3 2 2 3 3" xfId="0"/>
    <cellStyle name="Comma 5 3 2 2 3 3 2" xfId="0"/>
    <cellStyle name="Comma 5 3 2 2 3 3 3" xfId="0"/>
    <cellStyle name="Comma 5 3 2 2 3 4" xfId="0"/>
    <cellStyle name="Comma 5 3 2 2 3 5" xfId="0"/>
    <cellStyle name="Comma 5 3 2 2 3 6" xfId="0"/>
    <cellStyle name="Comma 5 3 2 2 4" xfId="0"/>
    <cellStyle name="Comma 5 3 2 2 4 2" xfId="0"/>
    <cellStyle name="Comma 5 3 2 2 4 2 2" xfId="0"/>
    <cellStyle name="Comma 5 3 2 2 4 2 3" xfId="0"/>
    <cellStyle name="Comma 5 3 2 2 4 3" xfId="0"/>
    <cellStyle name="Comma 5 3 2 2 4 4" xfId="0"/>
    <cellStyle name="Comma 5 3 2 2 4 5" xfId="0"/>
    <cellStyle name="Comma 5 3 2 2 5" xfId="0"/>
    <cellStyle name="Comma 5 3 2 2 5 2" xfId="0"/>
    <cellStyle name="Comma 5 3 2 2 5 3" xfId="0"/>
    <cellStyle name="Comma 5 3 2 2 6" xfId="0"/>
    <cellStyle name="Comma 5 3 2 2 7" xfId="0"/>
    <cellStyle name="Comma 5 3 2 2 8" xfId="0"/>
    <cellStyle name="Comma 5 3 2 3" xfId="0"/>
    <cellStyle name="Comma 5 3 2 3 2" xfId="0"/>
    <cellStyle name="Comma 5 3 2 3 2 2" xfId="0"/>
    <cellStyle name="Comma 5 3 2 3 2 2 2" xfId="0"/>
    <cellStyle name="Comma 5 3 2 3 2 2 3" xfId="0"/>
    <cellStyle name="Comma 5 3 2 3 2 3" xfId="0"/>
    <cellStyle name="Comma 5 3 2 3 2 4" xfId="0"/>
    <cellStyle name="Comma 5 3 2 3 2 5" xfId="0"/>
    <cellStyle name="Comma 5 3 2 3 3" xfId="0"/>
    <cellStyle name="Comma 5 3 2 3 3 2" xfId="0"/>
    <cellStyle name="Comma 5 3 2 3 3 3" xfId="0"/>
    <cellStyle name="Comma 5 3 2 3 4" xfId="0"/>
    <cellStyle name="Comma 5 3 2 3 5" xfId="0"/>
    <cellStyle name="Comma 5 3 2 3 6" xfId="0"/>
    <cellStyle name="Comma 5 3 2 4" xfId="0"/>
    <cellStyle name="Comma 5 3 2 4 2" xfId="0"/>
    <cellStyle name="Comma 5 3 2 4 2 2" xfId="0"/>
    <cellStyle name="Comma 5 3 2 4 2 2 2" xfId="0"/>
    <cellStyle name="Comma 5 3 2 4 2 2 3" xfId="0"/>
    <cellStyle name="Comma 5 3 2 4 2 3" xfId="0"/>
    <cellStyle name="Comma 5 3 2 4 2 4" xfId="0"/>
    <cellStyle name="Comma 5 3 2 4 2 5" xfId="0"/>
    <cellStyle name="Comma 5 3 2 4 3" xfId="0"/>
    <cellStyle name="Comma 5 3 2 4 3 2" xfId="0"/>
    <cellStyle name="Comma 5 3 2 4 3 3" xfId="0"/>
    <cellStyle name="Comma 5 3 2 4 4" xfId="0"/>
    <cellStyle name="Comma 5 3 2 4 5" xfId="0"/>
    <cellStyle name="Comma 5 3 2 4 6" xfId="0"/>
    <cellStyle name="Comma 5 3 2 5" xfId="0"/>
    <cellStyle name="Comma 5 3 2 5 2" xfId="0"/>
    <cellStyle name="Comma 5 3 2 5 2 2" xfId="0"/>
    <cellStyle name="Comma 5 3 2 5 2 3" xfId="0"/>
    <cellStyle name="Comma 5 3 2 5 3" xfId="0"/>
    <cellStyle name="Comma 5 3 2 5 4" xfId="0"/>
    <cellStyle name="Comma 5 3 2 5 5" xfId="0"/>
    <cellStyle name="Comma 5 3 2 6" xfId="0"/>
    <cellStyle name="Comma 5 3 2 6 2" xfId="0"/>
    <cellStyle name="Comma 5 3 2 6 3" xfId="0"/>
    <cellStyle name="Comma 5 3 2 7" xfId="0"/>
    <cellStyle name="Comma 5 3 2 8" xfId="0"/>
    <cellStyle name="Comma 5 3 2 9" xfId="0"/>
    <cellStyle name="Comma 5 3 3" xfId="0"/>
    <cellStyle name="Comma 5 3 3 2" xfId="0"/>
    <cellStyle name="Comma 5 3 3 2 2" xfId="0"/>
    <cellStyle name="Comma 5 3 3 2 2 2" xfId="0"/>
    <cellStyle name="Comma 5 3 3 2 2 2 2" xfId="0"/>
    <cellStyle name="Comma 5 3 3 2 2 2 3" xfId="0"/>
    <cellStyle name="Comma 5 3 3 2 2 3" xfId="0"/>
    <cellStyle name="Comma 5 3 3 2 2 4" xfId="0"/>
    <cellStyle name="Comma 5 3 3 2 2 5" xfId="0"/>
    <cellStyle name="Comma 5 3 3 2 3" xfId="0"/>
    <cellStyle name="Comma 5 3 3 2 3 2" xfId="0"/>
    <cellStyle name="Comma 5 3 3 2 3 3" xfId="0"/>
    <cellStyle name="Comma 5 3 3 2 4" xfId="0"/>
    <cellStyle name="Comma 5 3 3 2 5" xfId="0"/>
    <cellStyle name="Comma 5 3 3 2 6" xfId="0"/>
    <cellStyle name="Comma 5 3 3 3" xfId="0"/>
    <cellStyle name="Comma 5 3 3 3 2" xfId="0"/>
    <cellStyle name="Comma 5 3 3 3 2 2" xfId="0"/>
    <cellStyle name="Comma 5 3 3 3 2 2 2" xfId="0"/>
    <cellStyle name="Comma 5 3 3 3 2 2 3" xfId="0"/>
    <cellStyle name="Comma 5 3 3 3 2 3" xfId="0"/>
    <cellStyle name="Comma 5 3 3 3 2 4" xfId="0"/>
    <cellStyle name="Comma 5 3 3 3 2 5" xfId="0"/>
    <cellStyle name="Comma 5 3 3 3 3" xfId="0"/>
    <cellStyle name="Comma 5 3 3 3 3 2" xfId="0"/>
    <cellStyle name="Comma 5 3 3 3 3 3" xfId="0"/>
    <cellStyle name="Comma 5 3 3 3 4" xfId="0"/>
    <cellStyle name="Comma 5 3 3 3 5" xfId="0"/>
    <cellStyle name="Comma 5 3 3 3 6" xfId="0"/>
    <cellStyle name="Comma 5 3 3 4" xfId="0"/>
    <cellStyle name="Comma 5 3 3 4 2" xfId="0"/>
    <cellStyle name="Comma 5 3 3 4 2 2" xfId="0"/>
    <cellStyle name="Comma 5 3 3 4 2 3" xfId="0"/>
    <cellStyle name="Comma 5 3 3 4 3" xfId="0"/>
    <cellStyle name="Comma 5 3 3 4 4" xfId="0"/>
    <cellStyle name="Comma 5 3 3 4 5" xfId="0"/>
    <cellStyle name="Comma 5 3 3 5" xfId="0"/>
    <cellStyle name="Comma 5 3 3 5 2" xfId="0"/>
    <cellStyle name="Comma 5 3 3 5 3" xfId="0"/>
    <cellStyle name="Comma 5 3 3 6" xfId="0"/>
    <cellStyle name="Comma 5 3 3 7" xfId="0"/>
    <cellStyle name="Comma 5 3 3 8" xfId="0"/>
    <cellStyle name="Comma 5 3 4" xfId="0"/>
    <cellStyle name="Comma 5 3 4 2" xfId="0"/>
    <cellStyle name="Comma 5 3 4 2 2" xfId="0"/>
    <cellStyle name="Comma 5 3 4 2 2 2" xfId="0"/>
    <cellStyle name="Comma 5 3 4 2 2 3" xfId="0"/>
    <cellStyle name="Comma 5 3 4 2 3" xfId="0"/>
    <cellStyle name="Comma 5 3 4 2 4" xfId="0"/>
    <cellStyle name="Comma 5 3 4 2 5" xfId="0"/>
    <cellStyle name="Comma 5 3 4 3" xfId="0"/>
    <cellStyle name="Comma 5 3 4 3 2" xfId="0"/>
    <cellStyle name="Comma 5 3 4 3 3" xfId="0"/>
    <cellStyle name="Comma 5 3 4 4" xfId="0"/>
    <cellStyle name="Comma 5 3 4 5" xfId="0"/>
    <cellStyle name="Comma 5 3 4 6" xfId="0"/>
    <cellStyle name="Comma 5 3 5" xfId="0"/>
    <cellStyle name="Comma 5 3 5 2" xfId="0"/>
    <cellStyle name="Comma 5 3 5 2 2" xfId="0"/>
    <cellStyle name="Comma 5 3 5 2 2 2" xfId="0"/>
    <cellStyle name="Comma 5 3 5 2 2 3" xfId="0"/>
    <cellStyle name="Comma 5 3 5 2 3" xfId="0"/>
    <cellStyle name="Comma 5 3 5 2 4" xfId="0"/>
    <cellStyle name="Comma 5 3 5 2 5" xfId="0"/>
    <cellStyle name="Comma 5 3 5 3" xfId="0"/>
    <cellStyle name="Comma 5 3 5 3 2" xfId="0"/>
    <cellStyle name="Comma 5 3 5 3 3" xfId="0"/>
    <cellStyle name="Comma 5 3 5 4" xfId="0"/>
    <cellStyle name="Comma 5 3 5 5" xfId="0"/>
    <cellStyle name="Comma 5 3 5 6" xfId="0"/>
    <cellStyle name="Comma 5 3 6" xfId="0"/>
    <cellStyle name="Comma 5 3 6 2" xfId="0"/>
    <cellStyle name="Comma 5 3 6 2 2" xfId="0"/>
    <cellStyle name="Comma 5 3 6 2 3" xfId="0"/>
    <cellStyle name="Comma 5 3 6 3" xfId="0"/>
    <cellStyle name="Comma 5 3 6 4" xfId="0"/>
    <cellStyle name="Comma 5 3 6 5" xfId="0"/>
    <cellStyle name="Comma 5 3 7" xfId="0"/>
    <cellStyle name="Comma 5 3 7 2" xfId="0"/>
    <cellStyle name="Comma 5 3 7 3" xfId="0"/>
    <cellStyle name="Comma 5 3 8" xfId="0"/>
    <cellStyle name="Comma 5 3 9" xfId="0"/>
    <cellStyle name="Comma 5 4" xfId="0"/>
    <cellStyle name="Comma 5 4 2" xfId="0"/>
    <cellStyle name="Comma 5 5" xfId="0"/>
    <cellStyle name="Comma 5 6" xfId="0"/>
    <cellStyle name="Comma 5 6 2" xfId="0"/>
    <cellStyle name="Comma 5 6 2 2" xfId="0"/>
    <cellStyle name="Comma 5 6 2 2 2" xfId="0"/>
    <cellStyle name="Comma 5 6 2 2 2 2" xfId="0"/>
    <cellStyle name="Comma 5 6 2 2 2 2 2" xfId="0"/>
    <cellStyle name="Comma 5 6 2 2 2 2 3" xfId="0"/>
    <cellStyle name="Comma 5 6 2 2 2 3" xfId="0"/>
    <cellStyle name="Comma 5 6 2 2 2 4" xfId="0"/>
    <cellStyle name="Comma 5 6 2 2 2 5" xfId="0"/>
    <cellStyle name="Comma 5 6 2 2 3" xfId="0"/>
    <cellStyle name="Comma 5 6 2 2 3 2" xfId="0"/>
    <cellStyle name="Comma 5 6 2 2 3 3" xfId="0"/>
    <cellStyle name="Comma 5 6 2 2 4" xfId="0"/>
    <cellStyle name="Comma 5 6 2 2 5" xfId="0"/>
    <cellStyle name="Comma 5 6 2 2 6" xfId="0"/>
    <cellStyle name="Comma 5 6 2 3" xfId="0"/>
    <cellStyle name="Comma 5 6 2 3 2" xfId="0"/>
    <cellStyle name="Comma 5 6 2 3 2 2" xfId="0"/>
    <cellStyle name="Comma 5 6 2 3 2 2 2" xfId="0"/>
    <cellStyle name="Comma 5 6 2 3 2 2 3" xfId="0"/>
    <cellStyle name="Comma 5 6 2 3 2 3" xfId="0"/>
    <cellStyle name="Comma 5 6 2 3 2 4" xfId="0"/>
    <cellStyle name="Comma 5 6 2 3 2 5" xfId="0"/>
    <cellStyle name="Comma 5 6 2 3 3" xfId="0"/>
    <cellStyle name="Comma 5 6 2 3 3 2" xfId="0"/>
    <cellStyle name="Comma 5 6 2 3 3 3" xfId="0"/>
    <cellStyle name="Comma 5 6 2 3 4" xfId="0"/>
    <cellStyle name="Comma 5 6 2 3 5" xfId="0"/>
    <cellStyle name="Comma 5 6 2 3 6" xfId="0"/>
    <cellStyle name="Comma 5 6 2 4" xfId="0"/>
    <cellStyle name="Comma 5 6 2 4 2" xfId="0"/>
    <cellStyle name="Comma 5 6 2 4 2 2" xfId="0"/>
    <cellStyle name="Comma 5 6 2 4 2 3" xfId="0"/>
    <cellStyle name="Comma 5 6 2 4 3" xfId="0"/>
    <cellStyle name="Comma 5 6 2 4 4" xfId="0"/>
    <cellStyle name="Comma 5 6 2 4 5" xfId="0"/>
    <cellStyle name="Comma 5 6 2 5" xfId="0"/>
    <cellStyle name="Comma 5 6 2 5 2" xfId="0"/>
    <cellStyle name="Comma 5 6 2 5 3" xfId="0"/>
    <cellStyle name="Comma 5 6 2 6" xfId="0"/>
    <cellStyle name="Comma 5 6 2 7" xfId="0"/>
    <cellStyle name="Comma 5 6 2 8" xfId="0"/>
    <cellStyle name="Comma 5 7" xfId="0"/>
    <cellStyle name="Comma 5 7 2" xfId="0"/>
    <cellStyle name="Comma 5 7 2 2" xfId="0"/>
    <cellStyle name="Comma 5 7 2 2 2" xfId="0"/>
    <cellStyle name="Comma 5 7 2 2 2 2" xfId="0"/>
    <cellStyle name="Comma 5 7 2 2 2 3" xfId="0"/>
    <cellStyle name="Comma 5 7 2 2 3" xfId="0"/>
    <cellStyle name="Comma 5 7 2 2 4" xfId="0"/>
    <cellStyle name="Comma 5 7 2 2 5" xfId="0"/>
    <cellStyle name="Comma 5 7 2 3" xfId="0"/>
    <cellStyle name="Comma 5 7 2 3 2" xfId="0"/>
    <cellStyle name="Comma 5 7 2 3 3" xfId="0"/>
    <cellStyle name="Comma 5 7 2 4" xfId="0"/>
    <cellStyle name="Comma 5 7 2 5" xfId="0"/>
    <cellStyle name="Comma 5 7 2 6" xfId="0"/>
    <cellStyle name="Comma 5 7 3" xfId="0"/>
    <cellStyle name="Comma 5 7 3 2" xfId="0"/>
    <cellStyle name="Comma 5 7 3 2 2" xfId="0"/>
    <cellStyle name="Comma 5 7 3 2 2 2" xfId="0"/>
    <cellStyle name="Comma 5 7 3 2 2 3" xfId="0"/>
    <cellStyle name="Comma 5 7 3 2 3" xfId="0"/>
    <cellStyle name="Comma 5 7 3 2 4" xfId="0"/>
    <cellStyle name="Comma 5 7 3 2 5" xfId="0"/>
    <cellStyle name="Comma 5 7 3 3" xfId="0"/>
    <cellStyle name="Comma 5 7 3 3 2" xfId="0"/>
    <cellStyle name="Comma 5 7 3 3 3" xfId="0"/>
    <cellStyle name="Comma 5 7 3 4" xfId="0"/>
    <cellStyle name="Comma 5 7 3 5" xfId="0"/>
    <cellStyle name="Comma 5 7 3 6" xfId="0"/>
    <cellStyle name="Comma 5 7 4" xfId="0"/>
    <cellStyle name="Comma 5 7 4 2" xfId="0"/>
    <cellStyle name="Comma 5 7 4 2 2" xfId="0"/>
    <cellStyle name="Comma 5 7 4 2 3" xfId="0"/>
    <cellStyle name="Comma 5 7 4 3" xfId="0"/>
    <cellStyle name="Comma 5 7 4 4" xfId="0"/>
    <cellStyle name="Comma 5 7 4 5" xfId="0"/>
    <cellStyle name="Comma 5 7 5" xfId="0"/>
    <cellStyle name="Comma 5 7 5 2" xfId="0"/>
    <cellStyle name="Comma 5 7 5 3" xfId="0"/>
    <cellStyle name="Comma 5 7 6" xfId="0"/>
    <cellStyle name="Comma 5 7 7" xfId="0"/>
    <cellStyle name="Comma 5 7 8" xfId="0"/>
    <cellStyle name="Comma 5 8" xfId="0"/>
    <cellStyle name="Comma 5 9" xfId="0"/>
    <cellStyle name="Comma 5 9 2" xfId="0"/>
    <cellStyle name="Comma 5 9 2 2" xfId="0"/>
    <cellStyle name="Comma 5 9 2 2 2" xfId="0"/>
    <cellStyle name="Comma 5 9 2 2 3" xfId="0"/>
    <cellStyle name="Comma 5 9 2 3" xfId="0"/>
    <cellStyle name="Comma 5 9 2 4" xfId="0"/>
    <cellStyle name="Comma 5 9 2 5" xfId="0"/>
    <cellStyle name="Comma 5 9 3" xfId="0"/>
    <cellStyle name="Comma 5 9 3 2" xfId="0"/>
    <cellStyle name="Comma 5 9 3 3" xfId="0"/>
    <cellStyle name="Comma 5 9 4" xfId="0"/>
    <cellStyle name="Comma 5 9 5" xfId="0"/>
    <cellStyle name="Comma 5 9 6" xfId="0"/>
    <cellStyle name="Comma 6" xfId="0"/>
    <cellStyle name="Comma 6 10" xfId="0"/>
    <cellStyle name="Comma 6 11" xfId="0"/>
    <cellStyle name="Comma 6 2" xfId="0"/>
    <cellStyle name="Comma 6 2 2" xfId="0"/>
    <cellStyle name="Comma 6 2 2 2" xfId="0"/>
    <cellStyle name="Comma 6 2 2 2 2" xfId="0"/>
    <cellStyle name="Comma 6 2 2 2 2 2" xfId="0"/>
    <cellStyle name="Comma 6 2 2 2 2 3" xfId="0"/>
    <cellStyle name="Comma 6 2 2 2 3" xfId="0"/>
    <cellStyle name="Comma 6 2 2 2 4" xfId="0"/>
    <cellStyle name="Comma 6 2 2 2 5" xfId="0"/>
    <cellStyle name="Comma 6 2 2 3" xfId="0"/>
    <cellStyle name="Comma 6 2 2 3 2" xfId="0"/>
    <cellStyle name="Comma 6 2 2 3 3" xfId="0"/>
    <cellStyle name="Comma 6 2 2 4" xfId="0"/>
    <cellStyle name="Comma 6 2 2 5" xfId="0"/>
    <cellStyle name="Comma 6 2 2 6" xfId="0"/>
    <cellStyle name="Comma 6 2 3" xfId="0"/>
    <cellStyle name="Comma 6 2 3 2" xfId="0"/>
    <cellStyle name="Comma 6 2 3 2 2" xfId="0"/>
    <cellStyle name="Comma 6 2 3 2 2 2" xfId="0"/>
    <cellStyle name="Comma 6 2 3 2 2 3" xfId="0"/>
    <cellStyle name="Comma 6 2 3 2 3" xfId="0"/>
    <cellStyle name="Comma 6 2 3 2 4" xfId="0"/>
    <cellStyle name="Comma 6 2 3 2 5" xfId="0"/>
    <cellStyle name="Comma 6 2 3 3" xfId="0"/>
    <cellStyle name="Comma 6 2 3 3 2" xfId="0"/>
    <cellStyle name="Comma 6 2 3 3 3" xfId="0"/>
    <cellStyle name="Comma 6 2 3 4" xfId="0"/>
    <cellStyle name="Comma 6 2 3 5" xfId="0"/>
    <cellStyle name="Comma 6 2 3 6" xfId="0"/>
    <cellStyle name="Comma 6 2 4" xfId="0"/>
    <cellStyle name="Comma 6 2 4 2" xfId="0"/>
    <cellStyle name="Comma 6 2 4 2 2" xfId="0"/>
    <cellStyle name="Comma 6 2 4 2 3" xfId="0"/>
    <cellStyle name="Comma 6 2 4 3" xfId="0"/>
    <cellStyle name="Comma 6 2 4 4" xfId="0"/>
    <cellStyle name="Comma 6 2 4 5" xfId="0"/>
    <cellStyle name="Comma 6 2 5" xfId="0"/>
    <cellStyle name="Comma 6 2 5 2" xfId="0"/>
    <cellStyle name="Comma 6 2 5 3" xfId="0"/>
    <cellStyle name="Comma 6 2 6" xfId="0"/>
    <cellStyle name="Comma 6 2 7" xfId="0"/>
    <cellStyle name="Comma 6 2 8" xfId="0"/>
    <cellStyle name="Comma 6 3" xfId="0"/>
    <cellStyle name="Comma 6 3 2" xfId="0"/>
    <cellStyle name="Comma 6 3 2 2" xfId="0"/>
    <cellStyle name="Comma 6 3 2 2 2" xfId="0"/>
    <cellStyle name="Comma 6 3 2 2 2 2" xfId="0"/>
    <cellStyle name="Comma 6 3 2 2 2 2 2" xfId="0"/>
    <cellStyle name="Comma 6 3 2 2 2 2 3" xfId="0"/>
    <cellStyle name="Comma 6 3 2 2 2 3" xfId="0"/>
    <cellStyle name="Comma 6 3 2 2 2 4" xfId="0"/>
    <cellStyle name="Comma 6 3 2 2 2 5" xfId="0"/>
    <cellStyle name="Comma 6 3 2 2 3" xfId="0"/>
    <cellStyle name="Comma 6 3 2 2 3 2" xfId="0"/>
    <cellStyle name="Comma 6 3 2 2 3 3" xfId="0"/>
    <cellStyle name="Comma 6 3 2 2 4" xfId="0"/>
    <cellStyle name="Comma 6 3 2 2 5" xfId="0"/>
    <cellStyle name="Comma 6 3 2 2 6" xfId="0"/>
    <cellStyle name="Comma 6 3 2 3" xfId="0"/>
    <cellStyle name="Comma 6 3 2 3 2" xfId="0"/>
    <cellStyle name="Comma 6 3 2 3 2 2" xfId="0"/>
    <cellStyle name="Comma 6 3 2 3 2 2 2" xfId="0"/>
    <cellStyle name="Comma 6 3 2 3 2 2 3" xfId="0"/>
    <cellStyle name="Comma 6 3 2 3 2 3" xfId="0"/>
    <cellStyle name="Comma 6 3 2 3 2 4" xfId="0"/>
    <cellStyle name="Comma 6 3 2 3 2 5" xfId="0"/>
    <cellStyle name="Comma 6 3 2 3 3" xfId="0"/>
    <cellStyle name="Comma 6 3 2 3 3 2" xfId="0"/>
    <cellStyle name="Comma 6 3 2 3 3 3" xfId="0"/>
    <cellStyle name="Comma 6 3 2 3 4" xfId="0"/>
    <cellStyle name="Comma 6 3 2 3 5" xfId="0"/>
    <cellStyle name="Comma 6 3 2 3 6" xfId="0"/>
    <cellStyle name="Comma 6 3 2 4" xfId="0"/>
    <cellStyle name="Comma 6 3 2 4 2" xfId="0"/>
    <cellStyle name="Comma 6 3 2 4 2 2" xfId="0"/>
    <cellStyle name="Comma 6 3 2 4 2 3" xfId="0"/>
    <cellStyle name="Comma 6 3 2 4 3" xfId="0"/>
    <cellStyle name="Comma 6 3 2 4 4" xfId="0"/>
    <cellStyle name="Comma 6 3 2 4 5" xfId="0"/>
    <cellStyle name="Comma 6 3 2 5" xfId="0"/>
    <cellStyle name="Comma 6 3 2 5 2" xfId="0"/>
    <cellStyle name="Comma 6 3 2 5 3" xfId="0"/>
    <cellStyle name="Comma 6 3 2 6" xfId="0"/>
    <cellStyle name="Comma 6 3 2 7" xfId="0"/>
    <cellStyle name="Comma 6 3 2 8" xfId="0"/>
    <cellStyle name="Comma 6 3 3" xfId="0"/>
    <cellStyle name="Comma 6 3 3 2" xfId="0"/>
    <cellStyle name="Comma 6 3 3 2 2" xfId="0"/>
    <cellStyle name="Comma 6 3 3 2 2 2" xfId="0"/>
    <cellStyle name="Comma 6 3 3 2 2 3" xfId="0"/>
    <cellStyle name="Comma 6 3 3 2 3" xfId="0"/>
    <cellStyle name="Comma 6 3 3 2 4" xfId="0"/>
    <cellStyle name="Comma 6 3 3 2 5" xfId="0"/>
    <cellStyle name="Comma 6 3 3 3" xfId="0"/>
    <cellStyle name="Comma 6 3 3 3 2" xfId="0"/>
    <cellStyle name="Comma 6 3 3 3 3" xfId="0"/>
    <cellStyle name="Comma 6 3 3 4" xfId="0"/>
    <cellStyle name="Comma 6 3 3 5" xfId="0"/>
    <cellStyle name="Comma 6 3 3 6" xfId="0"/>
    <cellStyle name="Comma 6 3 4" xfId="0"/>
    <cellStyle name="Comma 6 3 4 2" xfId="0"/>
    <cellStyle name="Comma 6 3 4 2 2" xfId="0"/>
    <cellStyle name="Comma 6 3 4 2 2 2" xfId="0"/>
    <cellStyle name="Comma 6 3 4 2 2 3" xfId="0"/>
    <cellStyle name="Comma 6 3 4 2 3" xfId="0"/>
    <cellStyle name="Comma 6 3 4 2 4" xfId="0"/>
    <cellStyle name="Comma 6 3 4 2 5" xfId="0"/>
    <cellStyle name="Comma 6 3 4 3" xfId="0"/>
    <cellStyle name="Comma 6 3 4 3 2" xfId="0"/>
    <cellStyle name="Comma 6 3 4 3 3" xfId="0"/>
    <cellStyle name="Comma 6 3 4 4" xfId="0"/>
    <cellStyle name="Comma 6 3 4 5" xfId="0"/>
    <cellStyle name="Comma 6 3 4 6" xfId="0"/>
    <cellStyle name="Comma 6 3 5" xfId="0"/>
    <cellStyle name="Comma 6 3 5 2" xfId="0"/>
    <cellStyle name="Comma 6 3 5 2 2" xfId="0"/>
    <cellStyle name="Comma 6 3 5 2 3" xfId="0"/>
    <cellStyle name="Comma 6 3 5 3" xfId="0"/>
    <cellStyle name="Comma 6 3 5 4" xfId="0"/>
    <cellStyle name="Comma 6 3 5 5" xfId="0"/>
    <cellStyle name="Comma 6 3 6" xfId="0"/>
    <cellStyle name="Comma 6 3 6 2" xfId="0"/>
    <cellStyle name="Comma 6 3 6 3" xfId="0"/>
    <cellStyle name="Comma 6 3 7" xfId="0"/>
    <cellStyle name="Comma 6 3 8" xfId="0"/>
    <cellStyle name="Comma 6 3 9" xfId="0"/>
    <cellStyle name="Comma 6 4" xfId="0"/>
    <cellStyle name="Comma 6 4 2" xfId="0"/>
    <cellStyle name="Comma 6 4 2 2" xfId="0"/>
    <cellStyle name="Comma 6 4 2 2 2" xfId="0"/>
    <cellStyle name="Comma 6 4 2 2 2 2" xfId="0"/>
    <cellStyle name="Comma 6 4 2 2 2 3" xfId="0"/>
    <cellStyle name="Comma 6 4 2 2 3" xfId="0"/>
    <cellStyle name="Comma 6 4 2 2 4" xfId="0"/>
    <cellStyle name="Comma 6 4 2 2 5" xfId="0"/>
    <cellStyle name="Comma 6 4 2 3" xfId="0"/>
    <cellStyle name="Comma 6 4 2 3 2" xfId="0"/>
    <cellStyle name="Comma 6 4 2 3 3" xfId="0"/>
    <cellStyle name="Comma 6 4 2 4" xfId="0"/>
    <cellStyle name="Comma 6 4 2 5" xfId="0"/>
    <cellStyle name="Comma 6 4 2 6" xfId="0"/>
    <cellStyle name="Comma 6 4 3" xfId="0"/>
    <cellStyle name="Comma 6 4 3 2" xfId="0"/>
    <cellStyle name="Comma 6 4 3 2 2" xfId="0"/>
    <cellStyle name="Comma 6 4 3 2 2 2" xfId="0"/>
    <cellStyle name="Comma 6 4 3 2 2 3" xfId="0"/>
    <cellStyle name="Comma 6 4 3 2 3" xfId="0"/>
    <cellStyle name="Comma 6 4 3 2 4" xfId="0"/>
    <cellStyle name="Comma 6 4 3 2 5" xfId="0"/>
    <cellStyle name="Comma 6 4 3 3" xfId="0"/>
    <cellStyle name="Comma 6 4 3 3 2" xfId="0"/>
    <cellStyle name="Comma 6 4 3 3 3" xfId="0"/>
    <cellStyle name="Comma 6 4 3 4" xfId="0"/>
    <cellStyle name="Comma 6 4 3 5" xfId="0"/>
    <cellStyle name="Comma 6 4 3 6" xfId="0"/>
    <cellStyle name="Comma 6 4 4" xfId="0"/>
    <cellStyle name="Comma 6 4 4 2" xfId="0"/>
    <cellStyle name="Comma 6 4 4 2 2" xfId="0"/>
    <cellStyle name="Comma 6 4 4 2 3" xfId="0"/>
    <cellStyle name="Comma 6 4 4 3" xfId="0"/>
    <cellStyle name="Comma 6 4 4 4" xfId="0"/>
    <cellStyle name="Comma 6 4 4 5" xfId="0"/>
    <cellStyle name="Comma 6 4 5" xfId="0"/>
    <cellStyle name="Comma 6 4 5 2" xfId="0"/>
    <cellStyle name="Comma 6 4 5 3" xfId="0"/>
    <cellStyle name="Comma 6 4 6" xfId="0"/>
    <cellStyle name="Comma 6 4 7" xfId="0"/>
    <cellStyle name="Comma 6 4 8" xfId="0"/>
    <cellStyle name="Comma 6 5" xfId="0"/>
    <cellStyle name="Comma 6 5 2" xfId="0"/>
    <cellStyle name="Comma 6 5 2 2" xfId="0"/>
    <cellStyle name="Comma 6 5 2 2 2" xfId="0"/>
    <cellStyle name="Comma 6 5 2 2 3" xfId="0"/>
    <cellStyle name="Comma 6 5 2 3" xfId="0"/>
    <cellStyle name="Comma 6 5 2 4" xfId="0"/>
    <cellStyle name="Comma 6 5 2 5" xfId="0"/>
    <cellStyle name="Comma 6 5 3" xfId="0"/>
    <cellStyle name="Comma 6 5 3 2" xfId="0"/>
    <cellStyle name="Comma 6 5 3 3" xfId="0"/>
    <cellStyle name="Comma 6 5 4" xfId="0"/>
    <cellStyle name="Comma 6 5 5" xfId="0"/>
    <cellStyle name="Comma 6 5 6" xfId="0"/>
    <cellStyle name="Comma 6 6" xfId="0"/>
    <cellStyle name="Comma 6 6 2" xfId="0"/>
    <cellStyle name="Comma 6 6 2 2" xfId="0"/>
    <cellStyle name="Comma 6 6 2 2 2" xfId="0"/>
    <cellStyle name="Comma 6 6 2 2 3" xfId="0"/>
    <cellStyle name="Comma 6 6 2 3" xfId="0"/>
    <cellStyle name="Comma 6 6 2 4" xfId="0"/>
    <cellStyle name="Comma 6 6 2 5" xfId="0"/>
    <cellStyle name="Comma 6 6 3" xfId="0"/>
    <cellStyle name="Comma 6 6 3 2" xfId="0"/>
    <cellStyle name="Comma 6 6 3 3" xfId="0"/>
    <cellStyle name="Comma 6 6 4" xfId="0"/>
    <cellStyle name="Comma 6 6 5" xfId="0"/>
    <cellStyle name="Comma 6 6 6" xfId="0"/>
    <cellStyle name="Comma 6 7" xfId="0"/>
    <cellStyle name="Comma 6 7 2" xfId="0"/>
    <cellStyle name="Comma 6 7 2 2" xfId="0"/>
    <cellStyle name="Comma 6 7 2 3" xfId="0"/>
    <cellStyle name="Comma 6 7 3" xfId="0"/>
    <cellStyle name="Comma 6 7 4" xfId="0"/>
    <cellStyle name="Comma 6 7 5" xfId="0"/>
    <cellStyle name="Comma 6 8" xfId="0"/>
    <cellStyle name="Comma 6 8 2" xfId="0"/>
    <cellStyle name="Comma 6 8 3" xfId="0"/>
    <cellStyle name="Comma 6 9" xfId="0"/>
    <cellStyle name="Comma 7" xfId="0"/>
    <cellStyle name="Comma 7 10" xfId="0"/>
    <cellStyle name="Comma 7 11" xfId="0"/>
    <cellStyle name="Comma 7 12" xfId="0"/>
    <cellStyle name="Comma 7 2" xfId="0"/>
    <cellStyle name="Comma 7 2 10" xfId="0"/>
    <cellStyle name="Comma 7 2 2" xfId="0"/>
    <cellStyle name="Comma 7 2 2 2" xfId="0"/>
    <cellStyle name="Comma 7 2 2 2 2" xfId="0"/>
    <cellStyle name="Comma 7 2 2 2 2 2" xfId="0"/>
    <cellStyle name="Comma 7 2 2 2 2 2 2" xfId="0"/>
    <cellStyle name="Comma 7 2 2 2 2 2 2 2" xfId="0"/>
    <cellStyle name="Comma 7 2 2 2 2 2 2 3" xfId="0"/>
    <cellStyle name="Comma 7 2 2 2 2 2 3" xfId="0"/>
    <cellStyle name="Comma 7 2 2 2 2 2 4" xfId="0"/>
    <cellStyle name="Comma 7 2 2 2 2 2 5" xfId="0"/>
    <cellStyle name="Comma 7 2 2 2 2 3" xfId="0"/>
    <cellStyle name="Comma 7 2 2 2 2 3 2" xfId="0"/>
    <cellStyle name="Comma 7 2 2 2 2 3 3" xfId="0"/>
    <cellStyle name="Comma 7 2 2 2 2 4" xfId="0"/>
    <cellStyle name="Comma 7 2 2 2 2 5" xfId="0"/>
    <cellStyle name="Comma 7 2 2 2 2 6" xfId="0"/>
    <cellStyle name="Comma 7 2 2 2 3" xfId="0"/>
    <cellStyle name="Comma 7 2 2 2 3 2" xfId="0"/>
    <cellStyle name="Comma 7 2 2 2 3 2 2" xfId="0"/>
    <cellStyle name="Comma 7 2 2 2 3 2 2 2" xfId="0"/>
    <cellStyle name="Comma 7 2 2 2 3 2 2 3" xfId="0"/>
    <cellStyle name="Comma 7 2 2 2 3 2 3" xfId="0"/>
    <cellStyle name="Comma 7 2 2 2 3 2 4" xfId="0"/>
    <cellStyle name="Comma 7 2 2 2 3 2 5" xfId="0"/>
    <cellStyle name="Comma 7 2 2 2 3 3" xfId="0"/>
    <cellStyle name="Comma 7 2 2 2 3 3 2" xfId="0"/>
    <cellStyle name="Comma 7 2 2 2 3 3 3" xfId="0"/>
    <cellStyle name="Comma 7 2 2 2 3 4" xfId="0"/>
    <cellStyle name="Comma 7 2 2 2 3 5" xfId="0"/>
    <cellStyle name="Comma 7 2 2 2 3 6" xfId="0"/>
    <cellStyle name="Comma 7 2 2 2 4" xfId="0"/>
    <cellStyle name="Comma 7 2 2 2 4 2" xfId="0"/>
    <cellStyle name="Comma 7 2 2 2 4 2 2" xfId="0"/>
    <cellStyle name="Comma 7 2 2 2 4 2 3" xfId="0"/>
    <cellStyle name="Comma 7 2 2 2 4 3" xfId="0"/>
    <cellStyle name="Comma 7 2 2 2 4 4" xfId="0"/>
    <cellStyle name="Comma 7 2 2 2 4 5" xfId="0"/>
    <cellStyle name="Comma 7 2 2 2 5" xfId="0"/>
    <cellStyle name="Comma 7 2 2 2 5 2" xfId="0"/>
    <cellStyle name="Comma 7 2 2 2 5 3" xfId="0"/>
    <cellStyle name="Comma 7 2 2 2 6" xfId="0"/>
    <cellStyle name="Comma 7 2 2 2 7" xfId="0"/>
    <cellStyle name="Comma 7 2 2 2 8" xfId="0"/>
    <cellStyle name="Comma 7 2 2 3" xfId="0"/>
    <cellStyle name="Comma 7 2 2 3 2" xfId="0"/>
    <cellStyle name="Comma 7 2 2 3 2 2" xfId="0"/>
    <cellStyle name="Comma 7 2 2 3 2 2 2" xfId="0"/>
    <cellStyle name="Comma 7 2 2 3 2 2 3" xfId="0"/>
    <cellStyle name="Comma 7 2 2 3 2 3" xfId="0"/>
    <cellStyle name="Comma 7 2 2 3 2 4" xfId="0"/>
    <cellStyle name="Comma 7 2 2 3 2 5" xfId="0"/>
    <cellStyle name="Comma 7 2 2 3 3" xfId="0"/>
    <cellStyle name="Comma 7 2 2 3 3 2" xfId="0"/>
    <cellStyle name="Comma 7 2 2 3 3 3" xfId="0"/>
    <cellStyle name="Comma 7 2 2 3 4" xfId="0"/>
    <cellStyle name="Comma 7 2 2 3 5" xfId="0"/>
    <cellStyle name="Comma 7 2 2 3 6" xfId="0"/>
    <cellStyle name="Comma 7 2 2 4" xfId="0"/>
    <cellStyle name="Comma 7 2 2 4 2" xfId="0"/>
    <cellStyle name="Comma 7 2 2 4 2 2" xfId="0"/>
    <cellStyle name="Comma 7 2 2 4 2 2 2" xfId="0"/>
    <cellStyle name="Comma 7 2 2 4 2 2 3" xfId="0"/>
    <cellStyle name="Comma 7 2 2 4 2 3" xfId="0"/>
    <cellStyle name="Comma 7 2 2 4 2 4" xfId="0"/>
    <cellStyle name="Comma 7 2 2 4 2 5" xfId="0"/>
    <cellStyle name="Comma 7 2 2 4 3" xfId="0"/>
    <cellStyle name="Comma 7 2 2 4 3 2" xfId="0"/>
    <cellStyle name="Comma 7 2 2 4 3 3" xfId="0"/>
    <cellStyle name="Comma 7 2 2 4 4" xfId="0"/>
    <cellStyle name="Comma 7 2 2 4 5" xfId="0"/>
    <cellStyle name="Comma 7 2 2 4 6" xfId="0"/>
    <cellStyle name="Comma 7 2 2 5" xfId="0"/>
    <cellStyle name="Comma 7 2 2 5 2" xfId="0"/>
    <cellStyle name="Comma 7 2 2 5 2 2" xfId="0"/>
    <cellStyle name="Comma 7 2 2 5 2 3" xfId="0"/>
    <cellStyle name="Comma 7 2 2 5 3" xfId="0"/>
    <cellStyle name="Comma 7 2 2 5 4" xfId="0"/>
    <cellStyle name="Comma 7 2 2 5 5" xfId="0"/>
    <cellStyle name="Comma 7 2 2 6" xfId="0"/>
    <cellStyle name="Comma 7 2 2 6 2" xfId="0"/>
    <cellStyle name="Comma 7 2 2 6 3" xfId="0"/>
    <cellStyle name="Comma 7 2 2 7" xfId="0"/>
    <cellStyle name="Comma 7 2 2 8" xfId="0"/>
    <cellStyle name="Comma 7 2 2 9" xfId="0"/>
    <cellStyle name="Comma 7 2 3" xfId="0"/>
    <cellStyle name="Comma 7 2 3 2" xfId="0"/>
    <cellStyle name="Comma 7 2 3 2 2" xfId="0"/>
    <cellStyle name="Comma 7 2 3 2 2 2" xfId="0"/>
    <cellStyle name="Comma 7 2 3 2 2 2 2" xfId="0"/>
    <cellStyle name="Comma 7 2 3 2 2 2 3" xfId="0"/>
    <cellStyle name="Comma 7 2 3 2 2 3" xfId="0"/>
    <cellStyle name="Comma 7 2 3 2 2 4" xfId="0"/>
    <cellStyle name="Comma 7 2 3 2 2 5" xfId="0"/>
    <cellStyle name="Comma 7 2 3 2 3" xfId="0"/>
    <cellStyle name="Comma 7 2 3 2 3 2" xfId="0"/>
    <cellStyle name="Comma 7 2 3 2 3 3" xfId="0"/>
    <cellStyle name="Comma 7 2 3 2 4" xfId="0"/>
    <cellStyle name="Comma 7 2 3 2 5" xfId="0"/>
    <cellStyle name="Comma 7 2 3 2 6" xfId="0"/>
    <cellStyle name="Comma 7 2 3 3" xfId="0"/>
    <cellStyle name="Comma 7 2 3 3 2" xfId="0"/>
    <cellStyle name="Comma 7 2 3 3 2 2" xfId="0"/>
    <cellStyle name="Comma 7 2 3 3 2 2 2" xfId="0"/>
    <cellStyle name="Comma 7 2 3 3 2 2 3" xfId="0"/>
    <cellStyle name="Comma 7 2 3 3 2 3" xfId="0"/>
    <cellStyle name="Comma 7 2 3 3 2 4" xfId="0"/>
    <cellStyle name="Comma 7 2 3 3 2 5" xfId="0"/>
    <cellStyle name="Comma 7 2 3 3 3" xfId="0"/>
    <cellStyle name="Comma 7 2 3 3 3 2" xfId="0"/>
    <cellStyle name="Comma 7 2 3 3 3 3" xfId="0"/>
    <cellStyle name="Comma 7 2 3 3 4" xfId="0"/>
    <cellStyle name="Comma 7 2 3 3 5" xfId="0"/>
    <cellStyle name="Comma 7 2 3 3 6" xfId="0"/>
    <cellStyle name="Comma 7 2 3 4" xfId="0"/>
    <cellStyle name="Comma 7 2 3 4 2" xfId="0"/>
    <cellStyle name="Comma 7 2 3 4 2 2" xfId="0"/>
    <cellStyle name="Comma 7 2 3 4 2 3" xfId="0"/>
    <cellStyle name="Comma 7 2 3 4 3" xfId="0"/>
    <cellStyle name="Comma 7 2 3 4 4" xfId="0"/>
    <cellStyle name="Comma 7 2 3 4 5" xfId="0"/>
    <cellStyle name="Comma 7 2 3 5" xfId="0"/>
    <cellStyle name="Comma 7 2 3 5 2" xfId="0"/>
    <cellStyle name="Comma 7 2 3 5 3" xfId="0"/>
    <cellStyle name="Comma 7 2 3 6" xfId="0"/>
    <cellStyle name="Comma 7 2 3 7" xfId="0"/>
    <cellStyle name="Comma 7 2 3 8" xfId="0"/>
    <cellStyle name="Comma 7 2 4" xfId="0"/>
    <cellStyle name="Comma 7 2 4 2" xfId="0"/>
    <cellStyle name="Comma 7 2 4 2 2" xfId="0"/>
    <cellStyle name="Comma 7 2 4 2 2 2" xfId="0"/>
    <cellStyle name="Comma 7 2 4 2 2 3" xfId="0"/>
    <cellStyle name="Comma 7 2 4 2 3" xfId="0"/>
    <cellStyle name="Comma 7 2 4 2 4" xfId="0"/>
    <cellStyle name="Comma 7 2 4 2 5" xfId="0"/>
    <cellStyle name="Comma 7 2 4 3" xfId="0"/>
    <cellStyle name="Comma 7 2 4 3 2" xfId="0"/>
    <cellStyle name="Comma 7 2 4 3 3" xfId="0"/>
    <cellStyle name="Comma 7 2 4 4" xfId="0"/>
    <cellStyle name="Comma 7 2 4 5" xfId="0"/>
    <cellStyle name="Comma 7 2 4 6" xfId="0"/>
    <cellStyle name="Comma 7 2 5" xfId="0"/>
    <cellStyle name="Comma 7 2 5 2" xfId="0"/>
    <cellStyle name="Comma 7 2 5 2 2" xfId="0"/>
    <cellStyle name="Comma 7 2 5 2 2 2" xfId="0"/>
    <cellStyle name="Comma 7 2 5 2 2 3" xfId="0"/>
    <cellStyle name="Comma 7 2 5 2 3" xfId="0"/>
    <cellStyle name="Comma 7 2 5 2 4" xfId="0"/>
    <cellStyle name="Comma 7 2 5 2 5" xfId="0"/>
    <cellStyle name="Comma 7 2 5 3" xfId="0"/>
    <cellStyle name="Comma 7 2 5 3 2" xfId="0"/>
    <cellStyle name="Comma 7 2 5 3 3" xfId="0"/>
    <cellStyle name="Comma 7 2 5 4" xfId="0"/>
    <cellStyle name="Comma 7 2 5 5" xfId="0"/>
    <cellStyle name="Comma 7 2 5 6" xfId="0"/>
    <cellStyle name="Comma 7 2 6" xfId="0"/>
    <cellStyle name="Comma 7 2 6 2" xfId="0"/>
    <cellStyle name="Comma 7 2 6 2 2" xfId="0"/>
    <cellStyle name="Comma 7 2 6 2 3" xfId="0"/>
    <cellStyle name="Comma 7 2 6 3" xfId="0"/>
    <cellStyle name="Comma 7 2 6 4" xfId="0"/>
    <cellStyle name="Comma 7 2 6 5" xfId="0"/>
    <cellStyle name="Comma 7 2 7" xfId="0"/>
    <cellStyle name="Comma 7 2 7 2" xfId="0"/>
    <cellStyle name="Comma 7 2 7 3" xfId="0"/>
    <cellStyle name="Comma 7 2 8" xfId="0"/>
    <cellStyle name="Comma 7 2 9" xfId="0"/>
    <cellStyle name="Comma 7 3" xfId="0"/>
    <cellStyle name="Comma 7 3 10" xfId="0"/>
    <cellStyle name="Comma 7 3 2" xfId="0"/>
    <cellStyle name="Comma 7 3 2 2" xfId="0"/>
    <cellStyle name="Comma 7 3 2 2 2" xfId="0"/>
    <cellStyle name="Comma 7 3 2 2 2 2" xfId="0"/>
    <cellStyle name="Comma 7 3 2 2 2 2 2" xfId="0"/>
    <cellStyle name="Comma 7 3 2 2 2 2 2 2" xfId="0"/>
    <cellStyle name="Comma 7 3 2 2 2 2 2 3" xfId="0"/>
    <cellStyle name="Comma 7 3 2 2 2 2 3" xfId="0"/>
    <cellStyle name="Comma 7 3 2 2 2 2 4" xfId="0"/>
    <cellStyle name="Comma 7 3 2 2 2 2 5" xfId="0"/>
    <cellStyle name="Comma 7 3 2 2 2 3" xfId="0"/>
    <cellStyle name="Comma 7 3 2 2 2 3 2" xfId="0"/>
    <cellStyle name="Comma 7 3 2 2 2 3 3" xfId="0"/>
    <cellStyle name="Comma 7 3 2 2 2 4" xfId="0"/>
    <cellStyle name="Comma 7 3 2 2 2 5" xfId="0"/>
    <cellStyle name="Comma 7 3 2 2 2 6" xfId="0"/>
    <cellStyle name="Comma 7 3 2 2 3" xfId="0"/>
    <cellStyle name="Comma 7 3 2 2 3 2" xfId="0"/>
    <cellStyle name="Comma 7 3 2 2 3 2 2" xfId="0"/>
    <cellStyle name="Comma 7 3 2 2 3 2 2 2" xfId="0"/>
    <cellStyle name="Comma 7 3 2 2 3 2 2 3" xfId="0"/>
    <cellStyle name="Comma 7 3 2 2 3 2 3" xfId="0"/>
    <cellStyle name="Comma 7 3 2 2 3 2 4" xfId="0"/>
    <cellStyle name="Comma 7 3 2 2 3 2 5" xfId="0"/>
    <cellStyle name="Comma 7 3 2 2 3 3" xfId="0"/>
    <cellStyle name="Comma 7 3 2 2 3 3 2" xfId="0"/>
    <cellStyle name="Comma 7 3 2 2 3 3 3" xfId="0"/>
    <cellStyle name="Comma 7 3 2 2 3 4" xfId="0"/>
    <cellStyle name="Comma 7 3 2 2 3 5" xfId="0"/>
    <cellStyle name="Comma 7 3 2 2 3 6" xfId="0"/>
    <cellStyle name="Comma 7 3 2 2 4" xfId="0"/>
    <cellStyle name="Comma 7 3 2 2 4 2" xfId="0"/>
    <cellStyle name="Comma 7 3 2 2 4 2 2" xfId="0"/>
    <cellStyle name="Comma 7 3 2 2 4 2 3" xfId="0"/>
    <cellStyle name="Comma 7 3 2 2 4 3" xfId="0"/>
    <cellStyle name="Comma 7 3 2 2 4 4" xfId="0"/>
    <cellStyle name="Comma 7 3 2 2 4 5" xfId="0"/>
    <cellStyle name="Comma 7 3 2 2 5" xfId="0"/>
    <cellStyle name="Comma 7 3 2 2 5 2" xfId="0"/>
    <cellStyle name="Comma 7 3 2 2 5 3" xfId="0"/>
    <cellStyle name="Comma 7 3 2 2 6" xfId="0"/>
    <cellStyle name="Comma 7 3 2 2 7" xfId="0"/>
    <cellStyle name="Comma 7 3 2 2 8" xfId="0"/>
    <cellStyle name="Comma 7 3 2 3" xfId="0"/>
    <cellStyle name="Comma 7 3 2 3 2" xfId="0"/>
    <cellStyle name="Comma 7 3 2 3 2 2" xfId="0"/>
    <cellStyle name="Comma 7 3 2 3 2 2 2" xfId="0"/>
    <cellStyle name="Comma 7 3 2 3 2 2 3" xfId="0"/>
    <cellStyle name="Comma 7 3 2 3 2 3" xfId="0"/>
    <cellStyle name="Comma 7 3 2 3 2 4" xfId="0"/>
    <cellStyle name="Comma 7 3 2 3 2 5" xfId="0"/>
    <cellStyle name="Comma 7 3 2 3 3" xfId="0"/>
    <cellStyle name="Comma 7 3 2 3 3 2" xfId="0"/>
    <cellStyle name="Comma 7 3 2 3 3 3" xfId="0"/>
    <cellStyle name="Comma 7 3 2 3 4" xfId="0"/>
    <cellStyle name="Comma 7 3 2 3 5" xfId="0"/>
    <cellStyle name="Comma 7 3 2 3 6" xfId="0"/>
    <cellStyle name="Comma 7 3 2 4" xfId="0"/>
    <cellStyle name="Comma 7 3 2 4 2" xfId="0"/>
    <cellStyle name="Comma 7 3 2 4 2 2" xfId="0"/>
    <cellStyle name="Comma 7 3 2 4 2 2 2" xfId="0"/>
    <cellStyle name="Comma 7 3 2 4 2 2 3" xfId="0"/>
    <cellStyle name="Comma 7 3 2 4 2 3" xfId="0"/>
    <cellStyle name="Comma 7 3 2 4 2 4" xfId="0"/>
    <cellStyle name="Comma 7 3 2 4 2 5" xfId="0"/>
    <cellStyle name="Comma 7 3 2 4 3" xfId="0"/>
    <cellStyle name="Comma 7 3 2 4 3 2" xfId="0"/>
    <cellStyle name="Comma 7 3 2 4 3 3" xfId="0"/>
    <cellStyle name="Comma 7 3 2 4 4" xfId="0"/>
    <cellStyle name="Comma 7 3 2 4 5" xfId="0"/>
    <cellStyle name="Comma 7 3 2 4 6" xfId="0"/>
    <cellStyle name="Comma 7 3 2 5" xfId="0"/>
    <cellStyle name="Comma 7 3 2 5 2" xfId="0"/>
    <cellStyle name="Comma 7 3 2 5 2 2" xfId="0"/>
    <cellStyle name="Comma 7 3 2 5 2 3" xfId="0"/>
    <cellStyle name="Comma 7 3 2 5 3" xfId="0"/>
    <cellStyle name="Comma 7 3 2 5 4" xfId="0"/>
    <cellStyle name="Comma 7 3 2 5 5" xfId="0"/>
    <cellStyle name="Comma 7 3 2 6" xfId="0"/>
    <cellStyle name="Comma 7 3 2 6 2" xfId="0"/>
    <cellStyle name="Comma 7 3 2 6 3" xfId="0"/>
    <cellStyle name="Comma 7 3 2 7" xfId="0"/>
    <cellStyle name="Comma 7 3 2 8" xfId="0"/>
    <cellStyle name="Comma 7 3 2 9" xfId="0"/>
    <cellStyle name="Comma 7 3 3" xfId="0"/>
    <cellStyle name="Comma 7 3 3 2" xfId="0"/>
    <cellStyle name="Comma 7 3 3 2 2" xfId="0"/>
    <cellStyle name="Comma 7 3 3 2 2 2" xfId="0"/>
    <cellStyle name="Comma 7 3 3 2 2 2 2" xfId="0"/>
    <cellStyle name="Comma 7 3 3 2 2 2 3" xfId="0"/>
    <cellStyle name="Comma 7 3 3 2 2 3" xfId="0"/>
    <cellStyle name="Comma 7 3 3 2 2 4" xfId="0"/>
    <cellStyle name="Comma 7 3 3 2 2 5" xfId="0"/>
    <cellStyle name="Comma 7 3 3 2 3" xfId="0"/>
    <cellStyle name="Comma 7 3 3 2 3 2" xfId="0"/>
    <cellStyle name="Comma 7 3 3 2 3 3" xfId="0"/>
    <cellStyle name="Comma 7 3 3 2 4" xfId="0"/>
    <cellStyle name="Comma 7 3 3 2 5" xfId="0"/>
    <cellStyle name="Comma 7 3 3 2 6" xfId="0"/>
    <cellStyle name="Comma 7 3 3 3" xfId="0"/>
    <cellStyle name="Comma 7 3 3 3 2" xfId="0"/>
    <cellStyle name="Comma 7 3 3 3 2 2" xfId="0"/>
    <cellStyle name="Comma 7 3 3 3 2 2 2" xfId="0"/>
    <cellStyle name="Comma 7 3 3 3 2 2 3" xfId="0"/>
    <cellStyle name="Comma 7 3 3 3 2 3" xfId="0"/>
    <cellStyle name="Comma 7 3 3 3 2 4" xfId="0"/>
    <cellStyle name="Comma 7 3 3 3 2 5" xfId="0"/>
    <cellStyle name="Comma 7 3 3 3 3" xfId="0"/>
    <cellStyle name="Comma 7 3 3 3 3 2" xfId="0"/>
    <cellStyle name="Comma 7 3 3 3 3 3" xfId="0"/>
    <cellStyle name="Comma 7 3 3 3 4" xfId="0"/>
    <cellStyle name="Comma 7 3 3 3 5" xfId="0"/>
    <cellStyle name="Comma 7 3 3 3 6" xfId="0"/>
    <cellStyle name="Comma 7 3 3 4" xfId="0"/>
    <cellStyle name="Comma 7 3 3 4 2" xfId="0"/>
    <cellStyle name="Comma 7 3 3 4 2 2" xfId="0"/>
    <cellStyle name="Comma 7 3 3 4 2 3" xfId="0"/>
    <cellStyle name="Comma 7 3 3 4 3" xfId="0"/>
    <cellStyle name="Comma 7 3 3 4 4" xfId="0"/>
    <cellStyle name="Comma 7 3 3 4 5" xfId="0"/>
    <cellStyle name="Comma 7 3 3 5" xfId="0"/>
    <cellStyle name="Comma 7 3 3 5 2" xfId="0"/>
    <cellStyle name="Comma 7 3 3 5 3" xfId="0"/>
    <cellStyle name="Comma 7 3 3 6" xfId="0"/>
    <cellStyle name="Comma 7 3 3 7" xfId="0"/>
    <cellStyle name="Comma 7 3 3 8" xfId="0"/>
    <cellStyle name="Comma 7 3 4" xfId="0"/>
    <cellStyle name="Comma 7 3 4 2" xfId="0"/>
    <cellStyle name="Comma 7 3 4 2 2" xfId="0"/>
    <cellStyle name="Comma 7 3 4 2 2 2" xfId="0"/>
    <cellStyle name="Comma 7 3 4 2 2 3" xfId="0"/>
    <cellStyle name="Comma 7 3 4 2 3" xfId="0"/>
    <cellStyle name="Comma 7 3 4 2 4" xfId="0"/>
    <cellStyle name="Comma 7 3 4 2 5" xfId="0"/>
    <cellStyle name="Comma 7 3 4 3" xfId="0"/>
    <cellStyle name="Comma 7 3 4 3 2" xfId="0"/>
    <cellStyle name="Comma 7 3 4 3 3" xfId="0"/>
    <cellStyle name="Comma 7 3 4 4" xfId="0"/>
    <cellStyle name="Comma 7 3 4 5" xfId="0"/>
    <cellStyle name="Comma 7 3 4 6" xfId="0"/>
    <cellStyle name="Comma 7 3 5" xfId="0"/>
    <cellStyle name="Comma 7 3 5 2" xfId="0"/>
    <cellStyle name="Comma 7 3 5 2 2" xfId="0"/>
    <cellStyle name="Comma 7 3 5 2 2 2" xfId="0"/>
    <cellStyle name="Comma 7 3 5 2 2 3" xfId="0"/>
    <cellStyle name="Comma 7 3 5 2 3" xfId="0"/>
    <cellStyle name="Comma 7 3 5 2 4" xfId="0"/>
    <cellStyle name="Comma 7 3 5 2 5" xfId="0"/>
    <cellStyle name="Comma 7 3 5 3" xfId="0"/>
    <cellStyle name="Comma 7 3 5 3 2" xfId="0"/>
    <cellStyle name="Comma 7 3 5 3 3" xfId="0"/>
    <cellStyle name="Comma 7 3 5 4" xfId="0"/>
    <cellStyle name="Comma 7 3 5 5" xfId="0"/>
    <cellStyle name="Comma 7 3 5 6" xfId="0"/>
    <cellStyle name="Comma 7 3 6" xfId="0"/>
    <cellStyle name="Comma 7 3 6 2" xfId="0"/>
    <cellStyle name="Comma 7 3 6 2 2" xfId="0"/>
    <cellStyle name="Comma 7 3 6 2 3" xfId="0"/>
    <cellStyle name="Comma 7 3 6 3" xfId="0"/>
    <cellStyle name="Comma 7 3 6 4" xfId="0"/>
    <cellStyle name="Comma 7 3 6 5" xfId="0"/>
    <cellStyle name="Comma 7 3 7" xfId="0"/>
    <cellStyle name="Comma 7 3 7 2" xfId="0"/>
    <cellStyle name="Comma 7 3 7 3" xfId="0"/>
    <cellStyle name="Comma 7 3 8" xfId="0"/>
    <cellStyle name="Comma 7 3 9" xfId="0"/>
    <cellStyle name="Comma 7 4" xfId="0"/>
    <cellStyle name="Comma 7 4 2" xfId="0"/>
    <cellStyle name="Comma 7 4 2 2" xfId="0"/>
    <cellStyle name="Comma 7 4 2 2 2" xfId="0"/>
    <cellStyle name="Comma 7 4 2 2 2 2" xfId="0"/>
    <cellStyle name="Comma 7 4 2 2 2 2 2" xfId="0"/>
    <cellStyle name="Comma 7 4 2 2 2 2 3" xfId="0"/>
    <cellStyle name="Comma 7 4 2 2 2 3" xfId="0"/>
    <cellStyle name="Comma 7 4 2 2 2 4" xfId="0"/>
    <cellStyle name="Comma 7 4 2 2 2 5" xfId="0"/>
    <cellStyle name="Comma 7 4 2 2 3" xfId="0"/>
    <cellStyle name="Comma 7 4 2 2 3 2" xfId="0"/>
    <cellStyle name="Comma 7 4 2 2 3 3" xfId="0"/>
    <cellStyle name="Comma 7 4 2 2 4" xfId="0"/>
    <cellStyle name="Comma 7 4 2 2 5" xfId="0"/>
    <cellStyle name="Comma 7 4 2 2 6" xfId="0"/>
    <cellStyle name="Comma 7 4 2 3" xfId="0"/>
    <cellStyle name="Comma 7 4 2 3 2" xfId="0"/>
    <cellStyle name="Comma 7 4 2 3 2 2" xfId="0"/>
    <cellStyle name="Comma 7 4 2 3 2 2 2" xfId="0"/>
    <cellStyle name="Comma 7 4 2 3 2 2 3" xfId="0"/>
    <cellStyle name="Comma 7 4 2 3 2 3" xfId="0"/>
    <cellStyle name="Comma 7 4 2 3 2 4" xfId="0"/>
    <cellStyle name="Comma 7 4 2 3 2 5" xfId="0"/>
    <cellStyle name="Comma 7 4 2 3 3" xfId="0"/>
    <cellStyle name="Comma 7 4 2 3 3 2" xfId="0"/>
    <cellStyle name="Comma 7 4 2 3 3 3" xfId="0"/>
    <cellStyle name="Comma 7 4 2 3 4" xfId="0"/>
    <cellStyle name="Comma 7 4 2 3 5" xfId="0"/>
    <cellStyle name="Comma 7 4 2 3 6" xfId="0"/>
    <cellStyle name="Comma 7 4 2 4" xfId="0"/>
    <cellStyle name="Comma 7 4 2 4 2" xfId="0"/>
    <cellStyle name="Comma 7 4 2 4 2 2" xfId="0"/>
    <cellStyle name="Comma 7 4 2 4 2 3" xfId="0"/>
    <cellStyle name="Comma 7 4 2 4 3" xfId="0"/>
    <cellStyle name="Comma 7 4 2 4 4" xfId="0"/>
    <cellStyle name="Comma 7 4 2 4 5" xfId="0"/>
    <cellStyle name="Comma 7 4 2 5" xfId="0"/>
    <cellStyle name="Comma 7 4 2 5 2" xfId="0"/>
    <cellStyle name="Comma 7 4 2 5 3" xfId="0"/>
    <cellStyle name="Comma 7 4 2 6" xfId="0"/>
    <cellStyle name="Comma 7 4 2 7" xfId="0"/>
    <cellStyle name="Comma 7 4 2 8" xfId="0"/>
    <cellStyle name="Comma 7 4 3" xfId="0"/>
    <cellStyle name="Comma 7 4 3 2" xfId="0"/>
    <cellStyle name="Comma 7 4 3 2 2" xfId="0"/>
    <cellStyle name="Comma 7 4 3 2 2 2" xfId="0"/>
    <cellStyle name="Comma 7 4 3 2 2 3" xfId="0"/>
    <cellStyle name="Comma 7 4 3 2 3" xfId="0"/>
    <cellStyle name="Comma 7 4 3 2 4" xfId="0"/>
    <cellStyle name="Comma 7 4 3 2 5" xfId="0"/>
    <cellStyle name="Comma 7 4 3 3" xfId="0"/>
    <cellStyle name="Comma 7 4 3 3 2" xfId="0"/>
    <cellStyle name="Comma 7 4 3 3 3" xfId="0"/>
    <cellStyle name="Comma 7 4 3 4" xfId="0"/>
    <cellStyle name="Comma 7 4 3 5" xfId="0"/>
    <cellStyle name="Comma 7 4 3 6" xfId="0"/>
    <cellStyle name="Comma 7 4 4" xfId="0"/>
    <cellStyle name="Comma 7 4 4 2" xfId="0"/>
    <cellStyle name="Comma 7 4 4 2 2" xfId="0"/>
    <cellStyle name="Comma 7 4 4 2 2 2" xfId="0"/>
    <cellStyle name="Comma 7 4 4 2 2 3" xfId="0"/>
    <cellStyle name="Comma 7 4 4 2 3" xfId="0"/>
    <cellStyle name="Comma 7 4 4 2 4" xfId="0"/>
    <cellStyle name="Comma 7 4 4 2 5" xfId="0"/>
    <cellStyle name="Comma 7 4 4 3" xfId="0"/>
    <cellStyle name="Comma 7 4 4 3 2" xfId="0"/>
    <cellStyle name="Comma 7 4 4 3 3" xfId="0"/>
    <cellStyle name="Comma 7 4 4 4" xfId="0"/>
    <cellStyle name="Comma 7 4 4 5" xfId="0"/>
    <cellStyle name="Comma 7 4 4 6" xfId="0"/>
    <cellStyle name="Comma 7 4 5" xfId="0"/>
    <cellStyle name="Comma 7 4 5 2" xfId="0"/>
    <cellStyle name="Comma 7 4 5 2 2" xfId="0"/>
    <cellStyle name="Comma 7 4 5 2 3" xfId="0"/>
    <cellStyle name="Comma 7 4 5 3" xfId="0"/>
    <cellStyle name="Comma 7 4 5 4" xfId="0"/>
    <cellStyle name="Comma 7 4 5 5" xfId="0"/>
    <cellStyle name="Comma 7 4 6" xfId="0"/>
    <cellStyle name="Comma 7 4 6 2" xfId="0"/>
    <cellStyle name="Comma 7 4 6 3" xfId="0"/>
    <cellStyle name="Comma 7 4 7" xfId="0"/>
    <cellStyle name="Comma 7 4 8" xfId="0"/>
    <cellStyle name="Comma 7 4 9" xfId="0"/>
    <cellStyle name="Comma 7 5" xfId="0"/>
    <cellStyle name="Comma 7 5 2" xfId="0"/>
    <cellStyle name="Comma 7 5 2 2" xfId="0"/>
    <cellStyle name="Comma 7 5 2 2 2" xfId="0"/>
    <cellStyle name="Comma 7 5 2 2 2 2" xfId="0"/>
    <cellStyle name="Comma 7 5 2 2 2 3" xfId="0"/>
    <cellStyle name="Comma 7 5 2 2 3" xfId="0"/>
    <cellStyle name="Comma 7 5 2 2 4" xfId="0"/>
    <cellStyle name="Comma 7 5 2 2 5" xfId="0"/>
    <cellStyle name="Comma 7 5 2 3" xfId="0"/>
    <cellStyle name="Comma 7 5 2 3 2" xfId="0"/>
    <cellStyle name="Comma 7 5 2 3 3" xfId="0"/>
    <cellStyle name="Comma 7 5 2 4" xfId="0"/>
    <cellStyle name="Comma 7 5 2 5" xfId="0"/>
    <cellStyle name="Comma 7 5 2 6" xfId="0"/>
    <cellStyle name="Comma 7 5 3" xfId="0"/>
    <cellStyle name="Comma 7 5 3 2" xfId="0"/>
    <cellStyle name="Comma 7 5 3 2 2" xfId="0"/>
    <cellStyle name="Comma 7 5 3 2 2 2" xfId="0"/>
    <cellStyle name="Comma 7 5 3 2 2 3" xfId="0"/>
    <cellStyle name="Comma 7 5 3 2 3" xfId="0"/>
    <cellStyle name="Comma 7 5 3 2 4" xfId="0"/>
    <cellStyle name="Comma 7 5 3 2 5" xfId="0"/>
    <cellStyle name="Comma 7 5 3 3" xfId="0"/>
    <cellStyle name="Comma 7 5 3 3 2" xfId="0"/>
    <cellStyle name="Comma 7 5 3 3 3" xfId="0"/>
    <cellStyle name="Comma 7 5 3 4" xfId="0"/>
    <cellStyle name="Comma 7 5 3 5" xfId="0"/>
    <cellStyle name="Comma 7 5 3 6" xfId="0"/>
    <cellStyle name="Comma 7 5 4" xfId="0"/>
    <cellStyle name="Comma 7 5 4 2" xfId="0"/>
    <cellStyle name="Comma 7 5 4 2 2" xfId="0"/>
    <cellStyle name="Comma 7 5 4 2 3" xfId="0"/>
    <cellStyle name="Comma 7 5 4 3" xfId="0"/>
    <cellStyle name="Comma 7 5 4 4" xfId="0"/>
    <cellStyle name="Comma 7 5 4 5" xfId="0"/>
    <cellStyle name="Comma 7 5 5" xfId="0"/>
    <cellStyle name="Comma 7 5 5 2" xfId="0"/>
    <cellStyle name="Comma 7 5 5 3" xfId="0"/>
    <cellStyle name="Comma 7 5 6" xfId="0"/>
    <cellStyle name="Comma 7 5 7" xfId="0"/>
    <cellStyle name="Comma 7 5 8" xfId="0"/>
    <cellStyle name="Comma 7 6" xfId="0"/>
    <cellStyle name="Comma 7 6 2" xfId="0"/>
    <cellStyle name="Comma 7 6 2 2" xfId="0"/>
    <cellStyle name="Comma 7 6 2 2 2" xfId="0"/>
    <cellStyle name="Comma 7 6 2 2 3" xfId="0"/>
    <cellStyle name="Comma 7 6 2 3" xfId="0"/>
    <cellStyle name="Comma 7 6 2 4" xfId="0"/>
    <cellStyle name="Comma 7 6 2 5" xfId="0"/>
    <cellStyle name="Comma 7 6 3" xfId="0"/>
    <cellStyle name="Comma 7 6 3 2" xfId="0"/>
    <cellStyle name="Comma 7 6 3 3" xfId="0"/>
    <cellStyle name="Comma 7 6 4" xfId="0"/>
    <cellStyle name="Comma 7 6 5" xfId="0"/>
    <cellStyle name="Comma 7 6 6" xfId="0"/>
    <cellStyle name="Comma 7 7" xfId="0"/>
    <cellStyle name="Comma 7 7 2" xfId="0"/>
    <cellStyle name="Comma 7 7 2 2" xfId="0"/>
    <cellStyle name="Comma 7 7 2 2 2" xfId="0"/>
    <cellStyle name="Comma 7 7 2 2 3" xfId="0"/>
    <cellStyle name="Comma 7 7 2 3" xfId="0"/>
    <cellStyle name="Comma 7 7 2 4" xfId="0"/>
    <cellStyle name="Comma 7 7 2 5" xfId="0"/>
    <cellStyle name="Comma 7 7 3" xfId="0"/>
    <cellStyle name="Comma 7 7 3 2" xfId="0"/>
    <cellStyle name="Comma 7 7 3 3" xfId="0"/>
    <cellStyle name="Comma 7 7 4" xfId="0"/>
    <cellStyle name="Comma 7 7 5" xfId="0"/>
    <cellStyle name="Comma 7 7 6" xfId="0"/>
    <cellStyle name="Comma 7 8" xfId="0"/>
    <cellStyle name="Comma 7 8 2" xfId="0"/>
    <cellStyle name="Comma 7 8 2 2" xfId="0"/>
    <cellStyle name="Comma 7 8 2 3" xfId="0"/>
    <cellStyle name="Comma 7 8 3" xfId="0"/>
    <cellStyle name="Comma 7 8 4" xfId="0"/>
    <cellStyle name="Comma 7 8 5" xfId="0"/>
    <cellStyle name="Comma 7 9" xfId="0"/>
    <cellStyle name="Comma 7 9 2" xfId="0"/>
    <cellStyle name="Comma 7 9 3" xfId="0"/>
    <cellStyle name="Comma 8" xfId="0"/>
    <cellStyle name="Comma 8 2" xfId="0"/>
    <cellStyle name="Comma 8 2 2" xfId="0"/>
    <cellStyle name="Comma 8 2 2 2" xfId="0"/>
    <cellStyle name="Comma 8 2 2 2 2" xfId="0"/>
    <cellStyle name="Comma 8 2 2 2 2 2" xfId="0"/>
    <cellStyle name="Comma 8 2 2 2 2 3" xfId="0"/>
    <cellStyle name="Comma 8 2 2 2 3" xfId="0"/>
    <cellStyle name="Comma 8 2 2 2 4" xfId="0"/>
    <cellStyle name="Comma 8 2 2 2 5" xfId="0"/>
    <cellStyle name="Comma 8 2 2 3" xfId="0"/>
    <cellStyle name="Comma 8 2 2 3 2" xfId="0"/>
    <cellStyle name="Comma 8 2 2 3 3" xfId="0"/>
    <cellStyle name="Comma 8 2 2 4" xfId="0"/>
    <cellStyle name="Comma 8 2 2 5" xfId="0"/>
    <cellStyle name="Comma 8 2 2 6" xfId="0"/>
    <cellStyle name="Comma 8 2 3" xfId="0"/>
    <cellStyle name="Comma 8 2 3 2" xfId="0"/>
    <cellStyle name="Comma 8 2 3 2 2" xfId="0"/>
    <cellStyle name="Comma 8 2 3 2 2 2" xfId="0"/>
    <cellStyle name="Comma 8 2 3 2 2 3" xfId="0"/>
    <cellStyle name="Comma 8 2 3 2 3" xfId="0"/>
    <cellStyle name="Comma 8 2 3 2 4" xfId="0"/>
    <cellStyle name="Comma 8 2 3 2 5" xfId="0"/>
    <cellStyle name="Comma 8 2 3 3" xfId="0"/>
    <cellStyle name="Comma 8 2 3 3 2" xfId="0"/>
    <cellStyle name="Comma 8 2 3 3 3" xfId="0"/>
    <cellStyle name="Comma 8 2 3 4" xfId="0"/>
    <cellStyle name="Comma 8 2 3 5" xfId="0"/>
    <cellStyle name="Comma 8 2 3 6" xfId="0"/>
    <cellStyle name="Comma 8 2 4" xfId="0"/>
    <cellStyle name="Comma 8 2 4 2" xfId="0"/>
    <cellStyle name="Comma 8 2 4 2 2" xfId="0"/>
    <cellStyle name="Comma 8 2 4 2 3" xfId="0"/>
    <cellStyle name="Comma 8 2 4 3" xfId="0"/>
    <cellStyle name="Comma 8 2 4 4" xfId="0"/>
    <cellStyle name="Comma 8 2 4 5" xfId="0"/>
    <cellStyle name="Comma 8 2 5" xfId="0"/>
    <cellStyle name="Comma 8 2 5 2" xfId="0"/>
    <cellStyle name="Comma 8 2 5 3" xfId="0"/>
    <cellStyle name="Comma 8 2 6" xfId="0"/>
    <cellStyle name="Comma 8 2 7" xfId="0"/>
    <cellStyle name="Comma 8 2 8" xfId="0"/>
    <cellStyle name="Comma 8 3" xfId="0"/>
    <cellStyle name="Comma 8 3 2" xfId="0"/>
    <cellStyle name="Comma 8 3 2 2" xfId="0"/>
    <cellStyle name="Comma 8 3 2 2 2" xfId="0"/>
    <cellStyle name="Comma 8 3 2 2 3" xfId="0"/>
    <cellStyle name="Comma 8 3 2 3" xfId="0"/>
    <cellStyle name="Comma 8 3 2 4" xfId="0"/>
    <cellStyle name="Comma 8 3 2 5" xfId="0"/>
    <cellStyle name="Comma 8 3 3" xfId="0"/>
    <cellStyle name="Comma 8 3 3 2" xfId="0"/>
    <cellStyle name="Comma 8 3 3 3" xfId="0"/>
    <cellStyle name="Comma 8 3 4" xfId="0"/>
    <cellStyle name="Comma 8 3 5" xfId="0"/>
    <cellStyle name="Comma 8 3 6" xfId="0"/>
    <cellStyle name="Comma 8 4" xfId="0"/>
    <cellStyle name="Comma 8 4 2" xfId="0"/>
    <cellStyle name="Comma 8 4 2 2" xfId="0"/>
    <cellStyle name="Comma 8 4 2 2 2" xfId="0"/>
    <cellStyle name="Comma 8 4 2 2 3" xfId="0"/>
    <cellStyle name="Comma 8 4 2 3" xfId="0"/>
    <cellStyle name="Comma 8 4 2 4" xfId="0"/>
    <cellStyle name="Comma 8 4 2 5" xfId="0"/>
    <cellStyle name="Comma 8 4 3" xfId="0"/>
    <cellStyle name="Comma 8 4 3 2" xfId="0"/>
    <cellStyle name="Comma 8 4 3 3" xfId="0"/>
    <cellStyle name="Comma 8 4 4" xfId="0"/>
    <cellStyle name="Comma 8 4 5" xfId="0"/>
    <cellStyle name="Comma 8 4 6" xfId="0"/>
    <cellStyle name="Comma 8 5" xfId="0"/>
    <cellStyle name="Comma 8 5 2" xfId="0"/>
    <cellStyle name="Comma 8 5 2 2" xfId="0"/>
    <cellStyle name="Comma 8 5 2 3" xfId="0"/>
    <cellStyle name="Comma 8 5 3" xfId="0"/>
    <cellStyle name="Comma 8 5 4" xfId="0"/>
    <cellStyle name="Comma 8 5 5" xfId="0"/>
    <cellStyle name="Comma 8 6" xfId="0"/>
    <cellStyle name="Comma 8 6 2" xfId="0"/>
    <cellStyle name="Comma 8 6 3" xfId="0"/>
    <cellStyle name="Comma 8 7" xfId="0"/>
    <cellStyle name="Comma 8 8" xfId="0"/>
    <cellStyle name="Comma 8 9" xfId="0"/>
    <cellStyle name="Comma 9" xfId="0"/>
    <cellStyle name="Comma 9 2" xfId="0"/>
    <cellStyle name="Comma 9 2 2" xfId="0"/>
    <cellStyle name="Comma 9 2 2 2" xfId="0"/>
    <cellStyle name="Comma 9 2 2 2 2" xfId="0"/>
    <cellStyle name="Comma 9 2 2 2 2 2" xfId="0"/>
    <cellStyle name="Comma 9 2 2 2 2 3" xfId="0"/>
    <cellStyle name="Comma 9 2 2 2 3" xfId="0"/>
    <cellStyle name="Comma 9 2 2 2 4" xfId="0"/>
    <cellStyle name="Comma 9 2 2 2 5" xfId="0"/>
    <cellStyle name="Comma 9 2 2 3" xfId="0"/>
    <cellStyle name="Comma 9 2 2 3 2" xfId="0"/>
    <cellStyle name="Comma 9 2 2 3 3" xfId="0"/>
    <cellStyle name="Comma 9 2 2 4" xfId="0"/>
    <cellStyle name="Comma 9 2 2 5" xfId="0"/>
    <cellStyle name="Comma 9 2 2 6" xfId="0"/>
    <cellStyle name="Comma 9 2 3" xfId="0"/>
    <cellStyle name="Comma 9 2 3 2" xfId="0"/>
    <cellStyle name="Comma 9 2 3 2 2" xfId="0"/>
    <cellStyle name="Comma 9 2 3 2 2 2" xfId="0"/>
    <cellStyle name="Comma 9 2 3 2 2 3" xfId="0"/>
    <cellStyle name="Comma 9 2 3 2 3" xfId="0"/>
    <cellStyle name="Comma 9 2 3 2 4" xfId="0"/>
    <cellStyle name="Comma 9 2 3 2 5" xfId="0"/>
    <cellStyle name="Comma 9 2 3 3" xfId="0"/>
    <cellStyle name="Comma 9 2 3 3 2" xfId="0"/>
    <cellStyle name="Comma 9 2 3 3 3" xfId="0"/>
    <cellStyle name="Comma 9 2 3 4" xfId="0"/>
    <cellStyle name="Comma 9 2 3 5" xfId="0"/>
    <cellStyle name="Comma 9 2 3 6" xfId="0"/>
    <cellStyle name="Comma 9 2 4" xfId="0"/>
    <cellStyle name="Comma 9 2 4 2" xfId="0"/>
    <cellStyle name="Comma 9 2 4 2 2" xfId="0"/>
    <cellStyle name="Comma 9 2 4 2 3" xfId="0"/>
    <cellStyle name="Comma 9 2 4 3" xfId="0"/>
    <cellStyle name="Comma 9 2 4 4" xfId="0"/>
    <cellStyle name="Comma 9 2 4 5" xfId="0"/>
    <cellStyle name="Comma 9 2 5" xfId="0"/>
    <cellStyle name="Comma 9 2 5 2" xfId="0"/>
    <cellStyle name="Comma 9 2 5 3" xfId="0"/>
    <cellStyle name="Comma 9 2 6" xfId="0"/>
    <cellStyle name="Comma 9 2 7" xfId="0"/>
    <cellStyle name="Comma 9 2 8" xfId="0"/>
    <cellStyle name="Comma 9 3" xfId="0"/>
    <cellStyle name="Comma 9 3 2" xfId="0"/>
    <cellStyle name="Comma 9 3 2 2" xfId="0"/>
    <cellStyle name="Comma 9 3 2 2 2" xfId="0"/>
    <cellStyle name="Comma 9 3 2 2 3" xfId="0"/>
    <cellStyle name="Comma 9 3 2 3" xfId="0"/>
    <cellStyle name="Comma 9 3 2 4" xfId="0"/>
    <cellStyle name="Comma 9 3 2 5" xfId="0"/>
    <cellStyle name="Comma 9 3 3" xfId="0"/>
    <cellStyle name="Comma 9 3 3 2" xfId="0"/>
    <cellStyle name="Comma 9 3 3 3" xfId="0"/>
    <cellStyle name="Comma 9 3 4" xfId="0"/>
    <cellStyle name="Comma 9 3 5" xfId="0"/>
    <cellStyle name="Comma 9 3 6" xfId="0"/>
    <cellStyle name="Comma 9 4" xfId="0"/>
    <cellStyle name="Comma 9 4 2" xfId="0"/>
    <cellStyle name="Comma 9 4 2 2" xfId="0"/>
    <cellStyle name="Comma 9 4 2 2 2" xfId="0"/>
    <cellStyle name="Comma 9 4 2 2 3" xfId="0"/>
    <cellStyle name="Comma 9 4 2 3" xfId="0"/>
    <cellStyle name="Comma 9 4 2 4" xfId="0"/>
    <cellStyle name="Comma 9 4 2 5" xfId="0"/>
    <cellStyle name="Comma 9 4 3" xfId="0"/>
    <cellStyle name="Comma 9 4 3 2" xfId="0"/>
    <cellStyle name="Comma 9 4 3 3" xfId="0"/>
    <cellStyle name="Comma 9 4 4" xfId="0"/>
    <cellStyle name="Comma 9 4 5" xfId="0"/>
    <cellStyle name="Comma 9 4 6" xfId="0"/>
    <cellStyle name="Comma 9 5" xfId="0"/>
    <cellStyle name="Comma 9 5 2" xfId="0"/>
    <cellStyle name="Comma 9 5 2 2" xfId="0"/>
    <cellStyle name="Comma 9 5 2 3" xfId="0"/>
    <cellStyle name="Comma 9 5 3" xfId="0"/>
    <cellStyle name="Comma 9 5 4" xfId="0"/>
    <cellStyle name="Comma 9 5 5" xfId="0"/>
    <cellStyle name="Comma 9 6" xfId="0"/>
    <cellStyle name="Comma 9 6 2" xfId="0"/>
    <cellStyle name="Comma 9 6 3" xfId="0"/>
    <cellStyle name="Comma 9 7" xfId="0"/>
    <cellStyle name="Comma 9 8" xfId="0"/>
    <cellStyle name="Comma 9 9" xfId="0"/>
    <cellStyle name="Currency 2" xfId="0"/>
    <cellStyle name="Currency 2 2" xfId="0"/>
    <cellStyle name="Currency 2 2 2" xfId="0"/>
    <cellStyle name="Currency 2 2 3" xfId="0"/>
    <cellStyle name="Currency 2 2 3 2" xfId="0"/>
    <cellStyle name="Currency 2 2 3 2 2" xfId="0"/>
    <cellStyle name="Currency 2 2 3 2 2 2" xfId="0"/>
    <cellStyle name="Currency 2 2 3 2 2 2 2" xfId="0"/>
    <cellStyle name="Currency 2 2 3 2 2 2 3" xfId="0"/>
    <cellStyle name="Currency 2 2 3 2 2 3" xfId="0"/>
    <cellStyle name="Currency 2 2 3 2 2 4" xfId="0"/>
    <cellStyle name="Currency 2 2 3 2 2 5" xfId="0"/>
    <cellStyle name="Currency 2 2 3 2 3" xfId="0"/>
    <cellStyle name="Currency 2 2 3 2 3 2" xfId="0"/>
    <cellStyle name="Currency 2 2 3 2 3 3" xfId="0"/>
    <cellStyle name="Currency 2 2 3 2 4" xfId="0"/>
    <cellStyle name="Currency 2 2 3 2 5" xfId="0"/>
    <cellStyle name="Currency 2 2 3 2 6" xfId="0"/>
    <cellStyle name="Currency 2 2 3 3" xfId="0"/>
    <cellStyle name="Currency 2 2 3 3 2" xfId="0"/>
    <cellStyle name="Currency 2 2 3 3 2 2" xfId="0"/>
    <cellStyle name="Currency 2 2 3 3 2 2 2" xfId="0"/>
    <cellStyle name="Currency 2 2 3 3 2 2 3" xfId="0"/>
    <cellStyle name="Currency 2 2 3 3 2 3" xfId="0"/>
    <cellStyle name="Currency 2 2 3 3 2 4" xfId="0"/>
    <cellStyle name="Currency 2 2 3 3 2 5" xfId="0"/>
    <cellStyle name="Currency 2 2 3 3 3" xfId="0"/>
    <cellStyle name="Currency 2 2 3 3 3 2" xfId="0"/>
    <cellStyle name="Currency 2 2 3 3 3 3" xfId="0"/>
    <cellStyle name="Currency 2 2 3 3 4" xfId="0"/>
    <cellStyle name="Currency 2 2 3 3 5" xfId="0"/>
    <cellStyle name="Currency 2 2 3 3 6" xfId="0"/>
    <cellStyle name="Currency 2 2 3 4" xfId="0"/>
    <cellStyle name="Currency 2 2 3 4 2" xfId="0"/>
    <cellStyle name="Currency 2 2 3 4 2 2" xfId="0"/>
    <cellStyle name="Currency 2 2 3 4 2 3" xfId="0"/>
    <cellStyle name="Currency 2 2 3 4 3" xfId="0"/>
    <cellStyle name="Currency 2 2 3 4 4" xfId="0"/>
    <cellStyle name="Currency 2 2 3 4 5" xfId="0"/>
    <cellStyle name="Currency 2 2 3 5" xfId="0"/>
    <cellStyle name="Currency 2 2 3 5 2" xfId="0"/>
    <cellStyle name="Currency 2 2 3 5 3" xfId="0"/>
    <cellStyle name="Currency 2 2 3 6" xfId="0"/>
    <cellStyle name="Currency 2 2 3 7" xfId="0"/>
    <cellStyle name="Currency 2 2 3 8" xfId="0"/>
    <cellStyle name="Currency 2 3" xfId="0"/>
    <cellStyle name="Currency 2 4" xfId="0"/>
    <cellStyle name="Currency 2 4 2" xfId="0"/>
    <cellStyle name="Currency 2 4 2 2" xfId="0"/>
    <cellStyle name="Currency 2 4 2 2 2" xfId="0"/>
    <cellStyle name="Currency 2 4 2 2 2 2" xfId="0"/>
    <cellStyle name="Currency 2 4 2 2 2 3" xfId="0"/>
    <cellStyle name="Currency 2 4 2 2 3" xfId="0"/>
    <cellStyle name="Currency 2 4 2 2 4" xfId="0"/>
    <cellStyle name="Currency 2 4 2 2 5" xfId="0"/>
    <cellStyle name="Currency 2 4 2 3" xfId="0"/>
    <cellStyle name="Currency 2 4 2 3 2" xfId="0"/>
    <cellStyle name="Currency 2 4 2 3 3" xfId="0"/>
    <cellStyle name="Currency 2 4 2 4" xfId="0"/>
    <cellStyle name="Currency 2 4 2 5" xfId="0"/>
    <cellStyle name="Currency 2 4 2 6" xfId="0"/>
    <cellStyle name="Currency 2 4 3" xfId="0"/>
    <cellStyle name="Currency 2 4 3 2" xfId="0"/>
    <cellStyle name="Currency 2 4 3 2 2" xfId="0"/>
    <cellStyle name="Currency 2 4 3 2 2 2" xfId="0"/>
    <cellStyle name="Currency 2 4 3 2 2 3" xfId="0"/>
    <cellStyle name="Currency 2 4 3 2 3" xfId="0"/>
    <cellStyle name="Currency 2 4 3 2 4" xfId="0"/>
    <cellStyle name="Currency 2 4 3 2 5" xfId="0"/>
    <cellStyle name="Currency 2 4 3 3" xfId="0"/>
    <cellStyle name="Currency 2 4 3 3 2" xfId="0"/>
    <cellStyle name="Currency 2 4 3 3 3" xfId="0"/>
    <cellStyle name="Currency 2 4 3 4" xfId="0"/>
    <cellStyle name="Currency 2 4 3 5" xfId="0"/>
    <cellStyle name="Currency 2 4 3 6" xfId="0"/>
    <cellStyle name="Currency 2 4 4" xfId="0"/>
    <cellStyle name="Currency 2 4 4 2" xfId="0"/>
    <cellStyle name="Currency 2 4 4 2 2" xfId="0"/>
    <cellStyle name="Currency 2 4 4 2 3" xfId="0"/>
    <cellStyle name="Currency 2 4 4 3" xfId="0"/>
    <cellStyle name="Currency 2 4 4 4" xfId="0"/>
    <cellStyle name="Currency 2 4 4 5" xfId="0"/>
    <cellStyle name="Currency 2 4 5" xfId="0"/>
    <cellStyle name="Currency 2 4 5 2" xfId="0"/>
    <cellStyle name="Currency 2 4 5 3" xfId="0"/>
    <cellStyle name="Currency 2 4 6" xfId="0"/>
    <cellStyle name="Currency 2 4 7" xfId="0"/>
    <cellStyle name="Currency 2 4 8" xfId="0"/>
    <cellStyle name="Currency 3" xfId="0"/>
    <cellStyle name="Currency 3 2" xfId="0"/>
    <cellStyle name="Currency 4" xfId="0"/>
    <cellStyle name="Currency 4 2" xfId="0"/>
    <cellStyle name="Currency 4 3" xfId="0"/>
    <cellStyle name="Currency 4 4" xfId="0"/>
    <cellStyle name="Currency 4 4 2" xfId="0"/>
    <cellStyle name="Cím" xfId="0"/>
    <cellStyle name="Címsor 1" xfId="0"/>
    <cellStyle name="Címsor 2" xfId="0"/>
    <cellStyle name="Címsor 3" xfId="0"/>
    <cellStyle name="Címsor 4" xfId="0"/>
    <cellStyle name="Date" xfId="0"/>
    <cellStyle name="Dezimal [0]_Nossner_Brücke" xfId="0"/>
    <cellStyle name="Dezimal_en_Master" xfId="0"/>
    <cellStyle name="Divider" xfId="0"/>
    <cellStyle name="Divider 2" xfId="0"/>
    <cellStyle name="Ellenőrzőcella" xfId="0"/>
    <cellStyle name="Euro" xfId="0"/>
    <cellStyle name="Explanatory Text 2" xfId="0"/>
    <cellStyle name="Explanatory Text 2 2" xfId="0"/>
    <cellStyle name="Explanatory Text 3" xfId="0"/>
    <cellStyle name="Figyelmeztetés" xfId="0"/>
    <cellStyle name="Fixed" xfId="0"/>
    <cellStyle name="Good 2" xfId="0"/>
    <cellStyle name="Good 2 2" xfId="0"/>
    <cellStyle name="Good 2 3" xfId="0"/>
    <cellStyle name="Good 3" xfId="0"/>
    <cellStyle name="Good 3 2" xfId="0"/>
    <cellStyle name="Good 4" xfId="0"/>
    <cellStyle name="Good 5" xfId="0"/>
    <cellStyle name="Good 6" xfId="0"/>
    <cellStyle name="Good 7" xfId="0"/>
    <cellStyle name="Good 8" xfId="0"/>
    <cellStyle name="Heading 1 2" xfId="0"/>
    <cellStyle name="Heading 1 2 2" xfId="0"/>
    <cellStyle name="Heading 1 2 3" xfId="0"/>
    <cellStyle name="Heading 1 3" xfId="0"/>
    <cellStyle name="Heading 1 4" xfId="0"/>
    <cellStyle name="Heading 2 2" xfId="0"/>
    <cellStyle name="Heading 2 2 2" xfId="0"/>
    <cellStyle name="Heading 2 2 3" xfId="0"/>
    <cellStyle name="Heading 2 3" xfId="0"/>
    <cellStyle name="Heading 2 4" xfId="0"/>
    <cellStyle name="Heading 3 2" xfId="0"/>
    <cellStyle name="Heading 3 2 2" xfId="0"/>
    <cellStyle name="Heading 3 2 3" xfId="0"/>
    <cellStyle name="Heading 3 3" xfId="0"/>
    <cellStyle name="Heading 3 4" xfId="0"/>
    <cellStyle name="Heading 4 2" xfId="0"/>
    <cellStyle name="Heading 4 2 2" xfId="0"/>
    <cellStyle name="Heading 4 2 3" xfId="0"/>
    <cellStyle name="Heading 4 3" xfId="0"/>
    <cellStyle name="Heading 4 4" xfId="0"/>
    <cellStyle name="Heading1 1" xfId="0"/>
    <cellStyle name="Heading2" xfId="0"/>
    <cellStyle name="Headline I" xfId="0"/>
    <cellStyle name="Headline I 2" xfId="0"/>
    <cellStyle name="Headline II" xfId="0"/>
    <cellStyle name="Headline II 2" xfId="0"/>
    <cellStyle name="Headline III" xfId="0"/>
    <cellStyle name="Headline III 2" xfId="0"/>
    <cellStyle name="Hivatkozott cella" xfId="0"/>
    <cellStyle name="Hyperlink 2" xfId="0"/>
    <cellStyle name="Hyperlink 3" xfId="0"/>
    <cellStyle name="Ievade" xfId="0"/>
    <cellStyle name="Ievade 2" xfId="0"/>
    <cellStyle name="Ievade 3" xfId="0"/>
    <cellStyle name="Ievade 4" xfId="0"/>
    <cellStyle name="Ievade_1-7" xfId="0"/>
    <cellStyle name="Input 2" xfId="0"/>
    <cellStyle name="Input 2 2" xfId="0"/>
    <cellStyle name="Input 2 3" xfId="0"/>
    <cellStyle name="Input 3" xfId="0"/>
    <cellStyle name="Input 4" xfId="0"/>
    <cellStyle name="Input 5" xfId="0"/>
    <cellStyle name="Izcēlums1" xfId="0"/>
    <cellStyle name="Izcēlums1 2" xfId="0"/>
    <cellStyle name="Izcēlums1 3" xfId="0"/>
    <cellStyle name="Izcēlums2" xfId="0"/>
    <cellStyle name="Izcēlums2 2" xfId="0"/>
    <cellStyle name="Izcēlums2 3" xfId="0"/>
    <cellStyle name="Izcēlums3" xfId="0"/>
    <cellStyle name="Izcēlums3 2" xfId="0"/>
    <cellStyle name="Izcēlums3 3" xfId="0"/>
    <cellStyle name="Izcēlums4" xfId="0"/>
    <cellStyle name="Izcēlums4 2" xfId="0"/>
    <cellStyle name="Izcēlums4 3" xfId="0"/>
    <cellStyle name="Izcēlums5" xfId="0"/>
    <cellStyle name="Izcēlums5 2" xfId="0"/>
    <cellStyle name="Izcēlums5 3" xfId="0"/>
    <cellStyle name="Izcēlums6" xfId="0"/>
    <cellStyle name="Izcēlums6 2" xfId="0"/>
    <cellStyle name="Izcēlums6 3" xfId="0"/>
    <cellStyle name="Izvade" xfId="0"/>
    <cellStyle name="Izvade 2" xfId="0"/>
    <cellStyle name="Izvade 3" xfId="0"/>
    <cellStyle name="Izvade 4" xfId="0"/>
    <cellStyle name="Izvade_1-7" xfId="0"/>
    <cellStyle name="Jegyzet" xfId="0"/>
    <cellStyle name="Jelölőszín (1)" xfId="0"/>
    <cellStyle name="Jelölőszín (2)" xfId="0"/>
    <cellStyle name="Jelölőszín (3)" xfId="0"/>
    <cellStyle name="Jelölőszín (4)" xfId="0"/>
    <cellStyle name="Jelölőszín (5)" xfId="0"/>
    <cellStyle name="Jelölőszín (6)" xfId="0"/>
    <cellStyle name="Jó" xfId="0"/>
    <cellStyle name="Kimenet" xfId="0"/>
    <cellStyle name="Komats 2" xfId="0"/>
    <cellStyle name="Kontrolní buňka" xfId="0"/>
    <cellStyle name="Kopsumma" xfId="0"/>
    <cellStyle name="Kopsumma 2" xfId="0"/>
    <cellStyle name="Kopsumma_1-7" xfId="0"/>
    <cellStyle name="Labs" xfId="0"/>
    <cellStyle name="Labs 2" xfId="0"/>
    <cellStyle name="Labs 3" xfId="0"/>
    <cellStyle name="Labs 4" xfId="0"/>
    <cellStyle name="Linked Cell 2" xfId="0"/>
    <cellStyle name="Linked Cell 2 2" xfId="0"/>
    <cellStyle name="Linked Cell 2 3" xfId="0"/>
    <cellStyle name="Linked Cell 3" xfId="0"/>
    <cellStyle name="Linked Cell 4" xfId="0"/>
    <cellStyle name="Magyarázó szöveg" xfId="0"/>
    <cellStyle name="Nadpis 1" xfId="0"/>
    <cellStyle name="Nadpis 2" xfId="0"/>
    <cellStyle name="Nadpis 3" xfId="0"/>
    <cellStyle name="Nadpis 4" xfId="0"/>
    <cellStyle name="Neitrāls" xfId="0"/>
    <cellStyle name="Neitrāls 2" xfId="0"/>
    <cellStyle name="Neitrāls 2 2" xfId="0"/>
    <cellStyle name="Neitrāls 3" xfId="0"/>
    <cellStyle name="Neitrāls_1-7" xfId="0"/>
    <cellStyle name="Neutral 2" xfId="0"/>
    <cellStyle name="Neutral 2 2" xfId="0"/>
    <cellStyle name="Neutral 2 3" xfId="0"/>
    <cellStyle name="Neutral 2 4" xfId="0"/>
    <cellStyle name="Neutral 2 5" xfId="0"/>
    <cellStyle name="Neutral 3" xfId="0"/>
    <cellStyle name="Neutral 4" xfId="0"/>
    <cellStyle name="Neutral 5" xfId="0"/>
    <cellStyle name="Neutrální" xfId="0"/>
    <cellStyle name="Normaali_light-98_gun" xfId="0"/>
    <cellStyle name="Normal 10" xfId="0"/>
    <cellStyle name="Normal 10 10" xfId="0"/>
    <cellStyle name="Normal 10 10 2" xfId="0"/>
    <cellStyle name="Normal 10 11" xfId="0"/>
    <cellStyle name="Normal 10 12" xfId="0"/>
    <cellStyle name="Normal 10 2" xfId="0"/>
    <cellStyle name="Normal 10 2 10" xfId="0"/>
    <cellStyle name="Normal 10 2 2" xfId="0"/>
    <cellStyle name="Normal 10 2 2 2" xfId="0"/>
    <cellStyle name="Normal 10 2 2 2 2" xfId="0"/>
    <cellStyle name="Normal 10 2 2 2 2 2" xfId="0"/>
    <cellStyle name="Normal 10 2 2 2 2 2 2" xfId="0"/>
    <cellStyle name="Normal 10 2 2 2 2 2 2 2" xfId="0"/>
    <cellStyle name="Normal 10 2 2 2 2 2 3" xfId="0"/>
    <cellStyle name="Normal 10 2 2 2 2 3" xfId="0"/>
    <cellStyle name="Normal 10 2 2 2 2 3 2" xfId="0"/>
    <cellStyle name="Normal 10 2 2 2 2 3 2 2" xfId="0"/>
    <cellStyle name="Normal 10 2 2 2 2 3 3" xfId="0"/>
    <cellStyle name="Normal 10 2 2 2 2 4" xfId="0"/>
    <cellStyle name="Normal 10 2 2 2 2 4 2" xfId="0"/>
    <cellStyle name="Normal 10 2 2 2 2 4 2 2" xfId="0"/>
    <cellStyle name="Normal 10 2 2 2 2 4 3" xfId="0"/>
    <cellStyle name="Normal 10 2 2 2 2 5" xfId="0"/>
    <cellStyle name="Normal 10 2 2 2 2 5 2" xfId="0"/>
    <cellStyle name="Normal 10 2 2 2 2 6" xfId="0"/>
    <cellStyle name="Normal 10 2 2 2 3" xfId="0"/>
    <cellStyle name="Normal 10 2 2 2 3 2" xfId="0"/>
    <cellStyle name="Normal 10 2 2 2 3 2 2" xfId="0"/>
    <cellStyle name="Normal 10 2 2 2 3 2 2 2" xfId="0"/>
    <cellStyle name="Normal 10 2 2 2 3 2 3" xfId="0"/>
    <cellStyle name="Normal 10 2 2 2 3 3" xfId="0"/>
    <cellStyle name="Normal 10 2 2 2 3 3 2" xfId="0"/>
    <cellStyle name="Normal 10 2 2 2 3 3 2 2" xfId="0"/>
    <cellStyle name="Normal 10 2 2 2 3 3 3" xfId="0"/>
    <cellStyle name="Normal 10 2 2 2 3 4" xfId="0"/>
    <cellStyle name="Normal 10 2 2 2 3 4 2" xfId="0"/>
    <cellStyle name="Normal 10 2 2 2 3 4 2 2" xfId="0"/>
    <cellStyle name="Normal 10 2 2 2 3 4 3" xfId="0"/>
    <cellStyle name="Normal 10 2 2 2 3 5" xfId="0"/>
    <cellStyle name="Normal 10 2 2 2 3 5 2" xfId="0"/>
    <cellStyle name="Normal 10 2 2 2 3 6" xfId="0"/>
    <cellStyle name="Normal 10 2 2 2 4" xfId="0"/>
    <cellStyle name="Normal 10 2 2 2 4 2" xfId="0"/>
    <cellStyle name="Normal 10 2 2 2 4 2 2" xfId="0"/>
    <cellStyle name="Normal 10 2 2 2 4 3" xfId="0"/>
    <cellStyle name="Normal 10 2 2 2 5" xfId="0"/>
    <cellStyle name="Normal 10 2 2 2 5 2" xfId="0"/>
    <cellStyle name="Normal 10 2 2 2 5 2 2" xfId="0"/>
    <cellStyle name="Normal 10 2 2 2 5 3" xfId="0"/>
    <cellStyle name="Normal 10 2 2 2 6" xfId="0"/>
    <cellStyle name="Normal 10 2 2 2 6 2" xfId="0"/>
    <cellStyle name="Normal 10 2 2 2 6 2 2" xfId="0"/>
    <cellStyle name="Normal 10 2 2 2 6 3" xfId="0"/>
    <cellStyle name="Normal 10 2 2 2 7" xfId="0"/>
    <cellStyle name="Normal 10 2 2 2 7 2" xfId="0"/>
    <cellStyle name="Normal 10 2 2 2 8" xfId="0"/>
    <cellStyle name="Normal 10 2 2 3" xfId="0"/>
    <cellStyle name="Normal 10 2 2 3 2" xfId="0"/>
    <cellStyle name="Normal 10 2 2 3 2 2" xfId="0"/>
    <cellStyle name="Normal 10 2 2 3 2 2 2" xfId="0"/>
    <cellStyle name="Normal 10 2 2 3 2 3" xfId="0"/>
    <cellStyle name="Normal 10 2 2 3 3" xfId="0"/>
    <cellStyle name="Normal 10 2 2 3 3 2" xfId="0"/>
    <cellStyle name="Normal 10 2 2 3 3 2 2" xfId="0"/>
    <cellStyle name="Normal 10 2 2 3 3 3" xfId="0"/>
    <cellStyle name="Normal 10 2 2 3 4" xfId="0"/>
    <cellStyle name="Normal 10 2 2 3 4 2" xfId="0"/>
    <cellStyle name="Normal 10 2 2 3 4 2 2" xfId="0"/>
    <cellStyle name="Normal 10 2 2 3 4 3" xfId="0"/>
    <cellStyle name="Normal 10 2 2 3 5" xfId="0"/>
    <cellStyle name="Normal 10 2 2 3 5 2" xfId="0"/>
    <cellStyle name="Normal 10 2 2 3 6" xfId="0"/>
    <cellStyle name="Normal 10 2 2 4" xfId="0"/>
    <cellStyle name="Normal 10 2 2 4 2" xfId="0"/>
    <cellStyle name="Normal 10 2 2 4 2 2" xfId="0"/>
    <cellStyle name="Normal 10 2 2 4 2 2 2" xfId="0"/>
    <cellStyle name="Normal 10 2 2 4 2 3" xfId="0"/>
    <cellStyle name="Normal 10 2 2 4 3" xfId="0"/>
    <cellStyle name="Normal 10 2 2 4 3 2" xfId="0"/>
    <cellStyle name="Normal 10 2 2 4 3 2 2" xfId="0"/>
    <cellStyle name="Normal 10 2 2 4 3 3" xfId="0"/>
    <cellStyle name="Normal 10 2 2 4 4" xfId="0"/>
    <cellStyle name="Normal 10 2 2 4 4 2" xfId="0"/>
    <cellStyle name="Normal 10 2 2 4 4 2 2" xfId="0"/>
    <cellStyle name="Normal 10 2 2 4 4 3" xfId="0"/>
    <cellStyle name="Normal 10 2 2 4 5" xfId="0"/>
    <cellStyle name="Normal 10 2 2 4 5 2" xfId="0"/>
    <cellStyle name="Normal 10 2 2 4 6" xfId="0"/>
    <cellStyle name="Normal 10 2 2 5" xfId="0"/>
    <cellStyle name="Normal 10 2 2 5 2" xfId="0"/>
    <cellStyle name="Normal 10 2 2 5 2 2" xfId="0"/>
    <cellStyle name="Normal 10 2 2 5 3" xfId="0"/>
    <cellStyle name="Normal 10 2 2 6" xfId="0"/>
    <cellStyle name="Normal 10 2 2 6 2" xfId="0"/>
    <cellStyle name="Normal 10 2 2 6 2 2" xfId="0"/>
    <cellStyle name="Normal 10 2 2 6 3" xfId="0"/>
    <cellStyle name="Normal 10 2 2 7" xfId="0"/>
    <cellStyle name="Normal 10 2 2 7 2" xfId="0"/>
    <cellStyle name="Normal 10 2 2 7 2 2" xfId="0"/>
    <cellStyle name="Normal 10 2 2 7 3" xfId="0"/>
    <cellStyle name="Normal 10 2 2 8" xfId="0"/>
    <cellStyle name="Normal 10 2 2 8 2" xfId="0"/>
    <cellStyle name="Normal 10 2 2 9" xfId="0"/>
    <cellStyle name="Normal 10 2 3" xfId="0"/>
    <cellStyle name="Normal 10 2 3 2" xfId="0"/>
    <cellStyle name="Normal 10 2 3 2 2" xfId="0"/>
    <cellStyle name="Normal 10 2 3 2 2 2" xfId="0"/>
    <cellStyle name="Normal 10 2 3 2 2 2 2" xfId="0"/>
    <cellStyle name="Normal 10 2 3 2 2 3" xfId="0"/>
    <cellStyle name="Normal 10 2 3 2 3" xfId="0"/>
    <cellStyle name="Normal 10 2 3 2 3 2" xfId="0"/>
    <cellStyle name="Normal 10 2 3 2 3 2 2" xfId="0"/>
    <cellStyle name="Normal 10 2 3 2 3 3" xfId="0"/>
    <cellStyle name="Normal 10 2 3 2 4" xfId="0"/>
    <cellStyle name="Normal 10 2 3 2 4 2" xfId="0"/>
    <cellStyle name="Normal 10 2 3 2 4 2 2" xfId="0"/>
    <cellStyle name="Normal 10 2 3 2 4 3" xfId="0"/>
    <cellStyle name="Normal 10 2 3 2 5" xfId="0"/>
    <cellStyle name="Normal 10 2 3 2 5 2" xfId="0"/>
    <cellStyle name="Normal 10 2 3 2 6" xfId="0"/>
    <cellStyle name="Normal 10 2 3 3" xfId="0"/>
    <cellStyle name="Normal 10 2 3 3 2" xfId="0"/>
    <cellStyle name="Normal 10 2 3 3 2 2" xfId="0"/>
    <cellStyle name="Normal 10 2 3 3 2 2 2" xfId="0"/>
    <cellStyle name="Normal 10 2 3 3 2 3" xfId="0"/>
    <cellStyle name="Normal 10 2 3 3 3" xfId="0"/>
    <cellStyle name="Normal 10 2 3 3 3 2" xfId="0"/>
    <cellStyle name="Normal 10 2 3 3 3 2 2" xfId="0"/>
    <cellStyle name="Normal 10 2 3 3 3 3" xfId="0"/>
    <cellStyle name="Normal 10 2 3 3 4" xfId="0"/>
    <cellStyle name="Normal 10 2 3 3 4 2" xfId="0"/>
    <cellStyle name="Normal 10 2 3 3 4 2 2" xfId="0"/>
    <cellStyle name="Normal 10 2 3 3 4 3" xfId="0"/>
    <cellStyle name="Normal 10 2 3 3 5" xfId="0"/>
    <cellStyle name="Normal 10 2 3 3 5 2" xfId="0"/>
    <cellStyle name="Normal 10 2 3 3 6" xfId="0"/>
    <cellStyle name="Normal 10 2 3 4" xfId="0"/>
    <cellStyle name="Normal 10 2 3 4 2" xfId="0"/>
    <cellStyle name="Normal 10 2 3 4 2 2" xfId="0"/>
    <cellStyle name="Normal 10 2 3 4 3" xfId="0"/>
    <cellStyle name="Normal 10 2 3 5" xfId="0"/>
    <cellStyle name="Normal 10 2 3 5 2" xfId="0"/>
    <cellStyle name="Normal 10 2 3 5 2 2" xfId="0"/>
    <cellStyle name="Normal 10 2 3 5 3" xfId="0"/>
    <cellStyle name="Normal 10 2 3 6" xfId="0"/>
    <cellStyle name="Normal 10 2 3 6 2" xfId="0"/>
    <cellStyle name="Normal 10 2 3 6 2 2" xfId="0"/>
    <cellStyle name="Normal 10 2 3 6 3" xfId="0"/>
    <cellStyle name="Normal 10 2 3 7" xfId="0"/>
    <cellStyle name="Normal 10 2 3 7 2" xfId="0"/>
    <cellStyle name="Normal 10 2 3 8" xfId="0"/>
    <cellStyle name="Normal 10 2 4" xfId="0"/>
    <cellStyle name="Normal 10 2 4 2" xfId="0"/>
    <cellStyle name="Normal 10 2 4 2 2" xfId="0"/>
    <cellStyle name="Normal 10 2 4 2 2 2" xfId="0"/>
    <cellStyle name="Normal 10 2 4 2 3" xfId="0"/>
    <cellStyle name="Normal 10 2 4 3" xfId="0"/>
    <cellStyle name="Normal 10 2 4 3 2" xfId="0"/>
    <cellStyle name="Normal 10 2 4 3 2 2" xfId="0"/>
    <cellStyle name="Normal 10 2 4 3 3" xfId="0"/>
    <cellStyle name="Normal 10 2 4 4" xfId="0"/>
    <cellStyle name="Normal 10 2 4 4 2" xfId="0"/>
    <cellStyle name="Normal 10 2 4 4 2 2" xfId="0"/>
    <cellStyle name="Normal 10 2 4 4 3" xfId="0"/>
    <cellStyle name="Normal 10 2 4 5" xfId="0"/>
    <cellStyle name="Normal 10 2 4 5 2" xfId="0"/>
    <cellStyle name="Normal 10 2 4 6" xfId="0"/>
    <cellStyle name="Normal 10 2 5" xfId="0"/>
    <cellStyle name="Normal 10 2 5 2" xfId="0"/>
    <cellStyle name="Normal 10 2 5 2 2" xfId="0"/>
    <cellStyle name="Normal 10 2 5 2 2 2" xfId="0"/>
    <cellStyle name="Normal 10 2 5 2 3" xfId="0"/>
    <cellStyle name="Normal 10 2 5 3" xfId="0"/>
    <cellStyle name="Normal 10 2 5 3 2" xfId="0"/>
    <cellStyle name="Normal 10 2 5 3 2 2" xfId="0"/>
    <cellStyle name="Normal 10 2 5 3 3" xfId="0"/>
    <cellStyle name="Normal 10 2 5 4" xfId="0"/>
    <cellStyle name="Normal 10 2 5 4 2" xfId="0"/>
    <cellStyle name="Normal 10 2 5 4 2 2" xfId="0"/>
    <cellStyle name="Normal 10 2 5 4 3" xfId="0"/>
    <cellStyle name="Normal 10 2 5 5" xfId="0"/>
    <cellStyle name="Normal 10 2 5 5 2" xfId="0"/>
    <cellStyle name="Normal 10 2 5 6" xfId="0"/>
    <cellStyle name="Normal 10 2 6" xfId="0"/>
    <cellStyle name="Normal 10 2 6 2" xfId="0"/>
    <cellStyle name="Normal 10 2 6 2 2" xfId="0"/>
    <cellStyle name="Normal 10 2 6 3" xfId="0"/>
    <cellStyle name="Normal 10 2 7" xfId="0"/>
    <cellStyle name="Normal 10 2 7 2" xfId="0"/>
    <cellStyle name="Normal 10 2 7 2 2" xfId="0"/>
    <cellStyle name="Normal 10 2 7 3" xfId="0"/>
    <cellStyle name="Normal 10 2 8" xfId="0"/>
    <cellStyle name="Normal 10 2 8 2" xfId="0"/>
    <cellStyle name="Normal 10 2 8 2 2" xfId="0"/>
    <cellStyle name="Normal 10 2 8 3" xfId="0"/>
    <cellStyle name="Normal 10 2 9" xfId="0"/>
    <cellStyle name="Normal 10 2 9 2" xfId="0"/>
    <cellStyle name="Normal 10 3" xfId="0"/>
    <cellStyle name="Normal 10 3 2" xfId="0"/>
    <cellStyle name="Normal 10 3 2 2" xfId="0"/>
    <cellStyle name="Normal 10 3 2 2 2" xfId="0"/>
    <cellStyle name="Normal 10 3 2 2 2 2" xfId="0"/>
    <cellStyle name="Normal 10 3 2 2 2 2 2" xfId="0"/>
    <cellStyle name="Normal 10 3 2 2 2 3" xfId="0"/>
    <cellStyle name="Normal 10 3 2 2 3" xfId="0"/>
    <cellStyle name="Normal 10 3 2 2 3 2" xfId="0"/>
    <cellStyle name="Normal 10 3 2 2 3 2 2" xfId="0"/>
    <cellStyle name="Normal 10 3 2 2 3 3" xfId="0"/>
    <cellStyle name="Normal 10 3 2 2 4" xfId="0"/>
    <cellStyle name="Normal 10 3 2 2 4 2" xfId="0"/>
    <cellStyle name="Normal 10 3 2 2 4 2 2" xfId="0"/>
    <cellStyle name="Normal 10 3 2 2 4 3" xfId="0"/>
    <cellStyle name="Normal 10 3 2 2 5" xfId="0"/>
    <cellStyle name="Normal 10 3 2 2 5 2" xfId="0"/>
    <cellStyle name="Normal 10 3 2 2 6" xfId="0"/>
    <cellStyle name="Normal 10 3 2 3" xfId="0"/>
    <cellStyle name="Normal 10 3 2 3 2" xfId="0"/>
    <cellStyle name="Normal 10 3 2 3 2 2" xfId="0"/>
    <cellStyle name="Normal 10 3 2 3 2 2 2" xfId="0"/>
    <cellStyle name="Normal 10 3 2 3 2 3" xfId="0"/>
    <cellStyle name="Normal 10 3 2 3 3" xfId="0"/>
    <cellStyle name="Normal 10 3 2 3 3 2" xfId="0"/>
    <cellStyle name="Normal 10 3 2 3 3 2 2" xfId="0"/>
    <cellStyle name="Normal 10 3 2 3 3 3" xfId="0"/>
    <cellStyle name="Normal 10 3 2 3 4" xfId="0"/>
    <cellStyle name="Normal 10 3 2 3 4 2" xfId="0"/>
    <cellStyle name="Normal 10 3 2 3 4 2 2" xfId="0"/>
    <cellStyle name="Normal 10 3 2 3 4 3" xfId="0"/>
    <cellStyle name="Normal 10 3 2 3 5" xfId="0"/>
    <cellStyle name="Normal 10 3 2 3 5 2" xfId="0"/>
    <cellStyle name="Normal 10 3 2 3 6" xfId="0"/>
    <cellStyle name="Normal 10 3 2 4" xfId="0"/>
    <cellStyle name="Normal 10 3 2 4 2" xfId="0"/>
    <cellStyle name="Normal 10 3 2 4 2 2" xfId="0"/>
    <cellStyle name="Normal 10 3 2 4 3" xfId="0"/>
    <cellStyle name="Normal 10 3 2 5" xfId="0"/>
    <cellStyle name="Normal 10 3 2 5 2" xfId="0"/>
    <cellStyle name="Normal 10 3 2 5 2 2" xfId="0"/>
    <cellStyle name="Normal 10 3 2 5 3" xfId="0"/>
    <cellStyle name="Normal 10 3 2 6" xfId="0"/>
    <cellStyle name="Normal 10 3 2 6 2" xfId="0"/>
    <cellStyle name="Normal 10 3 2 6 2 2" xfId="0"/>
    <cellStyle name="Normal 10 3 2 6 3" xfId="0"/>
    <cellStyle name="Normal 10 3 2 7" xfId="0"/>
    <cellStyle name="Normal 10 3 2 7 2" xfId="0"/>
    <cellStyle name="Normal 10 3 2 8" xfId="0"/>
    <cellStyle name="Normal 10 3 3" xfId="0"/>
    <cellStyle name="Normal 10 3 3 2" xfId="0"/>
    <cellStyle name="Normal 10 3 3 2 2" xfId="0"/>
    <cellStyle name="Normal 10 3 3 2 2 2" xfId="0"/>
    <cellStyle name="Normal 10 3 3 2 3" xfId="0"/>
    <cellStyle name="Normal 10 3 3 3" xfId="0"/>
    <cellStyle name="Normal 10 3 3 3 2" xfId="0"/>
    <cellStyle name="Normal 10 3 3 3 2 2" xfId="0"/>
    <cellStyle name="Normal 10 3 3 3 3" xfId="0"/>
    <cellStyle name="Normal 10 3 3 4" xfId="0"/>
    <cellStyle name="Normal 10 3 3 4 2" xfId="0"/>
    <cellStyle name="Normal 10 3 3 4 2 2" xfId="0"/>
    <cellStyle name="Normal 10 3 3 4 3" xfId="0"/>
    <cellStyle name="Normal 10 3 3 5" xfId="0"/>
    <cellStyle name="Normal 10 3 3 5 2" xfId="0"/>
    <cellStyle name="Normal 10 3 3 6" xfId="0"/>
    <cellStyle name="Normal 10 3 4" xfId="0"/>
    <cellStyle name="Normal 10 3 4 2" xfId="0"/>
    <cellStyle name="Normal 10 3 4 2 2" xfId="0"/>
    <cellStyle name="Normal 10 3 4 2 2 2" xfId="0"/>
    <cellStyle name="Normal 10 3 4 2 3" xfId="0"/>
    <cellStyle name="Normal 10 3 4 3" xfId="0"/>
    <cellStyle name="Normal 10 3 4 3 2" xfId="0"/>
    <cellStyle name="Normal 10 3 4 3 2 2" xfId="0"/>
    <cellStyle name="Normal 10 3 4 3 3" xfId="0"/>
    <cellStyle name="Normal 10 3 4 4" xfId="0"/>
    <cellStyle name="Normal 10 3 4 4 2" xfId="0"/>
    <cellStyle name="Normal 10 3 4 4 2 2" xfId="0"/>
    <cellStyle name="Normal 10 3 4 4 3" xfId="0"/>
    <cellStyle name="Normal 10 3 4 5" xfId="0"/>
    <cellStyle name="Normal 10 3 4 5 2" xfId="0"/>
    <cellStyle name="Normal 10 3 4 6" xfId="0"/>
    <cellStyle name="Normal 10 3 5" xfId="0"/>
    <cellStyle name="Normal 10 3 5 2" xfId="0"/>
    <cellStyle name="Normal 10 3 5 2 2" xfId="0"/>
    <cellStyle name="Normal 10 3 5 3" xfId="0"/>
    <cellStyle name="Normal 10 3 6" xfId="0"/>
    <cellStyle name="Normal 10 3 6 2" xfId="0"/>
    <cellStyle name="Normal 10 3 6 2 2" xfId="0"/>
    <cellStyle name="Normal 10 3 6 3" xfId="0"/>
    <cellStyle name="Normal 10 3 7" xfId="0"/>
    <cellStyle name="Normal 10 3 7 2" xfId="0"/>
    <cellStyle name="Normal 10 3 7 2 2" xfId="0"/>
    <cellStyle name="Normal 10 3 7 3" xfId="0"/>
    <cellStyle name="Normal 10 3 8" xfId="0"/>
    <cellStyle name="Normal 10 3 8 2" xfId="0"/>
    <cellStyle name="Normal 10 3 9" xfId="0"/>
    <cellStyle name="Normal 10 4" xfId="0"/>
    <cellStyle name="Normal 10 4 2" xfId="0"/>
    <cellStyle name="Normal 10 4 2 2" xfId="0"/>
    <cellStyle name="Normal 10 4 2 2 2" xfId="0"/>
    <cellStyle name="Normal 10 4 2 2 2 2" xfId="0"/>
    <cellStyle name="Normal 10 4 2 2 3" xfId="0"/>
    <cellStyle name="Normal 10 4 2 3" xfId="0"/>
    <cellStyle name="Normal 10 4 2 3 2" xfId="0"/>
    <cellStyle name="Normal 10 4 2 3 2 2" xfId="0"/>
    <cellStyle name="Normal 10 4 2 3 3" xfId="0"/>
    <cellStyle name="Normal 10 4 2 4" xfId="0"/>
    <cellStyle name="Normal 10 4 2 4 2" xfId="0"/>
    <cellStyle name="Normal 10 4 2 4 2 2" xfId="0"/>
    <cellStyle name="Normal 10 4 2 4 3" xfId="0"/>
    <cellStyle name="Normal 10 4 2 5" xfId="0"/>
    <cellStyle name="Normal 10 4 2 5 2" xfId="0"/>
    <cellStyle name="Normal 10 4 2 6" xfId="0"/>
    <cellStyle name="Normal 10 4 3" xfId="0"/>
    <cellStyle name="Normal 10 4 3 2" xfId="0"/>
    <cellStyle name="Normal 10 4 3 2 2" xfId="0"/>
    <cellStyle name="Normal 10 4 3 2 2 2" xfId="0"/>
    <cellStyle name="Normal 10 4 3 2 3" xfId="0"/>
    <cellStyle name="Normal 10 4 3 3" xfId="0"/>
    <cellStyle name="Normal 10 4 3 3 2" xfId="0"/>
    <cellStyle name="Normal 10 4 3 3 2 2" xfId="0"/>
    <cellStyle name="Normal 10 4 3 3 3" xfId="0"/>
    <cellStyle name="Normal 10 4 3 4" xfId="0"/>
    <cellStyle name="Normal 10 4 3 4 2" xfId="0"/>
    <cellStyle name="Normal 10 4 3 4 2 2" xfId="0"/>
    <cellStyle name="Normal 10 4 3 4 3" xfId="0"/>
    <cellStyle name="Normal 10 4 3 5" xfId="0"/>
    <cellStyle name="Normal 10 4 3 5 2" xfId="0"/>
    <cellStyle name="Normal 10 4 3 6" xfId="0"/>
    <cellStyle name="Normal 10 4 4" xfId="0"/>
    <cellStyle name="Normal 10 4 4 2" xfId="0"/>
    <cellStyle name="Normal 10 4 4 2 2" xfId="0"/>
    <cellStyle name="Normal 10 4 4 3" xfId="0"/>
    <cellStyle name="Normal 10 4 5" xfId="0"/>
    <cellStyle name="Normal 10 4 5 2" xfId="0"/>
    <cellStyle name="Normal 10 4 5 2 2" xfId="0"/>
    <cellStyle name="Normal 10 4 5 3" xfId="0"/>
    <cellStyle name="Normal 10 4 6" xfId="0"/>
    <cellStyle name="Normal 10 4 6 2" xfId="0"/>
    <cellStyle name="Normal 10 4 6 2 2" xfId="0"/>
    <cellStyle name="Normal 10 4 6 3" xfId="0"/>
    <cellStyle name="Normal 10 4 7" xfId="0"/>
    <cellStyle name="Normal 10 4 7 2" xfId="0"/>
    <cellStyle name="Normal 10 4 8" xfId="0"/>
    <cellStyle name="Normal 10 5" xfId="0"/>
    <cellStyle name="Normal 10 5 2" xfId="0"/>
    <cellStyle name="Normal 10 5 2 2" xfId="0"/>
    <cellStyle name="Normal 10 5 2 2 2" xfId="0"/>
    <cellStyle name="Normal 10 5 2 3" xfId="0"/>
    <cellStyle name="Normal 10 5 3" xfId="0"/>
    <cellStyle name="Normal 10 5 3 2" xfId="0"/>
    <cellStyle name="Normal 10 5 3 2 2" xfId="0"/>
    <cellStyle name="Normal 10 5 3 3" xfId="0"/>
    <cellStyle name="Normal 10 5 4" xfId="0"/>
    <cellStyle name="Normal 10 5 4 2" xfId="0"/>
    <cellStyle name="Normal 10 5 4 2 2" xfId="0"/>
    <cellStyle name="Normal 10 5 4 3" xfId="0"/>
    <cellStyle name="Normal 10 5 5" xfId="0"/>
    <cellStyle name="Normal 10 5 5 2" xfId="0"/>
    <cellStyle name="Normal 10 5 6" xfId="0"/>
    <cellStyle name="Normal 10 6" xfId="0"/>
    <cellStyle name="Normal 10 6 2" xfId="0"/>
    <cellStyle name="Normal 10 6 2 2" xfId="0"/>
    <cellStyle name="Normal 10 6 2 2 2" xfId="0"/>
    <cellStyle name="Normal 10 6 2 3" xfId="0"/>
    <cellStyle name="Normal 10 6 3" xfId="0"/>
    <cellStyle name="Normal 10 6 3 2" xfId="0"/>
    <cellStyle name="Normal 10 6 3 2 2" xfId="0"/>
    <cellStyle name="Normal 10 6 3 3" xfId="0"/>
    <cellStyle name="Normal 10 6 4" xfId="0"/>
    <cellStyle name="Normal 10 6 4 2" xfId="0"/>
    <cellStyle name="Normal 10 6 4 2 2" xfId="0"/>
    <cellStyle name="Normal 10 6 4 3" xfId="0"/>
    <cellStyle name="Normal 10 6 5" xfId="0"/>
    <cellStyle name="Normal 10 6 5 2" xfId="0"/>
    <cellStyle name="Normal 10 6 6" xfId="0"/>
    <cellStyle name="Normal 10 7" xfId="0"/>
    <cellStyle name="Normal 10 7 2" xfId="0"/>
    <cellStyle name="Normal 10 7 2 2" xfId="0"/>
    <cellStyle name="Normal 10 7 3" xfId="0"/>
    <cellStyle name="Normal 10 8" xfId="0"/>
    <cellStyle name="Normal 10 8 2" xfId="0"/>
    <cellStyle name="Normal 10 8 2 2" xfId="0"/>
    <cellStyle name="Normal 10 8 3" xfId="0"/>
    <cellStyle name="Normal 10 9" xfId="0"/>
    <cellStyle name="Normal 10 9 2" xfId="0"/>
    <cellStyle name="Normal 10 9 2 2" xfId="0"/>
    <cellStyle name="Normal 10 9 3" xfId="0"/>
    <cellStyle name="Normal 11" xfId="0"/>
    <cellStyle name="Normal 11 2" xfId="0"/>
    <cellStyle name="Normal 11 2 2" xfId="0"/>
    <cellStyle name="Normal 11 2 2 2" xfId="0"/>
    <cellStyle name="Normal 11 2 3" xfId="0"/>
    <cellStyle name="Normal 11 3" xfId="0"/>
    <cellStyle name="Normal 12" xfId="0"/>
    <cellStyle name="Normal 12 2" xfId="0"/>
    <cellStyle name="Normal 13" xfId="0"/>
    <cellStyle name="Normal 13 2" xfId="0"/>
    <cellStyle name="Normal 14" xfId="0"/>
    <cellStyle name="Normal 14 2" xfId="0"/>
    <cellStyle name="Normal 14 2 2" xfId="0"/>
    <cellStyle name="Normal 14 2 2 2" xfId="0"/>
    <cellStyle name="Normal 14 2 3" xfId="0"/>
    <cellStyle name="Normal 14 3" xfId="0"/>
    <cellStyle name="Normal 14 3 2" xfId="0"/>
    <cellStyle name="Normal 14 4" xfId="0"/>
    <cellStyle name="Normal 15" xfId="0"/>
    <cellStyle name="Normal 16" xfId="0"/>
    <cellStyle name="Normal 163" xfId="0"/>
    <cellStyle name="Normal 17" xfId="0"/>
    <cellStyle name="Normal 18" xfId="0"/>
    <cellStyle name="Normal 19" xfId="0"/>
    <cellStyle name="Normal 19 2" xfId="0"/>
    <cellStyle name="Normal 2" xfId="0"/>
    <cellStyle name="Normal 2 10" xfId="0"/>
    <cellStyle name="Normal 2 10 2" xfId="0"/>
    <cellStyle name="Normal 2 10 2 2" xfId="0"/>
    <cellStyle name="Normal 2 11" xfId="0"/>
    <cellStyle name="Normal 2 11 2" xfId="0"/>
    <cellStyle name="Normal 2 12" xfId="0"/>
    <cellStyle name="Normal 2 13" xfId="0"/>
    <cellStyle name="Normal 2 14" xfId="0"/>
    <cellStyle name="Normal 2 2" xfId="0"/>
    <cellStyle name="Normal 2 2 10" xfId="0"/>
    <cellStyle name="Normal 2 2 11" xfId="0"/>
    <cellStyle name="Normal 2 2 12" xfId="0"/>
    <cellStyle name="Normal 2 2 2" xfId="0"/>
    <cellStyle name="Normal 2 2 2 2" xfId="0"/>
    <cellStyle name="Normal 2 2 2 3" xfId="0"/>
    <cellStyle name="Normal 2 2 2 3 2" xfId="0"/>
    <cellStyle name="Normal 2 2 2 4" xfId="0"/>
    <cellStyle name="Normal 2 2 2 5" xfId="0"/>
    <cellStyle name="Normal 2 2 2 5 2" xfId="0"/>
    <cellStyle name="Normal 2 2 3" xfId="0"/>
    <cellStyle name="Normal 2 2 3 2" xfId="0"/>
    <cellStyle name="Normal 2 2 3 2 2" xfId="0"/>
    <cellStyle name="Normal 2 2 4" xfId="0"/>
    <cellStyle name="Normal 2 2 4 2" xfId="0"/>
    <cellStyle name="Normal 2 2 5" xfId="0"/>
    <cellStyle name="Normal 2 2 5 2" xfId="0"/>
    <cellStyle name="Normal 2 2 5 2 2" xfId="0"/>
    <cellStyle name="Normal 2 2 5 3" xfId="0"/>
    <cellStyle name="Normal 2 2 6" xfId="0"/>
    <cellStyle name="Normal 2 2 6 2" xfId="0"/>
    <cellStyle name="Normal 2 2 6 2 2" xfId="0"/>
    <cellStyle name="Normal 2 2 6 3" xfId="0"/>
    <cellStyle name="Normal 2 2 7" xfId="0"/>
    <cellStyle name="Normal 2 2 7 2" xfId="0"/>
    <cellStyle name="Normal 2 2 8" xfId="0"/>
    <cellStyle name="Normal 2 2 8 2" xfId="0"/>
    <cellStyle name="Normal 2 2 8 2 2" xfId="0"/>
    <cellStyle name="Normal 2 2 8 3" xfId="0"/>
    <cellStyle name="Normal 2 2 8 3 2" xfId="0"/>
    <cellStyle name="Normal 2 2 8 4" xfId="0"/>
    <cellStyle name="Normal 2 2 9" xfId="0"/>
    <cellStyle name="Normal 2 2_PS Tame Grobinas bernudarzs 07.03.08." xfId="0"/>
    <cellStyle name="Normal 2 3" xfId="0"/>
    <cellStyle name="Normal 2 3 2" xfId="0"/>
    <cellStyle name="Normal 2 3 3" xfId="0"/>
    <cellStyle name="Normal 2 3 4" xfId="0"/>
    <cellStyle name="Normal 2 3 5" xfId="0"/>
    <cellStyle name="Normal 2 3 5 2" xfId="0"/>
    <cellStyle name="Normal 2 3 6" xfId="0"/>
    <cellStyle name="Normal 2 3 6 2" xfId="0"/>
    <cellStyle name="Normal 2 3 7" xfId="0"/>
    <cellStyle name="Normal 2 3 7 2" xfId="0"/>
    <cellStyle name="Normal 2 3 8" xfId="0"/>
    <cellStyle name="Normal 2 4" xfId="0"/>
    <cellStyle name="Normal 2 4 2" xfId="0"/>
    <cellStyle name="Normal 2 4 3" xfId="0"/>
    <cellStyle name="Normal 2 4 3 2" xfId="0"/>
    <cellStyle name="Normal 2 4 4" xfId="0"/>
    <cellStyle name="Normal 2 5" xfId="0"/>
    <cellStyle name="Normal 2 6" xfId="0"/>
    <cellStyle name="Normal 2 7" xfId="0"/>
    <cellStyle name="Normal 2 8" xfId="0"/>
    <cellStyle name="Normal 2 8 2" xfId="0"/>
    <cellStyle name="Normal 2 8 2 2" xfId="0"/>
    <cellStyle name="Normal 2 8 3" xfId="0"/>
    <cellStyle name="Normal 2 9" xfId="0"/>
    <cellStyle name="Normal 2 9 2" xfId="0"/>
    <cellStyle name="Normal 2 9 2 2" xfId="0"/>
    <cellStyle name="Normal 2 9 2 2 2" xfId="0"/>
    <cellStyle name="Normal 2 9 2 3" xfId="0"/>
    <cellStyle name="Normal 2 9 3" xfId="0"/>
    <cellStyle name="Normal 2 9 3 2" xfId="0"/>
    <cellStyle name="Normal 2 9 4" xfId="0"/>
    <cellStyle name="Normal 2 9 4 2" xfId="0"/>
    <cellStyle name="Normal 2 9 5" xfId="0"/>
    <cellStyle name="Normal 20" xfId="0"/>
    <cellStyle name="Normal 20 2" xfId="0"/>
    <cellStyle name="Normal 21" xfId="0"/>
    <cellStyle name="Normal 21 2" xfId="0"/>
    <cellStyle name="Normal 22" xfId="0"/>
    <cellStyle name="Normal 22 2" xfId="0"/>
    <cellStyle name="Normal 22 2 2" xfId="0"/>
    <cellStyle name="Normal 22 3" xfId="0"/>
    <cellStyle name="Normal 22 3 2" xfId="0"/>
    <cellStyle name="Normal 22 4" xfId="0"/>
    <cellStyle name="Normal 22 5" xfId="0"/>
    <cellStyle name="Normal 23" xfId="0"/>
    <cellStyle name="Normal 23 2" xfId="0"/>
    <cellStyle name="Normal 24" xfId="0"/>
    <cellStyle name="Normal 24 2" xfId="0"/>
    <cellStyle name="Normal 24 3" xfId="0"/>
    <cellStyle name="Normal 24 3 2" xfId="0"/>
    <cellStyle name="Normal 25" xfId="0"/>
    <cellStyle name="Normal 25 2" xfId="0"/>
    <cellStyle name="Normal 25 3" xfId="0"/>
    <cellStyle name="Normal 25 3 2" xfId="0"/>
    <cellStyle name="Normal 26" xfId="0"/>
    <cellStyle name="Normal 26 2" xfId="0"/>
    <cellStyle name="Normal 27" xfId="0"/>
    <cellStyle name="Normal 28" xfId="0"/>
    <cellStyle name="Normal 29" xfId="0"/>
    <cellStyle name="Normal 2_1-7" xfId="0"/>
    <cellStyle name="Normal 3" xfId="0"/>
    <cellStyle name="Normal 3 2" xfId="0"/>
    <cellStyle name="Normal 3 2 2" xfId="0"/>
    <cellStyle name="Normal 3 2 2 2" xfId="0"/>
    <cellStyle name="Normal 3 2 2 2 2" xfId="0"/>
    <cellStyle name="Normal 3 2 2 2 2 2" xfId="0"/>
    <cellStyle name="Normal 3 2 2 2 3" xfId="0"/>
    <cellStyle name="Normal 3 2 3" xfId="0"/>
    <cellStyle name="Normal 3 2 3 2" xfId="0"/>
    <cellStyle name="Normal 3 2 3 2 2" xfId="0"/>
    <cellStyle name="Normal 3 2 3 3" xfId="0"/>
    <cellStyle name="Normal 3 2 4" xfId="0"/>
    <cellStyle name="Normal 3 2 4 2" xfId="0"/>
    <cellStyle name="Normal 3 2 5" xfId="0"/>
    <cellStyle name="Normal 3 3" xfId="0"/>
    <cellStyle name="Normal 3 3 2" xfId="0"/>
    <cellStyle name="Normal 3 4" xfId="0"/>
    <cellStyle name="Normal 3 4 2" xfId="0"/>
    <cellStyle name="Normal 3 5" xfId="0"/>
    <cellStyle name="Normal 3 5 2" xfId="0"/>
    <cellStyle name="Normal 3 5 2 2" xfId="0"/>
    <cellStyle name="Normal 3 5 3" xfId="0"/>
    <cellStyle name="Normal 3 6" xfId="0"/>
    <cellStyle name="Normal 3 6 2" xfId="0"/>
    <cellStyle name="Normal 3 7" xfId="0"/>
    <cellStyle name="Normal 3 8" xfId="0"/>
    <cellStyle name="Normal 3 9" xfId="0"/>
    <cellStyle name="Normal 30" xfId="0"/>
    <cellStyle name="Normal 31" xfId="0"/>
    <cellStyle name="Normal 32" xfId="0"/>
    <cellStyle name="Normal 38" xfId="0"/>
    <cellStyle name="Normal 4" xfId="0"/>
    <cellStyle name="Normal 4 2" xfId="0"/>
    <cellStyle name="Normal 4 2 2" xfId="0"/>
    <cellStyle name="Normal 4 2 3" xfId="0"/>
    <cellStyle name="Normal 4 2 3 2" xfId="0"/>
    <cellStyle name="Normal 4 2 3 2 2" xfId="0"/>
    <cellStyle name="Normal 4 2 3 3" xfId="0"/>
    <cellStyle name="Normal 4 2 4" xfId="0"/>
    <cellStyle name="Normal 4 2 4 2" xfId="0"/>
    <cellStyle name="Normal 4 3" xfId="0"/>
    <cellStyle name="Normal 4 3 2" xfId="0"/>
    <cellStyle name="Normal 4 4" xfId="0"/>
    <cellStyle name="Normal 4 4 2" xfId="0"/>
    <cellStyle name="Normal 4 4 2 2" xfId="0"/>
    <cellStyle name="Normal 4 4 3" xfId="0"/>
    <cellStyle name="Normal 4 5" xfId="0"/>
    <cellStyle name="Normal 4 5 2" xfId="0"/>
    <cellStyle name="Normal 4 5 2 2" xfId="0"/>
    <cellStyle name="Normal 4 5 3" xfId="0"/>
    <cellStyle name="Normal 4 6" xfId="0"/>
    <cellStyle name="Normal 4 6 2" xfId="0"/>
    <cellStyle name="Normal 4 7" xfId="0"/>
    <cellStyle name="Normal 4 8" xfId="0"/>
    <cellStyle name="Normal 5" xfId="0"/>
    <cellStyle name="Normal 5 2" xfId="0"/>
    <cellStyle name="Normal 5 2 2" xfId="0"/>
    <cellStyle name="Normal 5 2 3" xfId="0"/>
    <cellStyle name="Normal 5 3" xfId="0"/>
    <cellStyle name="Normal 5 4" xfId="0"/>
    <cellStyle name="Normal 5 4 2" xfId="0"/>
    <cellStyle name="Normal 5 4 2 2" xfId="0"/>
    <cellStyle name="Normal 5 4 3" xfId="0"/>
    <cellStyle name="Normal 5 4 3 2" xfId="0"/>
    <cellStyle name="Normal 5 4 4" xfId="0"/>
    <cellStyle name="Normal 5 5" xfId="0"/>
    <cellStyle name="Normal 5 5 2" xfId="0"/>
    <cellStyle name="Normal 5 6" xfId="0"/>
    <cellStyle name="Normal 5 6 2" xfId="0"/>
    <cellStyle name="Normal 5 7" xfId="0"/>
    <cellStyle name="Normal 5 7 2" xfId="0"/>
    <cellStyle name="Normal 5 8" xfId="0"/>
    <cellStyle name="Normal 5 9" xfId="0"/>
    <cellStyle name="Normal 5_1-7" xfId="0"/>
    <cellStyle name="Normal 6" xfId="0"/>
    <cellStyle name="Normal 6 2" xfId="0"/>
    <cellStyle name="Normal 6 2 2" xfId="0"/>
    <cellStyle name="Normal 6 2 3" xfId="0"/>
    <cellStyle name="Normal 6 2 3 2" xfId="0"/>
    <cellStyle name="Normal 6 2 4" xfId="0"/>
    <cellStyle name="Normal 6 2 4 2" xfId="0"/>
    <cellStyle name="Normal 6 2 5" xfId="0"/>
    <cellStyle name="Normal 6 2 5 2" xfId="0"/>
    <cellStyle name="Normal 6 3" xfId="0"/>
    <cellStyle name="Normal 6 3 2" xfId="0"/>
    <cellStyle name="Normal 6 3 2 2" xfId="0"/>
    <cellStyle name="Normal 6 3 3" xfId="0"/>
    <cellStyle name="Normal 6 4" xfId="0"/>
    <cellStyle name="Normal 61" xfId="0"/>
    <cellStyle name="Normal 62" xfId="0"/>
    <cellStyle name="Normal 7" xfId="0"/>
    <cellStyle name="Normal 7 2" xfId="0"/>
    <cellStyle name="Normal 7 3" xfId="0"/>
    <cellStyle name="Normal 7 3 2" xfId="0"/>
    <cellStyle name="Normal 7 3 2 2" xfId="0"/>
    <cellStyle name="Normal 7 3 3" xfId="0"/>
    <cellStyle name="Normal 7 4" xfId="0"/>
    <cellStyle name="Normal 73" xfId="0"/>
    <cellStyle name="Normal 77" xfId="0"/>
    <cellStyle name="Normal 78" xfId="0"/>
    <cellStyle name="Normal 8" xfId="0"/>
    <cellStyle name="Normal 8 2" xfId="0"/>
    <cellStyle name="Normal 8 2 2" xfId="0"/>
    <cellStyle name="Normal 8 2 2 2" xfId="0"/>
    <cellStyle name="Normal 8 2 3" xfId="0"/>
    <cellStyle name="Normal 8 3" xfId="0"/>
    <cellStyle name="Normal 8 3 2" xfId="0"/>
    <cellStyle name="Normal 8 3 2 2" xfId="0"/>
    <cellStyle name="Normal 8 3 3" xfId="0"/>
    <cellStyle name="Normal 8 4" xfId="0"/>
    <cellStyle name="Normal 8 4 2" xfId="0"/>
    <cellStyle name="Normal 8 5" xfId="0"/>
    <cellStyle name="Normal 9" xfId="0"/>
    <cellStyle name="Normal 9 2" xfId="0"/>
    <cellStyle name="Normal 9 3" xfId="0"/>
    <cellStyle name="Normal 9 4" xfId="0"/>
    <cellStyle name="Normale_Terraneo  2005" xfId="0"/>
    <cellStyle name="Normál_Szelepek_270505" xfId="0"/>
    <cellStyle name="normální 2" xfId="0"/>
    <cellStyle name="Norm੎੎" xfId="0"/>
    <cellStyle name="Nosaukums" xfId="0"/>
    <cellStyle name="Nosaukums 2" xfId="0"/>
    <cellStyle name="Nosaukums_1-7" xfId="0"/>
    <cellStyle name="Note 2" xfId="0"/>
    <cellStyle name="Note 2 2" xfId="0"/>
    <cellStyle name="Note 2 3" xfId="0"/>
    <cellStyle name="Note 2 4" xfId="0"/>
    <cellStyle name="Note 2 4 2" xfId="0"/>
    <cellStyle name="Note 2 4 2 2" xfId="0"/>
    <cellStyle name="Note 2 4 3" xfId="0"/>
    <cellStyle name="Note 2 5" xfId="0"/>
    <cellStyle name="Note 2 5 2" xfId="0"/>
    <cellStyle name="Note 3" xfId="0"/>
    <cellStyle name="Note 3 2" xfId="0"/>
    <cellStyle name="Note 4" xfId="0"/>
    <cellStyle name="Note 4 2" xfId="0"/>
    <cellStyle name="Note 4 2 2" xfId="0"/>
    <cellStyle name="Note 4 2 2 2" xfId="0"/>
    <cellStyle name="Note 4 2 3" xfId="0"/>
    <cellStyle name="Note 4 3" xfId="0"/>
    <cellStyle name="Note 4 3 2" xfId="0"/>
    <cellStyle name="Note 4 4" xfId="0"/>
    <cellStyle name="Note 5" xfId="0"/>
    <cellStyle name="Note 5 2" xfId="0"/>
    <cellStyle name="Note 5 2 2" xfId="0"/>
    <cellStyle name="Note 5 3" xfId="0"/>
    <cellStyle name="Note 6" xfId="0"/>
    <cellStyle name="Note 6 2" xfId="0"/>
    <cellStyle name="Note 6 2 2" xfId="0"/>
    <cellStyle name="Note 6 2 2 2" xfId="0"/>
    <cellStyle name="Note 6 2 3" xfId="0"/>
    <cellStyle name="Note 6 3" xfId="0"/>
    <cellStyle name="Note 6 3 2" xfId="0"/>
    <cellStyle name="Note 6 4" xfId="0"/>
    <cellStyle name="Note 7" xfId="0"/>
    <cellStyle name="Note 8" xfId="0"/>
    <cellStyle name="Note 9" xfId="0"/>
    <cellStyle name="Název" xfId="0"/>
    <cellStyle name="Output 2" xfId="0"/>
    <cellStyle name="Output 2 2" xfId="0"/>
    <cellStyle name="Output 2 3" xfId="0"/>
    <cellStyle name="Output 3" xfId="0"/>
    <cellStyle name="Output 4" xfId="0"/>
    <cellStyle name="Output 5" xfId="0"/>
    <cellStyle name="Parastais 10" xfId="0"/>
    <cellStyle name="Parastais 19" xfId="0"/>
    <cellStyle name="Parastais 2" xfId="0"/>
    <cellStyle name="Parastais 2 2" xfId="0"/>
    <cellStyle name="Parastais 2 2 3" xfId="0"/>
    <cellStyle name="Parastais 2 3" xfId="0"/>
    <cellStyle name="Parastais 2 3 2" xfId="0"/>
    <cellStyle name="Parastais 2 4" xfId="0"/>
    <cellStyle name="Parastais 2 5" xfId="0"/>
    <cellStyle name="Parastais 2 6" xfId="0"/>
    <cellStyle name="Parastais 2 7" xfId="0"/>
    <cellStyle name="Parastais 2 7 2" xfId="0"/>
    <cellStyle name="Parastais 3" xfId="0"/>
    <cellStyle name="Parastais 3 3" xfId="0"/>
    <cellStyle name="Parastais 3 4" xfId="0"/>
    <cellStyle name="Parastais 4" xfId="0"/>
    <cellStyle name="Parastais 4 2" xfId="0"/>
    <cellStyle name="Parastais 6" xfId="0"/>
    <cellStyle name="Parastais 7" xfId="0"/>
    <cellStyle name="Parastais 8" xfId="0"/>
    <cellStyle name="Parastais_1.18 AS" xfId="0"/>
    <cellStyle name="Parasts 2" xfId="0"/>
    <cellStyle name="Parasts 2 2" xfId="0"/>
    <cellStyle name="Parasts 2 2 2" xfId="0"/>
    <cellStyle name="Parasts 2 3" xfId="0"/>
    <cellStyle name="Paskaidrojošs teksts" xfId="0"/>
    <cellStyle name="Paskaidrojošs teksts 2" xfId="0"/>
    <cellStyle name="Percent 2" xfId="0"/>
    <cellStyle name="Percent 2 2" xfId="0"/>
    <cellStyle name="Percent 2 2 2" xfId="0"/>
    <cellStyle name="Percent 2 3" xfId="0"/>
    <cellStyle name="Percent 2 3 2" xfId="0"/>
    <cellStyle name="Percent 2 4" xfId="0"/>
    <cellStyle name="Percent 3" xfId="0"/>
    <cellStyle name="Percent 3 2" xfId="0"/>
    <cellStyle name="Percent 3 2 2" xfId="0"/>
    <cellStyle name="Percent 3 3" xfId="0"/>
    <cellStyle name="Percent 4" xfId="0"/>
    <cellStyle name="Percent 4 2" xfId="0"/>
    <cellStyle name="Percent 4 3" xfId="0"/>
    <cellStyle name="Percent 4 4" xfId="0"/>
    <cellStyle name="Percent 4 4 2" xfId="0"/>
    <cellStyle name="Piezīme" xfId="0"/>
    <cellStyle name="Piezīme 2" xfId="0"/>
    <cellStyle name="Piezīme 3" xfId="0"/>
    <cellStyle name="Piezīme 4" xfId="0"/>
    <cellStyle name="Piezīme 4 2" xfId="0"/>
    <cellStyle name="Piezīme 4 2 2" xfId="0"/>
    <cellStyle name="Piezīme 4 2 2 2" xfId="0"/>
    <cellStyle name="Piezīme 4 2 3" xfId="0"/>
    <cellStyle name="Piezīme 4 3" xfId="0"/>
    <cellStyle name="Piezīme 4 3 2" xfId="0"/>
    <cellStyle name="Piezīme 4 4" xfId="0"/>
    <cellStyle name="Piezīme 5" xfId="0"/>
    <cellStyle name="Piezīme 5 2" xfId="0"/>
    <cellStyle name="Piezīme 5 2 2" xfId="0"/>
    <cellStyle name="Piezīme 5 3" xfId="0"/>
    <cellStyle name="Piezīme 6" xfId="0"/>
    <cellStyle name="Position" xfId="0"/>
    <cellStyle name="Position 2" xfId="0"/>
    <cellStyle name="Poznámka" xfId="0"/>
    <cellStyle name="Propojená buňka" xfId="0"/>
    <cellStyle name="PÄÄSUMMA" xfId="0"/>
    <cellStyle name="Pārbaudes šūna" xfId="0"/>
    <cellStyle name="Pārbaudes šūna 2" xfId="0"/>
    <cellStyle name="Pārbaudes šūna 3" xfId="0"/>
    <cellStyle name="Pārbaudes šūna 4" xfId="0"/>
    <cellStyle name="Result 1" xfId="0"/>
    <cellStyle name="Result2 1" xfId="0"/>
    <cellStyle name="Rossz" xfId="0"/>
    <cellStyle name="Saistīta šūna" xfId="0"/>
    <cellStyle name="Saistītā šūna" xfId="0"/>
    <cellStyle name="Semleges" xfId="0"/>
    <cellStyle name="Slikts" xfId="0"/>
    <cellStyle name="Slikts 2" xfId="0"/>
    <cellStyle name="Slikts 3" xfId="0"/>
    <cellStyle name="Slikts 4" xfId="0"/>
    <cellStyle name="Správně" xfId="0"/>
    <cellStyle name="Standard 2" xfId="0"/>
    <cellStyle name="Standard_cm_Master" xfId="0"/>
    <cellStyle name="Stils 1" xfId="0"/>
    <cellStyle name="Stils 1 2" xfId="0"/>
    <cellStyle name="Stils 1 3" xfId="0"/>
    <cellStyle name="Stils 1 4" xfId="0"/>
    <cellStyle name="Stils 1 5" xfId="0"/>
    <cellStyle name="Style 1" xfId="0"/>
    <cellStyle name="Style 1 2" xfId="0"/>
    <cellStyle name="Style 1 2 2" xfId="0"/>
    <cellStyle name="Style 1 3" xfId="0"/>
    <cellStyle name="Style 1_1-7" xfId="0"/>
    <cellStyle name="Style 2" xfId="0"/>
    <cellStyle name="Style 2 2" xfId="0"/>
    <cellStyle name="Style 2 2 2" xfId="0"/>
    <cellStyle name="Style 2 2 2 2" xfId="0"/>
    <cellStyle name="Style 2 2 3" xfId="0"/>
    <cellStyle name="Style 2 3" xfId="0"/>
    <cellStyle name="Style 2 3 2" xfId="0"/>
    <cellStyle name="Style 2 3 2 2" xfId="0"/>
    <cellStyle name="Style 2 3 2 2 2" xfId="0"/>
    <cellStyle name="Style 2 3 2 3" xfId="0"/>
    <cellStyle name="Style 2 3 3" xfId="0"/>
    <cellStyle name="Style 2 3 3 2" xfId="0"/>
    <cellStyle name="Style 2 3 4" xfId="0"/>
    <cellStyle name="Style 2 4" xfId="0"/>
    <cellStyle name="Style 2 4 2" xfId="0"/>
    <cellStyle name="Style 2 4 2 2" xfId="0"/>
    <cellStyle name="Style 2 4 3" xfId="0"/>
    <cellStyle name="Style 2 5" xfId="0"/>
    <cellStyle name="Style 2 5 2" xfId="0"/>
    <cellStyle name="Style 2 6" xfId="0"/>
    <cellStyle name="Style 2 7" xfId="0"/>
    <cellStyle name="Style 2 7 2" xfId="0"/>
    <cellStyle name="SUMMARY" xfId="0"/>
    <cellStyle name="Számítás" xfId="0"/>
    <cellStyle name="TableStyleLight1" xfId="0"/>
    <cellStyle name="Text upozornění" xfId="0"/>
    <cellStyle name="Title 2" xfId="0"/>
    <cellStyle name="Title 2 2" xfId="0"/>
    <cellStyle name="Title 2 3" xfId="0"/>
    <cellStyle name="Title 2 4" xfId="0"/>
    <cellStyle name="Title 3" xfId="0"/>
    <cellStyle name="Title 4" xfId="0"/>
    <cellStyle name="Total 2" xfId="0"/>
    <cellStyle name="Total 2 2" xfId="0"/>
    <cellStyle name="Total 2 3" xfId="0"/>
    <cellStyle name="Total 3" xfId="0"/>
    <cellStyle name="Total 4" xfId="0"/>
    <cellStyle name="tāme Nr.3" xfId="0"/>
    <cellStyle name="tāme Nr.3 2" xfId="0"/>
    <cellStyle name="Unit" xfId="0"/>
    <cellStyle name="Unit 2" xfId="0"/>
    <cellStyle name="Virsraksts 1" xfId="0"/>
    <cellStyle name="Virsraksts 1 2" xfId="0"/>
    <cellStyle name="Virsraksts 1_1-7" xfId="0"/>
    <cellStyle name="Virsraksts 2" xfId="0"/>
    <cellStyle name="Virsraksts 2 2" xfId="0"/>
    <cellStyle name="Virsraksts 2_1-7" xfId="0"/>
    <cellStyle name="Virsraksts 3" xfId="0"/>
    <cellStyle name="Virsraksts 3 2" xfId="0"/>
    <cellStyle name="Virsraksts 3_1-7" xfId="0"/>
    <cellStyle name="Virsraksts 4" xfId="0"/>
    <cellStyle name="Virsraksts 4 2" xfId="0"/>
    <cellStyle name="Virsraksts 4_1-7" xfId="0"/>
    <cellStyle name="Vstup" xfId="0"/>
    <cellStyle name="Vysvětlující text" xfId="0"/>
    <cellStyle name="Výpočet" xfId="0"/>
    <cellStyle name="Výstup" xfId="0"/>
    <cellStyle name="Warning Text 2" xfId="0"/>
    <cellStyle name="Warning Text 2 2" xfId="0"/>
    <cellStyle name="Warning Text 3" xfId="0"/>
    <cellStyle name="Währung [0]_Nossner_Brücke" xfId="0"/>
    <cellStyle name="Währung_en_Master" xfId="0"/>
    <cellStyle name="Zvýraznění 1" xfId="0"/>
    <cellStyle name="Zvýraznění 2" xfId="0"/>
    <cellStyle name="Zvýraznění 3" xfId="0"/>
    <cellStyle name="Zvýraznění 4" xfId="0"/>
    <cellStyle name="Zvýraznění 5" xfId="0"/>
    <cellStyle name="Zvýraznění 6" xfId="0"/>
    <cellStyle name="Äåķåęķūé [0]_laroux" xfId="0"/>
    <cellStyle name="Äåķåęķūé_laroux" xfId="0"/>
    <cellStyle name="Összesen" xfId="0"/>
    <cellStyle name="Īįū÷ķūé_laroux" xfId="0"/>
    <cellStyle name="Акцент1" xfId="0"/>
    <cellStyle name="Акцент2" xfId="0"/>
    <cellStyle name="Акцент3" xfId="0"/>
    <cellStyle name="Акцент4" xfId="0"/>
    <cellStyle name="Акцент5" xfId="0"/>
    <cellStyle name="Акцент6" xfId="0"/>
    <cellStyle name="Ввод " xfId="0"/>
    <cellStyle name="Вывод" xfId="0"/>
    <cellStyle name="Вычисление" xfId="0"/>
    <cellStyle name="Денежный 2" xfId="0"/>
    <cellStyle name="Денежный 2 2" xfId="0"/>
    <cellStyle name="Денежный 2 2 2" xfId="0"/>
    <cellStyle name="Денежный 2 3" xfId="0"/>
    <cellStyle name="Денежный 3" xfId="0"/>
    <cellStyle name="Денежный 3 2" xfId="0"/>
    <cellStyle name="Денежный 3 2 2" xfId="0"/>
    <cellStyle name="Денежный 3 3" xfId="0"/>
    <cellStyle name="Заголовок 1" xfId="0"/>
    <cellStyle name="Заголовок 2" xfId="0"/>
    <cellStyle name="Заголовок 3" xfId="0"/>
    <cellStyle name="Заголовок 4" xfId="0"/>
    <cellStyle name="Итог" xfId="0"/>
    <cellStyle name="Контрольная ячейка" xfId="0"/>
    <cellStyle name="Название" xfId="0"/>
    <cellStyle name="Нейтральный" xfId="0"/>
    <cellStyle name="Обычный 2" xfId="0"/>
    <cellStyle name="Обычный 2 2" xfId="0"/>
    <cellStyle name="Обычный 2 3" xfId="0"/>
    <cellStyle name="Обычный 3" xfId="0"/>
    <cellStyle name="Обычный 4" xfId="0"/>
    <cellStyle name="Обычный 6" xfId="0"/>
    <cellStyle name="Обычный_2009-04-27_PED IESN" xfId="0"/>
    <cellStyle name="Плохой" xfId="0"/>
    <cellStyle name="Пояснение" xfId="0"/>
    <cellStyle name="Примечание" xfId="0"/>
    <cellStyle name="Процентный 2" xfId="0"/>
    <cellStyle name="Процентный 2 2" xfId="0"/>
    <cellStyle name="Процентный 2 2 2" xfId="0"/>
    <cellStyle name="Процентный 2 3" xfId="0"/>
    <cellStyle name="Процентный 2 4" xfId="0"/>
    <cellStyle name="Процентный 3" xfId="0"/>
    <cellStyle name="Процентный 3 2" xfId="0"/>
    <cellStyle name="Процентный 3 2 2" xfId="0"/>
    <cellStyle name="Процентный 3 3" xfId="0"/>
    <cellStyle name="Связанная ячейка" xfId="0"/>
    <cellStyle name="Стиль 1" xfId="0"/>
    <cellStyle name="Таблица_текст" xfId="0"/>
    <cellStyle name="Текст предупреждения" xfId="0"/>
    <cellStyle name="Финансовый 2" xfId="0"/>
    <cellStyle name="Финансовый 2 2" xfId="0"/>
    <cellStyle name="Финансовый 2 2 2" xfId="0"/>
    <cellStyle name="Финансовый 2 2 2 2" xfId="0"/>
    <cellStyle name="Финансовый 2 2 2 2 2" xfId="0"/>
    <cellStyle name="Финансовый 2 2 2 2 2 2" xfId="0"/>
    <cellStyle name="Финансовый 2 2 2 2 2 3" xfId="0"/>
    <cellStyle name="Финансовый 2 2 2 2 3" xfId="0"/>
    <cellStyle name="Финансовый 2 2 2 2 4" xfId="0"/>
    <cellStyle name="Финансовый 2 2 2 2 5" xfId="0"/>
    <cellStyle name="Финансовый 2 2 2 3" xfId="0"/>
    <cellStyle name="Финансовый 2 2 2 3 2" xfId="0"/>
    <cellStyle name="Финансовый 2 2 2 3 3" xfId="0"/>
    <cellStyle name="Финансовый 2 2 2 4" xfId="0"/>
    <cellStyle name="Финансовый 2 2 2 5" xfId="0"/>
    <cellStyle name="Финансовый 2 2 2 6" xfId="0"/>
    <cellStyle name="Финансовый 2 2 3" xfId="0"/>
    <cellStyle name="Финансовый 2 2 3 2" xfId="0"/>
    <cellStyle name="Финансовый 2 2 3 2 2" xfId="0"/>
    <cellStyle name="Финансовый 2 2 3 2 2 2" xfId="0"/>
    <cellStyle name="Финансовый 2 2 3 2 2 3" xfId="0"/>
    <cellStyle name="Финансовый 2 2 3 2 3" xfId="0"/>
    <cellStyle name="Финансовый 2 2 3 2 4" xfId="0"/>
    <cellStyle name="Финансовый 2 2 3 2 5" xfId="0"/>
    <cellStyle name="Финансовый 2 2 3 3" xfId="0"/>
    <cellStyle name="Финансовый 2 2 3 3 2" xfId="0"/>
    <cellStyle name="Финансовый 2 2 3 3 3" xfId="0"/>
    <cellStyle name="Финансовый 2 2 3 4" xfId="0"/>
    <cellStyle name="Финансовый 2 2 3 5" xfId="0"/>
    <cellStyle name="Финансовый 2 2 3 6" xfId="0"/>
    <cellStyle name="Финансовый 2 2 4" xfId="0"/>
    <cellStyle name="Финансовый 2 2 4 2" xfId="0"/>
    <cellStyle name="Финансовый 2 2 4 2 2" xfId="0"/>
    <cellStyle name="Финансовый 2 2 4 2 3" xfId="0"/>
    <cellStyle name="Финансовый 2 2 4 3" xfId="0"/>
    <cellStyle name="Финансовый 2 2 4 4" xfId="0"/>
    <cellStyle name="Финансовый 2 2 4 5" xfId="0"/>
    <cellStyle name="Финансовый 2 2 5" xfId="0"/>
    <cellStyle name="Финансовый 2 2 5 2" xfId="0"/>
    <cellStyle name="Финансовый 2 2 5 3" xfId="0"/>
    <cellStyle name="Финансовый 2 2 6" xfId="0"/>
    <cellStyle name="Финансовый 2 2 7" xfId="0"/>
    <cellStyle name="Финансовый 2 2 8" xfId="0"/>
    <cellStyle name="Финансовый 2 3" xfId="0"/>
    <cellStyle name="Финансовый 2 3 2" xfId="0"/>
    <cellStyle name="Финансовый 2 3 2 2" xfId="0"/>
    <cellStyle name="Финансовый 2 3 2 2 2" xfId="0"/>
    <cellStyle name="Финансовый 2 3 2 2 3" xfId="0"/>
    <cellStyle name="Финансовый 2 3 2 3" xfId="0"/>
    <cellStyle name="Финансовый 2 3 2 4" xfId="0"/>
    <cellStyle name="Финансовый 2 3 2 5" xfId="0"/>
    <cellStyle name="Финансовый 2 3 3" xfId="0"/>
    <cellStyle name="Финансовый 2 3 3 2" xfId="0"/>
    <cellStyle name="Финансовый 2 3 3 3" xfId="0"/>
    <cellStyle name="Финансовый 2 3 4" xfId="0"/>
    <cellStyle name="Финансовый 2 3 5" xfId="0"/>
    <cellStyle name="Финансовый 2 3 6" xfId="0"/>
    <cellStyle name="Финансовый 2 4" xfId="0"/>
    <cellStyle name="Финансовый 2 4 2" xfId="0"/>
    <cellStyle name="Финансовый 2 4 2 2" xfId="0"/>
    <cellStyle name="Финансовый 2 4 2 2 2" xfId="0"/>
    <cellStyle name="Финансовый 2 4 2 2 3" xfId="0"/>
    <cellStyle name="Финансовый 2 4 2 3" xfId="0"/>
    <cellStyle name="Финансовый 2 4 2 4" xfId="0"/>
    <cellStyle name="Финансовый 2 4 2 5" xfId="0"/>
    <cellStyle name="Финансовый 2 4 3" xfId="0"/>
    <cellStyle name="Финансовый 2 4 3 2" xfId="0"/>
    <cellStyle name="Финансовый 2 4 3 3" xfId="0"/>
    <cellStyle name="Финансовый 2 4 4" xfId="0"/>
    <cellStyle name="Финансовый 2 4 5" xfId="0"/>
    <cellStyle name="Финансовый 2 4 6" xfId="0"/>
    <cellStyle name="Финансовый 2 5" xfId="0"/>
    <cellStyle name="Финансовый 2 5 2" xfId="0"/>
    <cellStyle name="Финансовый 2 5 2 2" xfId="0"/>
    <cellStyle name="Финансовый 2 5 2 3" xfId="0"/>
    <cellStyle name="Финансовый 2 5 3" xfId="0"/>
    <cellStyle name="Финансовый 2 5 4" xfId="0"/>
    <cellStyle name="Финансовый 2 5 5" xfId="0"/>
    <cellStyle name="Финансовый 2 6" xfId="0"/>
    <cellStyle name="Финансовый 2 6 2" xfId="0"/>
    <cellStyle name="Финансовый 2 6 3" xfId="0"/>
    <cellStyle name="Финансовый 2 7" xfId="0"/>
    <cellStyle name="Финансовый 2 8" xfId="0"/>
    <cellStyle name="Финансовый 2 9" xfId="0"/>
    <cellStyle name="Финансовый 3" xfId="0"/>
    <cellStyle name="Финансовый 3 2" xfId="0"/>
    <cellStyle name="Финансовый 3 2 2" xfId="0"/>
    <cellStyle name="Финансовый 3 2 2 2" xfId="0"/>
    <cellStyle name="Финансовый 3 2 2 2 2" xfId="0"/>
    <cellStyle name="Финансовый 3 2 2 2 2 2" xfId="0"/>
    <cellStyle name="Финансовый 3 2 2 2 2 3" xfId="0"/>
    <cellStyle name="Финансовый 3 2 2 2 3" xfId="0"/>
    <cellStyle name="Финансовый 3 2 2 2 4" xfId="0"/>
    <cellStyle name="Финансовый 3 2 2 2 5" xfId="0"/>
    <cellStyle name="Финансовый 3 2 2 3" xfId="0"/>
    <cellStyle name="Финансовый 3 2 2 3 2" xfId="0"/>
    <cellStyle name="Финансовый 3 2 2 3 3" xfId="0"/>
    <cellStyle name="Финансовый 3 2 2 4" xfId="0"/>
    <cellStyle name="Финансовый 3 2 2 5" xfId="0"/>
    <cellStyle name="Финансовый 3 2 2 6" xfId="0"/>
    <cellStyle name="Финансовый 3 2 3" xfId="0"/>
    <cellStyle name="Финансовый 3 2 3 2" xfId="0"/>
    <cellStyle name="Финансовый 3 2 3 2 2" xfId="0"/>
    <cellStyle name="Финансовый 3 2 3 2 2 2" xfId="0"/>
    <cellStyle name="Финансовый 3 2 3 2 2 3" xfId="0"/>
    <cellStyle name="Финансовый 3 2 3 2 3" xfId="0"/>
    <cellStyle name="Финансовый 3 2 3 2 4" xfId="0"/>
    <cellStyle name="Финансовый 3 2 3 2 5" xfId="0"/>
    <cellStyle name="Финансовый 3 2 3 3" xfId="0"/>
    <cellStyle name="Финансовый 3 2 3 3 2" xfId="0"/>
    <cellStyle name="Финансовый 3 2 3 3 3" xfId="0"/>
    <cellStyle name="Финансовый 3 2 3 4" xfId="0"/>
    <cellStyle name="Финансовый 3 2 3 5" xfId="0"/>
    <cellStyle name="Финансовый 3 2 3 6" xfId="0"/>
    <cellStyle name="Финансовый 3 2 4" xfId="0"/>
    <cellStyle name="Финансовый 3 2 4 2" xfId="0"/>
    <cellStyle name="Финансовый 3 2 4 2 2" xfId="0"/>
    <cellStyle name="Финансовый 3 2 4 2 3" xfId="0"/>
    <cellStyle name="Финансовый 3 2 4 3" xfId="0"/>
    <cellStyle name="Финансовый 3 2 4 4" xfId="0"/>
    <cellStyle name="Финансовый 3 2 4 5" xfId="0"/>
    <cellStyle name="Финансовый 3 2 5" xfId="0"/>
    <cellStyle name="Финансовый 3 2 5 2" xfId="0"/>
    <cellStyle name="Финансовый 3 2 5 3" xfId="0"/>
    <cellStyle name="Финансовый 3 2 6" xfId="0"/>
    <cellStyle name="Финансовый 3 2 7" xfId="0"/>
    <cellStyle name="Финансовый 3 2 8" xfId="0"/>
    <cellStyle name="Финансовый 3 3" xfId="0"/>
    <cellStyle name="Финансовый 3 3 2" xfId="0"/>
    <cellStyle name="Финансовый 3 3 2 2" xfId="0"/>
    <cellStyle name="Финансовый 3 3 2 2 2" xfId="0"/>
    <cellStyle name="Финансовый 3 3 2 2 3" xfId="0"/>
    <cellStyle name="Финансовый 3 3 2 3" xfId="0"/>
    <cellStyle name="Финансовый 3 3 2 4" xfId="0"/>
    <cellStyle name="Финансовый 3 3 2 5" xfId="0"/>
    <cellStyle name="Финансовый 3 3 3" xfId="0"/>
    <cellStyle name="Финансовый 3 3 3 2" xfId="0"/>
    <cellStyle name="Финансовый 3 3 3 3" xfId="0"/>
    <cellStyle name="Финансовый 3 3 4" xfId="0"/>
    <cellStyle name="Финансовый 3 3 5" xfId="0"/>
    <cellStyle name="Финансовый 3 3 6" xfId="0"/>
    <cellStyle name="Финансовый 3 4" xfId="0"/>
    <cellStyle name="Финансовый 3 4 2" xfId="0"/>
    <cellStyle name="Финансовый 3 4 2 2" xfId="0"/>
    <cellStyle name="Финансовый 3 4 2 2 2" xfId="0"/>
    <cellStyle name="Финансовый 3 4 2 2 3" xfId="0"/>
    <cellStyle name="Финансовый 3 4 2 3" xfId="0"/>
    <cellStyle name="Финансовый 3 4 2 4" xfId="0"/>
    <cellStyle name="Финансовый 3 4 2 5" xfId="0"/>
    <cellStyle name="Финансовый 3 4 3" xfId="0"/>
    <cellStyle name="Финансовый 3 4 3 2" xfId="0"/>
    <cellStyle name="Финансовый 3 4 3 3" xfId="0"/>
    <cellStyle name="Финансовый 3 4 4" xfId="0"/>
    <cellStyle name="Финансовый 3 4 5" xfId="0"/>
    <cellStyle name="Финансовый 3 4 6" xfId="0"/>
    <cellStyle name="Финансовый 3 5" xfId="0"/>
    <cellStyle name="Финансовый 3 5 2" xfId="0"/>
    <cellStyle name="Финансовый 3 5 2 2" xfId="0"/>
    <cellStyle name="Финансовый 3 5 2 3" xfId="0"/>
    <cellStyle name="Финансовый 3 5 3" xfId="0"/>
    <cellStyle name="Финансовый 3 5 4" xfId="0"/>
    <cellStyle name="Финансовый 3 5 5" xfId="0"/>
    <cellStyle name="Финансовый 3 6" xfId="0"/>
    <cellStyle name="Финансовый 3 6 2" xfId="0"/>
    <cellStyle name="Финансовый 3 6 3" xfId="0"/>
    <cellStyle name="Финансовый 3 7" xfId="0"/>
    <cellStyle name="Финансовый 3 8" xfId="0"/>
    <cellStyle name="Финансовый 3 9" xfId="0"/>
    <cellStyle name="Финансовый 4" xfId="0"/>
    <cellStyle name="Финансовый 4 2" xfId="0"/>
    <cellStyle name="Финансовый 4 2 2" xfId="0"/>
    <cellStyle name="Финансовый 4 2 2 2" xfId="0"/>
    <cellStyle name="Финансовый 4 2 2 2 2" xfId="0"/>
    <cellStyle name="Финансовый 4 2 2 2 2 2" xfId="0"/>
    <cellStyle name="Финансовый 4 2 2 2 2 3" xfId="0"/>
    <cellStyle name="Финансовый 4 2 2 2 3" xfId="0"/>
    <cellStyle name="Финансовый 4 2 2 2 4" xfId="0"/>
    <cellStyle name="Финансовый 4 2 2 2 5" xfId="0"/>
    <cellStyle name="Финансовый 4 2 2 3" xfId="0"/>
    <cellStyle name="Финансовый 4 2 2 3 2" xfId="0"/>
    <cellStyle name="Финансовый 4 2 2 3 3" xfId="0"/>
    <cellStyle name="Финансовый 4 2 2 4" xfId="0"/>
    <cellStyle name="Финансовый 4 2 2 5" xfId="0"/>
    <cellStyle name="Финансовый 4 2 2 6" xfId="0"/>
    <cellStyle name="Финансовый 4 2 3" xfId="0"/>
    <cellStyle name="Финансовый 4 2 3 2" xfId="0"/>
    <cellStyle name="Финансовый 4 2 3 2 2" xfId="0"/>
    <cellStyle name="Финансовый 4 2 3 2 2 2" xfId="0"/>
    <cellStyle name="Финансовый 4 2 3 2 2 3" xfId="0"/>
    <cellStyle name="Финансовый 4 2 3 2 3" xfId="0"/>
    <cellStyle name="Финансовый 4 2 3 2 4" xfId="0"/>
    <cellStyle name="Финансовый 4 2 3 2 5" xfId="0"/>
    <cellStyle name="Финансовый 4 2 3 3" xfId="0"/>
    <cellStyle name="Финансовый 4 2 3 3 2" xfId="0"/>
    <cellStyle name="Финансовый 4 2 3 3 3" xfId="0"/>
    <cellStyle name="Финансовый 4 2 3 4" xfId="0"/>
    <cellStyle name="Финансовый 4 2 3 5" xfId="0"/>
    <cellStyle name="Финансовый 4 2 3 6" xfId="0"/>
    <cellStyle name="Финансовый 4 2 4" xfId="0"/>
    <cellStyle name="Финансовый 4 2 4 2" xfId="0"/>
    <cellStyle name="Финансовый 4 2 4 2 2" xfId="0"/>
    <cellStyle name="Финансовый 4 2 4 2 3" xfId="0"/>
    <cellStyle name="Финансовый 4 2 4 3" xfId="0"/>
    <cellStyle name="Финансовый 4 2 4 4" xfId="0"/>
    <cellStyle name="Финансовый 4 2 4 5" xfId="0"/>
    <cellStyle name="Финансовый 4 2 5" xfId="0"/>
    <cellStyle name="Финансовый 4 2 5 2" xfId="0"/>
    <cellStyle name="Финансовый 4 2 5 3" xfId="0"/>
    <cellStyle name="Финансовый 4 2 6" xfId="0"/>
    <cellStyle name="Финансовый 4 2 7" xfId="0"/>
    <cellStyle name="Финансовый 4 2 8" xfId="0"/>
    <cellStyle name="Финансовый 4 3" xfId="0"/>
    <cellStyle name="Финансовый 4 3 2" xfId="0"/>
    <cellStyle name="Финансовый 4 3 2 2" xfId="0"/>
    <cellStyle name="Финансовый 4 3 2 2 2" xfId="0"/>
    <cellStyle name="Финансовый 4 3 2 2 3" xfId="0"/>
    <cellStyle name="Финансовый 4 3 2 3" xfId="0"/>
    <cellStyle name="Финансовый 4 3 2 4" xfId="0"/>
    <cellStyle name="Финансовый 4 3 2 5" xfId="0"/>
    <cellStyle name="Финансовый 4 3 3" xfId="0"/>
    <cellStyle name="Финансовый 4 3 3 2" xfId="0"/>
    <cellStyle name="Финансовый 4 3 3 3" xfId="0"/>
    <cellStyle name="Финансовый 4 3 4" xfId="0"/>
    <cellStyle name="Финансовый 4 3 5" xfId="0"/>
    <cellStyle name="Финансовый 4 3 6" xfId="0"/>
    <cellStyle name="Финансовый 4 4" xfId="0"/>
    <cellStyle name="Финансовый 4 4 2" xfId="0"/>
    <cellStyle name="Финансовый 4 4 2 2" xfId="0"/>
    <cellStyle name="Финансовый 4 4 2 2 2" xfId="0"/>
    <cellStyle name="Финансовый 4 4 2 2 3" xfId="0"/>
    <cellStyle name="Финансовый 4 4 2 3" xfId="0"/>
    <cellStyle name="Финансовый 4 4 2 4" xfId="0"/>
    <cellStyle name="Финансовый 4 4 2 5" xfId="0"/>
    <cellStyle name="Финансовый 4 4 3" xfId="0"/>
    <cellStyle name="Финансовый 4 4 3 2" xfId="0"/>
    <cellStyle name="Финансовый 4 4 3 3" xfId="0"/>
    <cellStyle name="Финансовый 4 4 4" xfId="0"/>
    <cellStyle name="Финансовый 4 4 5" xfId="0"/>
    <cellStyle name="Финансовый 4 4 6" xfId="0"/>
    <cellStyle name="Финансовый 4 5" xfId="0"/>
    <cellStyle name="Финансовый 4 5 2" xfId="0"/>
    <cellStyle name="Финансовый 4 5 2 2" xfId="0"/>
    <cellStyle name="Финансовый 4 5 2 3" xfId="0"/>
    <cellStyle name="Финансовый 4 5 3" xfId="0"/>
    <cellStyle name="Финансовый 4 5 4" xfId="0"/>
    <cellStyle name="Финансовый 4 5 5" xfId="0"/>
    <cellStyle name="Финансовый 4 6" xfId="0"/>
    <cellStyle name="Финансовый 4 6 2" xfId="0"/>
    <cellStyle name="Финансовый 4 6 3" xfId="0"/>
    <cellStyle name="Финансовый 4 7" xfId="0"/>
    <cellStyle name="Финансовый 4 8" xfId="0"/>
    <cellStyle name="Финансовый 4 9" xfId="0"/>
    <cellStyle name="Финансовый 5" xfId="0"/>
    <cellStyle name="Финансовый 5 2" xfId="0"/>
    <cellStyle name="Финансовый 5 2 2" xfId="0"/>
    <cellStyle name="Финансовый 5 2 2 2" xfId="0"/>
    <cellStyle name="Финансовый 5 2 2 2 2" xfId="0"/>
    <cellStyle name="Финансовый 5 2 2 2 2 2" xfId="0"/>
    <cellStyle name="Финансовый 5 2 2 2 2 3" xfId="0"/>
    <cellStyle name="Финансовый 5 2 2 2 3" xfId="0"/>
    <cellStyle name="Финансовый 5 2 2 2 4" xfId="0"/>
    <cellStyle name="Финансовый 5 2 2 2 5" xfId="0"/>
    <cellStyle name="Финансовый 5 2 2 3" xfId="0"/>
    <cellStyle name="Финансовый 5 2 2 3 2" xfId="0"/>
    <cellStyle name="Финансовый 5 2 2 3 3" xfId="0"/>
    <cellStyle name="Финансовый 5 2 2 4" xfId="0"/>
    <cellStyle name="Финансовый 5 2 2 5" xfId="0"/>
    <cellStyle name="Финансовый 5 2 2 6" xfId="0"/>
    <cellStyle name="Финансовый 5 2 3" xfId="0"/>
    <cellStyle name="Финансовый 5 2 3 2" xfId="0"/>
    <cellStyle name="Финансовый 5 2 3 2 2" xfId="0"/>
    <cellStyle name="Финансовый 5 2 3 2 2 2" xfId="0"/>
    <cellStyle name="Финансовый 5 2 3 2 2 3" xfId="0"/>
    <cellStyle name="Финансовый 5 2 3 2 3" xfId="0"/>
    <cellStyle name="Финансовый 5 2 3 2 4" xfId="0"/>
    <cellStyle name="Финансовый 5 2 3 2 5" xfId="0"/>
    <cellStyle name="Финансовый 5 2 3 3" xfId="0"/>
    <cellStyle name="Финансовый 5 2 3 3 2" xfId="0"/>
    <cellStyle name="Финансовый 5 2 3 3 3" xfId="0"/>
    <cellStyle name="Финансовый 5 2 3 4" xfId="0"/>
    <cellStyle name="Финансовый 5 2 3 5" xfId="0"/>
    <cellStyle name="Финансовый 5 2 3 6" xfId="0"/>
    <cellStyle name="Финансовый 5 2 4" xfId="0"/>
    <cellStyle name="Финансовый 5 2 4 2" xfId="0"/>
    <cellStyle name="Финансовый 5 2 4 2 2" xfId="0"/>
    <cellStyle name="Финансовый 5 2 4 2 3" xfId="0"/>
    <cellStyle name="Финансовый 5 2 4 3" xfId="0"/>
    <cellStyle name="Финансовый 5 2 4 4" xfId="0"/>
    <cellStyle name="Финансовый 5 2 4 5" xfId="0"/>
    <cellStyle name="Финансовый 5 2 5" xfId="0"/>
    <cellStyle name="Финансовый 5 2 5 2" xfId="0"/>
    <cellStyle name="Финансовый 5 2 5 3" xfId="0"/>
    <cellStyle name="Финансовый 5 2 6" xfId="0"/>
    <cellStyle name="Финансовый 5 2 7" xfId="0"/>
    <cellStyle name="Финансовый 5 2 8" xfId="0"/>
    <cellStyle name="Финансовый 5 3" xfId="0"/>
    <cellStyle name="Финансовый 5 3 2" xfId="0"/>
    <cellStyle name="Финансовый 5 3 2 2" xfId="0"/>
    <cellStyle name="Финансовый 5 3 2 2 2" xfId="0"/>
    <cellStyle name="Финансовый 5 3 2 2 3" xfId="0"/>
    <cellStyle name="Финансовый 5 3 2 3" xfId="0"/>
    <cellStyle name="Финансовый 5 3 2 4" xfId="0"/>
    <cellStyle name="Финансовый 5 3 2 5" xfId="0"/>
    <cellStyle name="Финансовый 5 3 3" xfId="0"/>
    <cellStyle name="Финансовый 5 3 3 2" xfId="0"/>
    <cellStyle name="Финансовый 5 3 3 3" xfId="0"/>
    <cellStyle name="Финансовый 5 3 4" xfId="0"/>
    <cellStyle name="Финансовый 5 3 5" xfId="0"/>
    <cellStyle name="Финансовый 5 3 6" xfId="0"/>
    <cellStyle name="Финансовый 5 4" xfId="0"/>
    <cellStyle name="Финансовый 5 4 2" xfId="0"/>
    <cellStyle name="Финансовый 5 4 2 2" xfId="0"/>
    <cellStyle name="Финансовый 5 4 2 2 2" xfId="0"/>
    <cellStyle name="Финансовый 5 4 2 2 3" xfId="0"/>
    <cellStyle name="Финансовый 5 4 2 3" xfId="0"/>
    <cellStyle name="Финансовый 5 4 2 4" xfId="0"/>
    <cellStyle name="Финансовый 5 4 2 5" xfId="0"/>
    <cellStyle name="Финансовый 5 4 3" xfId="0"/>
    <cellStyle name="Финансовый 5 4 3 2" xfId="0"/>
    <cellStyle name="Финансовый 5 4 3 3" xfId="0"/>
    <cellStyle name="Финансовый 5 4 4" xfId="0"/>
    <cellStyle name="Финансовый 5 4 5" xfId="0"/>
    <cellStyle name="Финансовый 5 4 6" xfId="0"/>
    <cellStyle name="Финансовый 5 5" xfId="0"/>
    <cellStyle name="Финансовый 5 5 2" xfId="0"/>
    <cellStyle name="Финансовый 5 5 2 2" xfId="0"/>
    <cellStyle name="Финансовый 5 5 2 3" xfId="0"/>
    <cellStyle name="Финансовый 5 5 3" xfId="0"/>
    <cellStyle name="Финансовый 5 5 4" xfId="0"/>
    <cellStyle name="Финансовый 5 5 5" xfId="0"/>
    <cellStyle name="Финансовый 5 6" xfId="0"/>
    <cellStyle name="Финансовый 5 6 2" xfId="0"/>
    <cellStyle name="Финансовый 5 6 3" xfId="0"/>
    <cellStyle name="Финансовый 5 7" xfId="0"/>
    <cellStyle name="Финансовый 5 8" xfId="0"/>
    <cellStyle name="Финансовый 5 9" xfId="0"/>
    <cellStyle name="Финансовый 6" xfId="0"/>
    <cellStyle name="Финансовый 6 2" xfId="0"/>
    <cellStyle name="Финансовый 6 2 2" xfId="0"/>
    <cellStyle name="Финансовый 6 2 2 2" xfId="0"/>
    <cellStyle name="Финансовый 6 2 2 2 2" xfId="0"/>
    <cellStyle name="Финансовый 6 2 2 2 2 2" xfId="0"/>
    <cellStyle name="Финансовый 6 2 2 2 2 3" xfId="0"/>
    <cellStyle name="Финансовый 6 2 2 2 3" xfId="0"/>
    <cellStyle name="Финансовый 6 2 2 2 4" xfId="0"/>
    <cellStyle name="Финансовый 6 2 2 2 5" xfId="0"/>
    <cellStyle name="Финансовый 6 2 2 3" xfId="0"/>
    <cellStyle name="Финансовый 6 2 2 3 2" xfId="0"/>
    <cellStyle name="Финансовый 6 2 2 3 3" xfId="0"/>
    <cellStyle name="Финансовый 6 2 2 4" xfId="0"/>
    <cellStyle name="Финансовый 6 2 2 5" xfId="0"/>
    <cellStyle name="Финансовый 6 2 2 6" xfId="0"/>
    <cellStyle name="Финансовый 6 2 3" xfId="0"/>
    <cellStyle name="Финансовый 6 2 3 2" xfId="0"/>
    <cellStyle name="Финансовый 6 2 3 2 2" xfId="0"/>
    <cellStyle name="Финансовый 6 2 3 2 2 2" xfId="0"/>
    <cellStyle name="Финансовый 6 2 3 2 2 3" xfId="0"/>
    <cellStyle name="Финансовый 6 2 3 2 3" xfId="0"/>
    <cellStyle name="Финансовый 6 2 3 2 4" xfId="0"/>
    <cellStyle name="Финансовый 6 2 3 2 5" xfId="0"/>
    <cellStyle name="Финансовый 6 2 3 3" xfId="0"/>
    <cellStyle name="Финансовый 6 2 3 3 2" xfId="0"/>
    <cellStyle name="Финансовый 6 2 3 3 3" xfId="0"/>
    <cellStyle name="Финансовый 6 2 3 4" xfId="0"/>
    <cellStyle name="Финансовый 6 2 3 5" xfId="0"/>
    <cellStyle name="Финансовый 6 2 3 6" xfId="0"/>
    <cellStyle name="Финансовый 6 2 4" xfId="0"/>
    <cellStyle name="Финансовый 6 2 4 2" xfId="0"/>
    <cellStyle name="Финансовый 6 2 4 2 2" xfId="0"/>
    <cellStyle name="Финансовый 6 2 4 2 3" xfId="0"/>
    <cellStyle name="Финансовый 6 2 4 3" xfId="0"/>
    <cellStyle name="Финансовый 6 2 4 4" xfId="0"/>
    <cellStyle name="Финансовый 6 2 4 5" xfId="0"/>
    <cellStyle name="Финансовый 6 2 5" xfId="0"/>
    <cellStyle name="Финансовый 6 2 5 2" xfId="0"/>
    <cellStyle name="Финансовый 6 2 5 3" xfId="0"/>
    <cellStyle name="Финансовый 6 2 6" xfId="0"/>
    <cellStyle name="Финансовый 6 2 7" xfId="0"/>
    <cellStyle name="Финансовый 6 2 8" xfId="0"/>
    <cellStyle name="Финансовый 6 3" xfId="0"/>
    <cellStyle name="Финансовый 6 3 2" xfId="0"/>
    <cellStyle name="Финансовый 6 3 2 2" xfId="0"/>
    <cellStyle name="Финансовый 6 3 2 2 2" xfId="0"/>
    <cellStyle name="Финансовый 6 3 2 2 3" xfId="0"/>
    <cellStyle name="Финансовый 6 3 2 3" xfId="0"/>
    <cellStyle name="Финансовый 6 3 2 4" xfId="0"/>
    <cellStyle name="Финансовый 6 3 2 5" xfId="0"/>
    <cellStyle name="Финансовый 6 3 3" xfId="0"/>
    <cellStyle name="Финансовый 6 3 3 2" xfId="0"/>
    <cellStyle name="Финансовый 6 3 3 3" xfId="0"/>
    <cellStyle name="Финансовый 6 3 4" xfId="0"/>
    <cellStyle name="Финансовый 6 3 5" xfId="0"/>
    <cellStyle name="Финансовый 6 3 6" xfId="0"/>
    <cellStyle name="Финансовый 6 4" xfId="0"/>
    <cellStyle name="Финансовый 6 4 2" xfId="0"/>
    <cellStyle name="Финансовый 6 4 2 2" xfId="0"/>
    <cellStyle name="Финансовый 6 4 2 2 2" xfId="0"/>
    <cellStyle name="Финансовый 6 4 2 2 3" xfId="0"/>
    <cellStyle name="Финансовый 6 4 2 3" xfId="0"/>
    <cellStyle name="Финансовый 6 4 2 4" xfId="0"/>
    <cellStyle name="Финансовый 6 4 2 5" xfId="0"/>
    <cellStyle name="Финансовый 6 4 3" xfId="0"/>
    <cellStyle name="Финансовый 6 4 3 2" xfId="0"/>
    <cellStyle name="Финансовый 6 4 3 3" xfId="0"/>
    <cellStyle name="Финансовый 6 4 4" xfId="0"/>
    <cellStyle name="Финансовый 6 4 5" xfId="0"/>
    <cellStyle name="Финансовый 6 4 6" xfId="0"/>
    <cellStyle name="Финансовый 6 5" xfId="0"/>
    <cellStyle name="Финансовый 6 5 2" xfId="0"/>
    <cellStyle name="Финансовый 6 5 2 2" xfId="0"/>
    <cellStyle name="Финансовый 6 5 2 3" xfId="0"/>
    <cellStyle name="Финансовый 6 5 3" xfId="0"/>
    <cellStyle name="Финансовый 6 5 4" xfId="0"/>
    <cellStyle name="Финансовый 6 5 5" xfId="0"/>
    <cellStyle name="Финансовый 6 6" xfId="0"/>
    <cellStyle name="Финансовый 6 6 2" xfId="0"/>
    <cellStyle name="Финансовый 6 6 3" xfId="0"/>
    <cellStyle name="Финансовый 6 7" xfId="0"/>
    <cellStyle name="Финансовый 6 8" xfId="0"/>
    <cellStyle name="Финансовый 6 9" xfId="0"/>
    <cellStyle name="Финансовый_Gulbene siltinashana kor" xfId="0"/>
    <cellStyle name="Хороший" xfId="0"/>
    <cellStyle name="Шапка таблицы" xfId="0"/>
    <cellStyle name="Шапка таблицы 2" xfId="0"/>
  </cellStyles>
  <colors>
    <indexedColors>
      <rgbColor rgb="FF000000"/>
      <rgbColor rgb="FFFFFFFF"/>
      <rgbColor rgb="FFFF0000"/>
      <rgbColor rgb="FF00FF00"/>
      <rgbColor rgb="FF0000FF"/>
      <rgbColor rgb="FFFAC090"/>
      <rgbColor rgb="FFFF00FF"/>
      <rgbColor rgb="FF93CDDD"/>
      <rgbColor rgb="FF9C0006"/>
      <rgbColor rgb="FF00A933"/>
      <rgbColor rgb="FF000080"/>
      <rgbColor rgb="FF9BBB59"/>
      <rgbColor rgb="FF800080"/>
      <rgbColor rgb="FFB3A2C7"/>
      <rgbColor rgb="FFC0C0C0"/>
      <rgbColor rgb="FF808080"/>
      <rgbColor rgb="FF95B3D7"/>
      <rgbColor rgb="FFC0504D"/>
      <rgbColor rgb="FFFFFFCC"/>
      <rgbColor rgb="FFCCFFFF"/>
      <rgbColor rgb="FF660066"/>
      <rgbColor rgb="FFFF8080"/>
      <rgbColor rgb="FF0066CC"/>
      <rgbColor rgb="FFCCCCFF"/>
      <rgbColor rgb="FF000080"/>
      <rgbColor rgb="FFFF00FF"/>
      <rgbColor rgb="FFC3D69B"/>
      <rgbColor rgb="FFFFC7CE"/>
      <rgbColor rgb="FF800080"/>
      <rgbColor rgb="FF800000"/>
      <rgbColor rgb="FF008080"/>
      <rgbColor rgb="FF0000FF"/>
      <rgbColor rgb="FF00B0F0"/>
      <rgbColor rgb="FFEBF1DE"/>
      <rgbColor rgb="FFCCFFCC"/>
      <rgbColor rgb="FFFFFF99"/>
      <rgbColor rgb="FF99CCFF"/>
      <rgbColor rgb="FFFF99CC"/>
      <rgbColor rgb="FFCC99FF"/>
      <rgbColor rgb="FFFFCC99"/>
      <rgbColor rgb="FF4F81BD"/>
      <rgbColor rgb="FF33CCCC"/>
      <rgbColor rgb="FF81D41A"/>
      <rgbColor rgb="FFFFCC00"/>
      <rgbColor rgb="FFFF9900"/>
      <rgbColor rgb="FFFF6600"/>
      <rgbColor rgb="FF666699"/>
      <rgbColor rgb="FF969696"/>
      <rgbColor rgb="FF003366"/>
      <rgbColor rgb="FF339966"/>
      <rgbColor rgb="FF003300"/>
      <rgbColor rgb="FF333300"/>
      <rgbColor rgb="FFE46C0A"/>
      <rgbColor rgb="FFD99694"/>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externalLink" Target="externalLinks/externalLink1.xml"/><Relationship Id="rId12"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file://192.168.196.165/E:/DARBS/3.T/Kuld&#299;ga,%20D&#257;rzniec&#299;bas%20iela%207%20(D7A/04.05.2021.lokala%20tame%20-%20D&#257;rzniec&#299;bas_7_Kuld&#299;ga.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21"/>
      <sheetName val="20"/>
      <sheetName val="19"/>
      <sheetName val="18"/>
      <sheetName val="17"/>
      <sheetName val="16"/>
      <sheetName val="15"/>
      <sheetName val="14"/>
      <sheetName val="13"/>
      <sheetName val="12"/>
      <sheetName val="11"/>
      <sheetName val="10"/>
      <sheetName val="9,1"/>
      <sheetName val="9"/>
      <sheetName val="8"/>
      <sheetName val="7"/>
      <sheetName val="6"/>
      <sheetName val="5"/>
      <sheetName val="4"/>
      <sheetName val="3"/>
      <sheetName val="2"/>
      <sheetName val="1"/>
      <sheetName val="KA"/>
      <sheetName val="KT"/>
      <sheetName val="PKT"/>
      <sheetName val="S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00"/>
    <pageSetUpPr fitToPage="true"/>
  </sheetPr>
  <dimension ref="A1:V30"/>
  <sheetViews>
    <sheetView showFormulas="false" showGridLines="true" showRowColHeaders="true" showZeros="true" rightToLeft="false" tabSelected="false" showOutlineSymbols="true" defaultGridColor="true" view="pageBreakPreview" topLeftCell="A1" colorId="64" zoomScale="85" zoomScaleNormal="100" zoomScalePageLayoutView="85" workbookViewId="0">
      <selection pane="topLeft" activeCell="C19" activeCellId="0" sqref="C19"/>
    </sheetView>
  </sheetViews>
  <sheetFormatPr defaultColWidth="8.71484375" defaultRowHeight="15.75" zeroHeight="false" outlineLevelRow="0" outlineLevelCol="0"/>
  <cols>
    <col collapsed="false" customWidth="true" hidden="false" outlineLevel="0" max="1" min="1" style="1" width="13.71"/>
    <col collapsed="false" customWidth="true" hidden="false" outlineLevel="0" max="2" min="2" style="1" width="7.71"/>
    <col collapsed="false" customWidth="false" hidden="false" outlineLevel="0" max="3" min="3" style="1" width="8.71"/>
    <col collapsed="false" customWidth="true" hidden="false" outlineLevel="0" max="4" min="4" style="1" width="12.15"/>
    <col collapsed="false" customWidth="false" hidden="false" outlineLevel="0" max="8" min="5" style="1" width="8.71"/>
    <col collapsed="false" customWidth="true" hidden="false" outlineLevel="0" max="9" min="9" style="1" width="9.71"/>
    <col collapsed="false" customWidth="false" hidden="false" outlineLevel="0" max="13" min="10" style="1" width="8.71"/>
    <col collapsed="false" customWidth="true" hidden="true" outlineLevel="0" max="14" min="14" style="1" width="11.57"/>
    <col collapsed="false" customWidth="false" hidden="false" outlineLevel="0" max="18" min="15" style="1" width="8.71"/>
    <col collapsed="false" customWidth="true" hidden="false" outlineLevel="0" max="19" min="19" style="1" width="12.29"/>
    <col collapsed="false" customWidth="false" hidden="false" outlineLevel="0" max="16384" min="20" style="1" width="8.71"/>
  </cols>
  <sheetData>
    <row r="1" customFormat="false" ht="36" hidden="false" customHeight="true" outlineLevel="0" collapsed="false">
      <c r="A1" s="2" t="s">
        <v>0</v>
      </c>
      <c r="B1" s="2"/>
      <c r="C1" s="2"/>
      <c r="D1" s="2"/>
      <c r="E1" s="2"/>
      <c r="F1" s="2"/>
      <c r="G1" s="2"/>
      <c r="H1" s="2"/>
      <c r="I1" s="2"/>
    </row>
    <row r="2" s="4" customFormat="true" ht="30" hidden="false" customHeight="true" outlineLevel="0" collapsed="false">
      <c r="A2" s="3" t="s">
        <v>1</v>
      </c>
      <c r="B2" s="3"/>
      <c r="C2" s="3"/>
      <c r="D2" s="3"/>
      <c r="E2" s="3"/>
      <c r="F2" s="3"/>
      <c r="G2" s="3"/>
      <c r="H2" s="3"/>
      <c r="I2" s="3"/>
    </row>
    <row r="3" customFormat="false" ht="30.75" hidden="false" customHeight="true" outlineLevel="0" collapsed="false">
      <c r="A3" s="3" t="s">
        <v>2</v>
      </c>
      <c r="B3" s="3"/>
      <c r="C3" s="3"/>
      <c r="D3" s="3"/>
      <c r="E3" s="3"/>
      <c r="F3" s="3"/>
      <c r="G3" s="3"/>
      <c r="H3" s="3"/>
      <c r="I3" s="3"/>
    </row>
    <row r="5" customFormat="false" ht="15.75" hidden="false" customHeight="false" outlineLevel="0" collapsed="false">
      <c r="A5" s="1" t="s">
        <v>3</v>
      </c>
    </row>
    <row r="6" customFormat="false" ht="15.75" hidden="false" customHeight="true" outlineLevel="0" collapsed="false">
      <c r="A6" s="5" t="s">
        <v>4</v>
      </c>
      <c r="B6" s="5"/>
      <c r="C6" s="5"/>
      <c r="D6" s="5"/>
      <c r="E6" s="5"/>
      <c r="F6" s="5"/>
      <c r="G6" s="5"/>
      <c r="H6" s="5"/>
      <c r="I6" s="5"/>
    </row>
    <row r="7" customFormat="false" ht="15.75" hidden="false" customHeight="false" outlineLevel="0" collapsed="false">
      <c r="A7" s="4"/>
      <c r="B7" s="4"/>
      <c r="C7" s="4"/>
      <c r="D7" s="4"/>
      <c r="E7" s="4"/>
      <c r="F7" s="4"/>
      <c r="G7" s="4"/>
      <c r="H7" s="4"/>
      <c r="I7" s="4"/>
    </row>
    <row r="8" customFormat="false" ht="15.75" hidden="false" customHeight="false" outlineLevel="0" collapsed="false">
      <c r="A8" s="1" t="s">
        <v>5</v>
      </c>
    </row>
    <row r="9" customFormat="false" ht="30.75" hidden="false" customHeight="true" outlineLevel="0" collapsed="false">
      <c r="A9" s="6" t="s">
        <v>6</v>
      </c>
      <c r="B9" s="6"/>
      <c r="C9" s="6"/>
      <c r="D9" s="6"/>
      <c r="E9" s="6"/>
      <c r="F9" s="6"/>
      <c r="G9" s="6"/>
      <c r="H9" s="6"/>
      <c r="I9" s="6"/>
    </row>
    <row r="11" customFormat="false" ht="15.75" hidden="false" customHeight="false" outlineLevel="0" collapsed="false">
      <c r="A11" s="1" t="s">
        <v>7</v>
      </c>
      <c r="N11" s="5"/>
      <c r="O11" s="5"/>
      <c r="P11" s="5"/>
      <c r="Q11" s="5"/>
      <c r="R11" s="5"/>
      <c r="S11" s="5"/>
      <c r="T11" s="5"/>
      <c r="U11" s="5"/>
      <c r="V11" s="5"/>
    </row>
    <row r="12" customFormat="false" ht="15.75" hidden="false" customHeight="true" outlineLevel="0" collapsed="false">
      <c r="A12" s="6" t="s">
        <v>8</v>
      </c>
      <c r="B12" s="6"/>
      <c r="C12" s="6"/>
      <c r="D12" s="6"/>
      <c r="E12" s="6"/>
      <c r="F12" s="6"/>
      <c r="G12" s="6"/>
      <c r="H12" s="6"/>
      <c r="I12" s="6"/>
      <c r="S12" s="7"/>
    </row>
    <row r="13" customFormat="false" ht="15.75" hidden="false" customHeight="false" outlineLevel="0" collapsed="false">
      <c r="A13" s="4" t="s">
        <v>9</v>
      </c>
      <c r="B13" s="4"/>
      <c r="C13" s="4"/>
      <c r="D13" s="8" t="n">
        <f aca="false">KA1!E11</f>
        <v>3342.02</v>
      </c>
      <c r="E13" s="9" t="s">
        <v>10</v>
      </c>
      <c r="F13" s="4"/>
      <c r="G13" s="4"/>
      <c r="H13" s="4"/>
      <c r="I13" s="4"/>
      <c r="S13" s="7"/>
    </row>
    <row r="14" customFormat="false" ht="15.75" hidden="false" customHeight="false" outlineLevel="0" collapsed="false">
      <c r="A14" s="4" t="s">
        <v>11</v>
      </c>
      <c r="B14" s="4"/>
      <c r="C14" s="4"/>
      <c r="D14" s="8"/>
      <c r="E14" s="4"/>
      <c r="F14" s="4"/>
      <c r="G14" s="4"/>
      <c r="H14" s="4"/>
      <c r="I14" s="4"/>
      <c r="N14" s="1" t="e">
        <f aca="false">#REF!</f>
        <v>#REF!</v>
      </c>
      <c r="S14" s="7"/>
    </row>
    <row r="15" customFormat="false" ht="15.75" hidden="false" customHeight="false" outlineLevel="0" collapsed="false">
      <c r="A15" s="4" t="s">
        <v>12</v>
      </c>
      <c r="B15" s="4"/>
      <c r="C15" s="4"/>
      <c r="D15" s="8"/>
      <c r="E15" s="4"/>
      <c r="F15" s="4"/>
      <c r="G15" s="4"/>
      <c r="H15" s="4"/>
      <c r="I15" s="4"/>
      <c r="N15" s="10" t="n">
        <f aca="false">KA1!E11</f>
        <v>3342.02</v>
      </c>
      <c r="S15" s="7"/>
    </row>
    <row r="16" customFormat="false" ht="15.75" hidden="false" customHeight="false" outlineLevel="0" collapsed="false">
      <c r="A16" s="4"/>
      <c r="B16" s="4"/>
      <c r="C16" s="4"/>
      <c r="D16" s="4"/>
      <c r="E16" s="4"/>
      <c r="F16" s="4"/>
      <c r="G16" s="4"/>
      <c r="H16" s="4"/>
      <c r="I16" s="4"/>
      <c r="N16" s="10" t="e">
        <f aca="false">#REF!</f>
        <v>#REF!</v>
      </c>
    </row>
    <row r="17" customFormat="false" ht="15.75" hidden="false" customHeight="false" outlineLevel="0" collapsed="false">
      <c r="A17" s="1" t="s">
        <v>13</v>
      </c>
      <c r="N17" s="10" t="e">
        <f aca="false">#REF!</f>
        <v>#REF!</v>
      </c>
    </row>
    <row r="18" customFormat="false" ht="15.75" hidden="false" customHeight="false" outlineLevel="0" collapsed="false">
      <c r="A18" s="1" t="s">
        <v>14</v>
      </c>
      <c r="C18" s="11" t="n">
        <v>18</v>
      </c>
      <c r="D18" s="1" t="s">
        <v>15</v>
      </c>
      <c r="I18" s="12" t="n">
        <v>0.2359</v>
      </c>
      <c r="N18" s="10" t="e">
        <f aca="false">#REF!</f>
        <v>#REF!</v>
      </c>
    </row>
    <row r="19" customFormat="false" ht="15.75" hidden="false" customHeight="false" outlineLevel="0" collapsed="false">
      <c r="A19" s="1" t="s">
        <v>16</v>
      </c>
      <c r="B19" s="13" t="n">
        <f aca="false">KT!E17</f>
        <v>0.08</v>
      </c>
      <c r="C19" s="1" t="s">
        <v>17</v>
      </c>
      <c r="N19" s="1" t="e">
        <f aca="false">SUM(N14:N18)</f>
        <v>#REF!</v>
      </c>
    </row>
    <row r="20" customFormat="false" ht="14.9" hidden="false" customHeight="true" outlineLevel="0" collapsed="false"/>
    <row r="21" customFormat="false" ht="214.9" hidden="false" customHeight="true" outlineLevel="0" collapsed="false">
      <c r="A21" s="14" t="s">
        <v>18</v>
      </c>
      <c r="B21" s="14"/>
      <c r="C21" s="14"/>
      <c r="D21" s="14"/>
      <c r="E21" s="14"/>
      <c r="F21" s="14"/>
      <c r="G21" s="14"/>
      <c r="H21" s="14"/>
      <c r="I21" s="14"/>
    </row>
    <row r="23" customFormat="false" ht="15.75" hidden="false" customHeight="false" outlineLevel="0" collapsed="false">
      <c r="A23" s="15" t="str">
        <f aca="false">PKT!A28</f>
        <v>Sastādīja: Uģis Šēnbergs</v>
      </c>
      <c r="G23" s="1" t="str">
        <f aca="false">G27</f>
        <v>2024. gada 16.septembrī</v>
      </c>
    </row>
    <row r="24" customFormat="false" ht="15.75" hidden="false" customHeight="false" outlineLevel="0" collapsed="false">
      <c r="A24" s="15" t="str">
        <f aca="false">PKT!A29</f>
        <v>                          (paraksts un tā atšifrējums, datums)</v>
      </c>
    </row>
    <row r="25" customFormat="false" ht="15.75" hidden="false" customHeight="false" outlineLevel="0" collapsed="false">
      <c r="A25" s="15" t="str">
        <f aca="false">PKT!A30</f>
        <v>Sertifikāta Nr.1-00103 </v>
      </c>
    </row>
    <row r="26" customFormat="false" ht="15.75" hidden="false" customHeight="false" outlineLevel="0" collapsed="false">
      <c r="A26" s="16"/>
    </row>
    <row r="27" customFormat="false" ht="15.75" hidden="false" customHeight="false" outlineLevel="0" collapsed="false">
      <c r="A27" s="15" t="str">
        <f aca="false">PKT!A32</f>
        <v>Pārbaudīja: Uģis Šēnbergs</v>
      </c>
      <c r="G27" s="1" t="str">
        <f aca="false">PKT!C32</f>
        <v>2024. gada 16.septembrī</v>
      </c>
    </row>
    <row r="28" customFormat="false" ht="15.75" hidden="false" customHeight="false" outlineLevel="0" collapsed="false">
      <c r="A28" s="15" t="str">
        <f aca="false">PKT!A33</f>
        <v>                           (paraksts un tā atšifrējums, datums)</v>
      </c>
    </row>
    <row r="29" customFormat="false" ht="15.75" hidden="false" customHeight="false" outlineLevel="0" collapsed="false">
      <c r="A29" s="15" t="str">
        <f aca="false">PKT!A34</f>
        <v>Sertifikāta Nr.1-00103 </v>
      </c>
    </row>
    <row r="30" customFormat="false" ht="15.75" hidden="false" customHeight="false" outlineLevel="0" collapsed="false">
      <c r="A30" s="15"/>
    </row>
  </sheetData>
  <mergeCells count="8">
    <mergeCell ref="A1:I1"/>
    <mergeCell ref="A2:I2"/>
    <mergeCell ref="A3:I3"/>
    <mergeCell ref="A6:I6"/>
    <mergeCell ref="A9:I9"/>
    <mergeCell ref="N11:V11"/>
    <mergeCell ref="A12:I12"/>
    <mergeCell ref="A21:I2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46C0A"/>
    <pageSetUpPr fitToPage="true"/>
  </sheetPr>
  <dimension ref="A2:H1048576"/>
  <sheetViews>
    <sheetView showFormulas="false" showGridLines="true" showRowColHeaders="true" showZeros="true" rightToLeft="false" tabSelected="false" showOutlineSymbols="true" defaultGridColor="true" view="pageBreakPreview" topLeftCell="A4" colorId="64" zoomScale="85" zoomScaleNormal="100" zoomScalePageLayoutView="85" workbookViewId="0">
      <selection pane="topLeft" activeCell="C19" activeCellId="0" sqref="C19"/>
    </sheetView>
  </sheetViews>
  <sheetFormatPr defaultColWidth="9.1484375" defaultRowHeight="15.75" zeroHeight="false" outlineLevelRow="0" outlineLevelCol="0"/>
  <cols>
    <col collapsed="false" customWidth="true" hidden="false" outlineLevel="0" max="1" min="1" style="17" width="20.14"/>
    <col collapsed="false" customWidth="true" hidden="false" outlineLevel="0" max="2" min="2" style="17" width="47.29"/>
    <col collapsed="false" customWidth="true" hidden="false" outlineLevel="0" max="3" min="3" style="17" width="20"/>
    <col collapsed="false" customWidth="true" hidden="false" outlineLevel="0" max="4" min="4" style="17" width="14.71"/>
    <col collapsed="false" customWidth="true" hidden="false" outlineLevel="0" max="5" min="5" style="17" width="11.71"/>
    <col collapsed="false" customWidth="false" hidden="false" outlineLevel="0" max="16384" min="6" style="17" width="9.14"/>
  </cols>
  <sheetData>
    <row r="2" customFormat="false" ht="27.75" hidden="false" customHeight="true" outlineLevel="0" collapsed="false">
      <c r="A2" s="1"/>
      <c r="B2" s="1"/>
      <c r="C2" s="18" t="s">
        <v>19</v>
      </c>
    </row>
    <row r="3" customFormat="false" ht="15.75" hidden="false" customHeight="false" outlineLevel="0" collapsed="false">
      <c r="A3" s="1"/>
      <c r="B3" s="1"/>
      <c r="C3" s="18" t="s">
        <v>20</v>
      </c>
    </row>
    <row r="4" customFormat="false" ht="38.25" hidden="false" customHeight="true" outlineLevel="0" collapsed="false">
      <c r="A4" s="1"/>
      <c r="B4" s="1"/>
      <c r="C4" s="18" t="s">
        <v>21</v>
      </c>
    </row>
    <row r="5" customFormat="false" ht="27" hidden="false" customHeight="true" outlineLevel="0" collapsed="false">
      <c r="A5" s="1"/>
      <c r="B5" s="1"/>
      <c r="C5" s="18" t="s">
        <v>22</v>
      </c>
    </row>
    <row r="6" customFormat="false" ht="15.75" hidden="false" customHeight="false" outlineLevel="0" collapsed="false">
      <c r="A6" s="1"/>
      <c r="B6" s="1"/>
      <c r="C6" s="1"/>
    </row>
    <row r="7" customFormat="false" ht="15.75" hidden="false" customHeight="false" outlineLevel="0" collapsed="false">
      <c r="A7" s="19" t="s">
        <v>23</v>
      </c>
      <c r="B7" s="19"/>
      <c r="C7" s="19"/>
      <c r="D7" s="20"/>
      <c r="E7" s="20"/>
      <c r="F7" s="20"/>
      <c r="G7" s="20"/>
      <c r="H7" s="20"/>
    </row>
    <row r="8" customFormat="false" ht="15.75" hidden="false" customHeight="false" outlineLevel="0" collapsed="false">
      <c r="A8" s="21"/>
      <c r="B8" s="21"/>
      <c r="C8" s="21"/>
      <c r="D8" s="22"/>
      <c r="E8" s="22"/>
      <c r="F8" s="22"/>
      <c r="G8" s="22"/>
      <c r="H8" s="22"/>
    </row>
    <row r="9" customFormat="false" ht="41.25" hidden="false" customHeight="true" outlineLevel="0" collapsed="false">
      <c r="A9" s="23" t="s">
        <v>24</v>
      </c>
      <c r="B9" s="24" t="str">
        <f aca="false">KT!B9</f>
        <v>Valsts robežsardzes koledžas Sporta kompleksa ēkas jumta atjaunošana</v>
      </c>
      <c r="C9" s="24"/>
    </row>
    <row r="10" customFormat="false" ht="15.75" hidden="false" customHeight="false" outlineLevel="0" collapsed="false">
      <c r="A10" s="1" t="s">
        <v>25</v>
      </c>
      <c r="B10" s="24" t="str">
        <f aca="false">KT!B10</f>
        <v>Valsts robežsardzes koledžas Sporta kompleksa ēkas jumta atjaunošana</v>
      </c>
      <c r="C10" s="24"/>
    </row>
    <row r="11" customFormat="false" ht="15.75" hidden="false" customHeight="false" outlineLevel="0" collapsed="false">
      <c r="A11" s="1" t="s">
        <v>26</v>
      </c>
      <c r="B11" s="24" t="str">
        <f aca="false">KT!B11</f>
        <v>Zavoloko iela 8, Rēzekne, LV-4601</v>
      </c>
      <c r="C11" s="24"/>
    </row>
    <row r="12" customFormat="false" ht="15.75" hidden="false" customHeight="false" outlineLevel="0" collapsed="false">
      <c r="A12" s="1" t="s">
        <v>27</v>
      </c>
      <c r="B12" s="24" t="str">
        <f aca="false">KT!B12</f>
        <v>___</v>
      </c>
      <c r="C12" s="24"/>
    </row>
    <row r="13" customFormat="false" ht="15.75" hidden="false" customHeight="false" outlineLevel="0" collapsed="false">
      <c r="A13" s="1"/>
      <c r="B13" s="1"/>
      <c r="C13" s="1"/>
    </row>
    <row r="14" customFormat="false" ht="43.5" hidden="false" customHeight="true" outlineLevel="0" collapsed="false">
      <c r="A14" s="25" t="s">
        <v>28</v>
      </c>
      <c r="B14" s="25" t="s">
        <v>29</v>
      </c>
      <c r="C14" s="25" t="s">
        <v>30</v>
      </c>
    </row>
    <row r="15" customFormat="false" ht="15.75" hidden="false" customHeight="false" outlineLevel="0" collapsed="false">
      <c r="A15" s="25" t="n">
        <v>1</v>
      </c>
      <c r="B15" s="26" t="str">
        <f aca="false">KT!B15</f>
        <v>Valsts robežsardzes koledžas Sporta kompleksa ēkas jumta atjaunošana</v>
      </c>
      <c r="C15" s="27" t="n">
        <f aca="false">KT!C15</f>
        <v>359643.19</v>
      </c>
    </row>
    <row r="16" customFormat="false" ht="15.75" hidden="false" customHeight="false" outlineLevel="0" collapsed="false">
      <c r="A16" s="26"/>
      <c r="B16" s="28" t="s">
        <v>31</v>
      </c>
      <c r="C16" s="29" t="n">
        <f aca="false">SUM(C15:C15)</f>
        <v>359643.19</v>
      </c>
    </row>
    <row r="17" customFormat="false" ht="15.75" hidden="false" customHeight="false" outlineLevel="0" collapsed="false">
      <c r="A17" s="1"/>
      <c r="B17" s="1"/>
      <c r="C17" s="1"/>
      <c r="E17" s="30"/>
    </row>
    <row r="18" customFormat="false" ht="15.75" hidden="false" customHeight="false" outlineLevel="0" collapsed="false">
      <c r="A18" s="31" t="s">
        <v>32</v>
      </c>
      <c r="B18" s="31"/>
      <c r="C18" s="27" t="n">
        <f aca="false">ROUND(C16*5%,2)</f>
        <v>17982.16</v>
      </c>
      <c r="E18" s="30"/>
    </row>
    <row r="19" customFormat="false" ht="15.75" hidden="false" customHeight="false" outlineLevel="0" collapsed="false">
      <c r="A19" s="31" t="s">
        <v>33</v>
      </c>
      <c r="B19" s="31"/>
      <c r="C19" s="27" t="n">
        <f aca="false">ROUND(C16*21%+C18*21%,2)</f>
        <v>79301.32</v>
      </c>
      <c r="E19" s="30"/>
    </row>
    <row r="20" customFormat="false" ht="15.75" hidden="false" customHeight="false" outlineLevel="0" collapsed="false">
      <c r="A20" s="28" t="s">
        <v>34</v>
      </c>
      <c r="B20" s="28"/>
      <c r="C20" s="29" t="n">
        <f aca="false">C16+C18+C19</f>
        <v>456926.67</v>
      </c>
      <c r="E20" s="30"/>
    </row>
    <row r="21" customFormat="false" ht="15.75" hidden="false" customHeight="false" outlineLevel="0" collapsed="false">
      <c r="A21" s="31" t="s">
        <v>35</v>
      </c>
      <c r="B21" s="31"/>
      <c r="C21" s="27"/>
      <c r="E21" s="30"/>
    </row>
    <row r="22" customFormat="false" ht="15.75" hidden="false" customHeight="false" outlineLevel="0" collapsed="false">
      <c r="A22" s="32" t="s">
        <v>36</v>
      </c>
      <c r="B22" s="32"/>
      <c r="C22" s="27"/>
      <c r="E22" s="33"/>
    </row>
    <row r="23" customFormat="false" ht="15.75" hidden="false" customHeight="false" outlineLevel="0" collapsed="false">
      <c r="A23" s="32" t="s">
        <v>37</v>
      </c>
      <c r="B23" s="32"/>
      <c r="C23" s="27"/>
      <c r="E23" s="30"/>
    </row>
    <row r="24" customFormat="false" ht="15.75" hidden="false" customHeight="false" outlineLevel="0" collapsed="false">
      <c r="A24" s="32" t="s">
        <v>38</v>
      </c>
      <c r="B24" s="32"/>
      <c r="C24" s="27"/>
      <c r="E24" s="33"/>
    </row>
    <row r="25" customFormat="false" ht="15.75" hidden="false" customHeight="false" outlineLevel="0" collapsed="false">
      <c r="A25" s="28" t="s">
        <v>31</v>
      </c>
      <c r="B25" s="28"/>
      <c r="C25" s="29"/>
      <c r="E25" s="30"/>
    </row>
    <row r="26" customFormat="false" ht="15.75" hidden="false" customHeight="false" outlineLevel="0" collapsed="false">
      <c r="A26" s="1"/>
      <c r="B26" s="1"/>
      <c r="C26" s="1"/>
      <c r="E26" s="30"/>
    </row>
    <row r="27" customFormat="false" ht="15.75" hidden="false" customHeight="false" outlineLevel="0" collapsed="false">
      <c r="A27" s="1"/>
      <c r="B27" s="1"/>
      <c r="C27" s="1"/>
    </row>
    <row r="28" customFormat="false" ht="15.75" hidden="false" customHeight="false" outlineLevel="0" collapsed="false">
      <c r="A28" s="15" t="str">
        <f aca="false">KT!A21</f>
        <v>Sastādīja: Uģis Šēnbergs</v>
      </c>
      <c r="B28" s="1"/>
      <c r="C28" s="1" t="str">
        <f aca="false">C32</f>
        <v>2024. gada 16.septembrī</v>
      </c>
      <c r="D28" s="34"/>
      <c r="E28" s="34"/>
      <c r="F28" s="34"/>
      <c r="G28" s="34"/>
    </row>
    <row r="29" customFormat="false" ht="15.75" hidden="false" customHeight="false" outlineLevel="0" collapsed="false">
      <c r="A29" s="15" t="str">
        <f aca="false">KT!A22</f>
        <v>                          (paraksts un tā atšifrējums, datums)</v>
      </c>
      <c r="B29" s="1"/>
      <c r="C29" s="1"/>
      <c r="D29" s="34"/>
      <c r="E29" s="34"/>
      <c r="F29" s="34"/>
      <c r="G29" s="34"/>
    </row>
    <row r="30" customFormat="false" ht="15.75" hidden="false" customHeight="false" outlineLevel="0" collapsed="false">
      <c r="A30" s="15" t="str">
        <f aca="false">KT!A23</f>
        <v>Sertifikāta Nr.1-00103 </v>
      </c>
      <c r="B30" s="1"/>
      <c r="C30" s="1"/>
      <c r="D30" s="34"/>
      <c r="E30" s="34"/>
      <c r="F30" s="34"/>
      <c r="G30" s="34"/>
    </row>
    <row r="31" customFormat="false" ht="15.75" hidden="false" customHeight="false" outlineLevel="0" collapsed="false">
      <c r="A31" s="16"/>
      <c r="B31" s="1"/>
      <c r="C31" s="1"/>
      <c r="D31" s="34"/>
      <c r="E31" s="34"/>
      <c r="F31" s="34"/>
      <c r="G31" s="34"/>
    </row>
    <row r="32" customFormat="false" ht="15.75" hidden="false" customHeight="false" outlineLevel="0" collapsed="false">
      <c r="A32" s="15" t="str">
        <f aca="false">KT!A25</f>
        <v>Pārbaudīja: Uģis Šēnbergs</v>
      </c>
      <c r="B32" s="1"/>
      <c r="C32" s="1" t="str">
        <f aca="false">KT!C25</f>
        <v>2024. gada 16.septembrī</v>
      </c>
      <c r="D32" s="34"/>
      <c r="E32" s="34"/>
      <c r="F32" s="34"/>
      <c r="G32" s="34"/>
    </row>
    <row r="33" customFormat="false" ht="15.75" hidden="false" customHeight="false" outlineLevel="0" collapsed="false">
      <c r="A33" s="15" t="str">
        <f aca="false">KT!A26</f>
        <v>                           (paraksts un tā atšifrējums, datums)</v>
      </c>
      <c r="B33" s="1"/>
      <c r="C33" s="1"/>
      <c r="D33" s="34"/>
      <c r="E33" s="34"/>
      <c r="F33" s="34"/>
      <c r="G33" s="34"/>
    </row>
    <row r="34" customFormat="false" ht="15.75" hidden="false" customHeight="false" outlineLevel="0" collapsed="false">
      <c r="A34" s="15" t="str">
        <f aca="false">KT!A27</f>
        <v>Sertifikāta Nr.1-00103 </v>
      </c>
      <c r="B34" s="1"/>
      <c r="C34" s="1"/>
      <c r="D34" s="34"/>
      <c r="E34" s="34"/>
      <c r="F34" s="34"/>
      <c r="G34" s="34"/>
    </row>
    <row r="35" customFormat="false" ht="15.75" hidden="false" customHeight="false" outlineLevel="0" collapsed="false">
      <c r="A35" s="35"/>
      <c r="B35" s="36"/>
      <c r="C35" s="35"/>
      <c r="E35" s="36"/>
      <c r="F35" s="37"/>
      <c r="G35" s="34"/>
    </row>
    <row r="1048576" customFormat="false" ht="12.8" hidden="false" customHeight="false" outlineLevel="0" collapsed="false"/>
  </sheetData>
  <mergeCells count="13">
    <mergeCell ref="A7:C7"/>
    <mergeCell ref="B9:C9"/>
    <mergeCell ref="B10:C10"/>
    <mergeCell ref="B11:C11"/>
    <mergeCell ref="B12:C12"/>
    <mergeCell ref="A18:B18"/>
    <mergeCell ref="A19:B19"/>
    <mergeCell ref="A20:B20"/>
    <mergeCell ref="A21:B21"/>
    <mergeCell ref="A22:B22"/>
    <mergeCell ref="A23:B23"/>
    <mergeCell ref="A24:B24"/>
    <mergeCell ref="A25:B2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B0F0"/>
    <pageSetUpPr fitToPage="true"/>
  </sheetPr>
  <dimension ref="A2:H1048576"/>
  <sheetViews>
    <sheetView showFormulas="false" showGridLines="true" showRowColHeaders="true" showZeros="true" rightToLeft="false" tabSelected="false" showOutlineSymbols="true" defaultGridColor="true" view="pageBreakPreview" topLeftCell="A1" colorId="64" zoomScale="85" zoomScaleNormal="100" zoomScalePageLayoutView="85" workbookViewId="0">
      <selection pane="topLeft" activeCell="B15" activeCellId="0" sqref="B15"/>
    </sheetView>
  </sheetViews>
  <sheetFormatPr defaultColWidth="9.1484375" defaultRowHeight="15.75" zeroHeight="false" outlineLevelRow="0" outlineLevelCol="0"/>
  <cols>
    <col collapsed="false" customWidth="true" hidden="false" outlineLevel="0" max="1" min="1" style="17" width="19"/>
    <col collapsed="false" customWidth="true" hidden="false" outlineLevel="0" max="2" min="2" style="17" width="53.42"/>
    <col collapsed="false" customWidth="true" hidden="false" outlineLevel="0" max="3" min="3" style="17" width="21"/>
    <col collapsed="false" customWidth="true" hidden="true" outlineLevel="0" max="4" min="4" style="17" width="14.71"/>
    <col collapsed="false" customWidth="true" hidden="true" outlineLevel="0" max="5" min="5" style="17" width="11.57"/>
    <col collapsed="false" customWidth="false" hidden="false" outlineLevel="0" max="16384" min="6" style="17" width="9.14"/>
  </cols>
  <sheetData>
    <row r="2" customFormat="false" ht="27.75" hidden="false" customHeight="true" outlineLevel="0" collapsed="false">
      <c r="A2" s="1"/>
      <c r="B2" s="1"/>
      <c r="C2" s="18" t="s">
        <v>19</v>
      </c>
      <c r="D2" s="1"/>
      <c r="E2" s="1"/>
    </row>
    <row r="3" customFormat="false" ht="15.75" hidden="false" customHeight="false" outlineLevel="0" collapsed="false">
      <c r="A3" s="1"/>
      <c r="B3" s="1"/>
      <c r="C3" s="18" t="s">
        <v>20</v>
      </c>
      <c r="D3" s="1"/>
      <c r="E3" s="1"/>
    </row>
    <row r="4" customFormat="false" ht="38.25" hidden="false" customHeight="true" outlineLevel="0" collapsed="false">
      <c r="A4" s="1"/>
      <c r="B4" s="1"/>
      <c r="C4" s="18" t="s">
        <v>21</v>
      </c>
      <c r="D4" s="1"/>
      <c r="E4" s="1"/>
    </row>
    <row r="5" customFormat="false" ht="27" hidden="false" customHeight="true" outlineLevel="0" collapsed="false">
      <c r="A5" s="1"/>
      <c r="B5" s="1"/>
      <c r="C5" s="18" t="s">
        <v>22</v>
      </c>
      <c r="D5" s="1"/>
      <c r="E5" s="1"/>
    </row>
    <row r="6" customFormat="false" ht="15.75" hidden="false" customHeight="false" outlineLevel="0" collapsed="false">
      <c r="A6" s="1"/>
      <c r="B6" s="1"/>
      <c r="C6" s="1"/>
      <c r="D6" s="1"/>
      <c r="E6" s="1"/>
    </row>
    <row r="7" customFormat="false" ht="15.75" hidden="false" customHeight="false" outlineLevel="0" collapsed="false">
      <c r="A7" s="19" t="s">
        <v>39</v>
      </c>
      <c r="B7" s="19"/>
      <c r="C7" s="19"/>
      <c r="D7" s="38"/>
      <c r="E7" s="38"/>
      <c r="F7" s="20"/>
      <c r="G7" s="20"/>
      <c r="H7" s="20"/>
    </row>
    <row r="8" customFormat="false" ht="15.75" hidden="false" customHeight="false" outlineLevel="0" collapsed="false">
      <c r="A8" s="21"/>
      <c r="B8" s="21"/>
      <c r="C8" s="21"/>
      <c r="D8" s="21"/>
      <c r="E8" s="21"/>
      <c r="F8" s="22"/>
      <c r="G8" s="22"/>
      <c r="H8" s="22"/>
    </row>
    <row r="9" customFormat="false" ht="27.75" hidden="false" customHeight="true" outlineLevel="0" collapsed="false">
      <c r="A9" s="1" t="s">
        <v>24</v>
      </c>
      <c r="B9" s="39" t="s">
        <v>40</v>
      </c>
      <c r="C9" s="39"/>
      <c r="D9" s="1"/>
      <c r="E9" s="1"/>
    </row>
    <row r="10" customFormat="false" ht="15" hidden="false" customHeight="true" outlineLevel="0" collapsed="false">
      <c r="A10" s="1" t="s">
        <v>25</v>
      </c>
      <c r="B10" s="39" t="s">
        <v>40</v>
      </c>
      <c r="C10" s="39"/>
      <c r="D10" s="1"/>
      <c r="E10" s="1"/>
    </row>
    <row r="11" customFormat="false" ht="15.75" hidden="false" customHeight="false" outlineLevel="0" collapsed="false">
      <c r="A11" s="1" t="s">
        <v>26</v>
      </c>
      <c r="B11" s="24" t="s">
        <v>41</v>
      </c>
      <c r="C11" s="24"/>
      <c r="D11" s="1"/>
      <c r="E11" s="1"/>
    </row>
    <row r="12" customFormat="false" ht="15.75" hidden="false" customHeight="false" outlineLevel="0" collapsed="false">
      <c r="A12" s="1" t="s">
        <v>27</v>
      </c>
      <c r="B12" s="24" t="s">
        <v>42</v>
      </c>
      <c r="C12" s="24"/>
      <c r="D12" s="1"/>
      <c r="E12" s="1"/>
    </row>
    <row r="13" customFormat="false" ht="15.75" hidden="false" customHeight="false" outlineLevel="0" collapsed="false">
      <c r="A13" s="1"/>
      <c r="B13" s="1"/>
      <c r="C13" s="1"/>
      <c r="D13" s="1"/>
      <c r="E13" s="1"/>
    </row>
    <row r="14" customFormat="false" ht="43.5" hidden="false" customHeight="true" outlineLevel="0" collapsed="false">
      <c r="A14" s="25" t="s">
        <v>28</v>
      </c>
      <c r="B14" s="25" t="s">
        <v>29</v>
      </c>
      <c r="C14" s="25" t="s">
        <v>30</v>
      </c>
      <c r="D14" s="1"/>
      <c r="E14" s="1"/>
    </row>
    <row r="15" customFormat="false" ht="26.85" hidden="false" customHeight="false" outlineLevel="0" collapsed="false">
      <c r="A15" s="40" t="n">
        <v>1</v>
      </c>
      <c r="B15" s="41" t="s">
        <v>40</v>
      </c>
      <c r="C15" s="42" t="n">
        <f aca="false">KA1!E22</f>
        <v>359643.19</v>
      </c>
      <c r="D15" s="1"/>
      <c r="E15" s="1"/>
    </row>
    <row r="16" customFormat="false" ht="23.25" hidden="false" customHeight="true" outlineLevel="0" collapsed="false">
      <c r="A16" s="26"/>
      <c r="B16" s="28" t="s">
        <v>31</v>
      </c>
      <c r="C16" s="43" t="n">
        <f aca="false">SUM(C15:C15)</f>
        <v>359643.19</v>
      </c>
      <c r="D16" s="1"/>
      <c r="E16" s="1"/>
    </row>
    <row r="17" customFormat="false" ht="23.25" hidden="false" customHeight="true" outlineLevel="0" collapsed="false">
      <c r="A17" s="1"/>
      <c r="B17" s="1"/>
      <c r="C17" s="1"/>
      <c r="D17" s="1" t="s">
        <v>43</v>
      </c>
      <c r="E17" s="44" t="n">
        <v>0.08</v>
      </c>
    </row>
    <row r="18" customFormat="false" ht="23.25" hidden="false" customHeight="true" outlineLevel="0" collapsed="false">
      <c r="A18" s="45" t="s">
        <v>33</v>
      </c>
      <c r="B18" s="45"/>
      <c r="C18" s="42" t="n">
        <f aca="false">ROUND(C16*21%,2)</f>
        <v>75525.07</v>
      </c>
      <c r="D18" s="1" t="s">
        <v>44</v>
      </c>
      <c r="E18" s="44" t="n">
        <v>0.05</v>
      </c>
    </row>
    <row r="19" customFormat="false" ht="15.75" hidden="false" customHeight="false" outlineLevel="0" collapsed="false">
      <c r="A19" s="1"/>
      <c r="B19" s="1"/>
      <c r="C19" s="1"/>
      <c r="D19" s="1" t="s">
        <v>45</v>
      </c>
      <c r="E19" s="44" t="n">
        <v>0.07</v>
      </c>
    </row>
    <row r="20" customFormat="false" ht="15.75" hidden="false" customHeight="false" outlineLevel="0" collapsed="false">
      <c r="A20" s="1"/>
      <c r="B20" s="1"/>
      <c r="C20" s="1"/>
      <c r="D20" s="1" t="s">
        <v>46</v>
      </c>
      <c r="E20" s="1" t="n">
        <v>15</v>
      </c>
    </row>
    <row r="21" customFormat="false" ht="15.75" hidden="false" customHeight="false" outlineLevel="0" collapsed="false">
      <c r="A21" s="15" t="s">
        <v>47</v>
      </c>
      <c r="B21" s="1"/>
      <c r="C21" s="1" t="str">
        <f aca="false">C25</f>
        <v>2024. gada 16.septembrī</v>
      </c>
      <c r="D21" s="1"/>
      <c r="E21" s="1"/>
      <c r="F21" s="34"/>
      <c r="G21" s="34"/>
    </row>
    <row r="22" customFormat="false" ht="15.75" hidden="false" customHeight="false" outlineLevel="0" collapsed="false">
      <c r="A22" s="15" t="s">
        <v>48</v>
      </c>
      <c r="B22" s="1"/>
      <c r="C22" s="1"/>
      <c r="D22" s="1"/>
      <c r="E22" s="1"/>
      <c r="F22" s="34"/>
      <c r="G22" s="34"/>
    </row>
    <row r="23" customFormat="false" ht="15.75" hidden="false" customHeight="false" outlineLevel="0" collapsed="false">
      <c r="A23" s="15" t="s">
        <v>49</v>
      </c>
      <c r="B23" s="1"/>
      <c r="C23" s="1"/>
      <c r="D23" s="1"/>
      <c r="E23" s="1"/>
      <c r="F23" s="34"/>
      <c r="G23" s="34"/>
    </row>
    <row r="24" customFormat="false" ht="15.75" hidden="false" customHeight="false" outlineLevel="0" collapsed="false">
      <c r="A24" s="16"/>
      <c r="B24" s="1"/>
      <c r="C24" s="1"/>
      <c r="D24" s="1"/>
      <c r="E24" s="1"/>
      <c r="F24" s="34"/>
      <c r="G24" s="34"/>
    </row>
    <row r="25" customFormat="false" ht="15.75" hidden="false" customHeight="false" outlineLevel="0" collapsed="false">
      <c r="A25" s="15" t="s">
        <v>50</v>
      </c>
      <c r="B25" s="1"/>
      <c r="C25" s="46" t="s">
        <v>51</v>
      </c>
      <c r="D25" s="1"/>
      <c r="E25" s="1"/>
      <c r="F25" s="34"/>
      <c r="G25" s="34"/>
    </row>
    <row r="26" customFormat="false" ht="15.75" hidden="false" customHeight="false" outlineLevel="0" collapsed="false">
      <c r="A26" s="15" t="s">
        <v>52</v>
      </c>
      <c r="B26" s="1"/>
      <c r="C26" s="1"/>
      <c r="D26" s="1"/>
      <c r="E26" s="1"/>
      <c r="F26" s="34"/>
      <c r="G26" s="34"/>
    </row>
    <row r="27" customFormat="false" ht="15.75" hidden="false" customHeight="false" outlineLevel="0" collapsed="false">
      <c r="A27" s="15" t="s">
        <v>53</v>
      </c>
      <c r="B27" s="1"/>
      <c r="C27" s="1"/>
      <c r="D27" s="1"/>
      <c r="E27" s="1"/>
      <c r="F27" s="34"/>
      <c r="G27" s="34"/>
    </row>
    <row r="28" customFormat="false" ht="15.75" hidden="false" customHeight="false" outlineLevel="0" collapsed="false">
      <c r="A28" s="47"/>
      <c r="B28" s="34"/>
      <c r="C28" s="34"/>
      <c r="D28" s="34"/>
      <c r="E28" s="34"/>
      <c r="F28" s="34"/>
      <c r="G28" s="34"/>
    </row>
    <row r="29" customFormat="false" ht="15.75" hidden="false" customHeight="false" outlineLevel="0" collapsed="false">
      <c r="A29" s="35"/>
      <c r="B29" s="36"/>
      <c r="E29" s="36"/>
      <c r="F29" s="37"/>
      <c r="G29" s="34"/>
    </row>
    <row r="1048576" customFormat="false" ht="12.8" hidden="false" customHeight="false" outlineLevel="0" collapsed="false"/>
  </sheetData>
  <mergeCells count="6">
    <mergeCell ref="A7:C7"/>
    <mergeCell ref="B9:C9"/>
    <mergeCell ref="B10:C10"/>
    <mergeCell ref="B11:C11"/>
    <mergeCell ref="B12:C12"/>
    <mergeCell ref="A18:B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0000"/>
    <pageSetUpPr fitToPage="false"/>
  </sheetPr>
  <dimension ref="A2:Q1048576"/>
  <sheetViews>
    <sheetView showFormulas="false" showGridLines="true" showRowColHeaders="true" showZeros="true" rightToLeft="false" tabSelected="false" showOutlineSymbols="true" defaultGridColor="true" view="pageBreakPreview" topLeftCell="A1" colorId="64" zoomScale="85" zoomScaleNormal="100" zoomScalePageLayoutView="85" workbookViewId="0">
      <selection pane="topLeft" activeCell="E18" activeCellId="0" sqref="E18"/>
    </sheetView>
  </sheetViews>
  <sheetFormatPr defaultColWidth="9.1484375" defaultRowHeight="15.75" zeroHeight="false" outlineLevelRow="0" outlineLevelCol="0"/>
  <cols>
    <col collapsed="false" customWidth="false" hidden="false" outlineLevel="0" max="1" min="1" style="17" width="9.14"/>
    <col collapsed="false" customWidth="true" hidden="false" outlineLevel="0" max="2" min="2" style="17" width="12.15"/>
    <col collapsed="false" customWidth="true" hidden="false" outlineLevel="0" max="3" min="3" style="17" width="43"/>
    <col collapsed="false" customWidth="true" hidden="false" outlineLevel="0" max="4" min="4" style="17" width="6.14"/>
    <col collapsed="false" customWidth="true" hidden="false" outlineLevel="0" max="5" min="5" style="17" width="15.57"/>
    <col collapsed="false" customWidth="true" hidden="false" outlineLevel="0" max="8" min="6" style="17" width="17.29"/>
    <col collapsed="false" customWidth="true" hidden="false" outlineLevel="0" max="9" min="9" style="17" width="14.71"/>
    <col collapsed="false" customWidth="false" hidden="false" outlineLevel="0" max="16384" min="10" style="17" width="9.14"/>
  </cols>
  <sheetData>
    <row r="2" customFormat="false" ht="22.5" hidden="false" customHeight="true" outlineLevel="0" collapsed="false">
      <c r="A2" s="48" t="s">
        <v>54</v>
      </c>
      <c r="B2" s="48"/>
      <c r="C2" s="48"/>
      <c r="D2" s="48"/>
      <c r="E2" s="48"/>
      <c r="F2" s="48"/>
      <c r="G2" s="48"/>
      <c r="H2" s="48"/>
      <c r="I2" s="48"/>
    </row>
    <row r="3" customFormat="false" ht="22.5" hidden="false" customHeight="true" outlineLevel="0" collapsed="false">
      <c r="A3" s="49" t="str">
        <f aca="false">KT!B15</f>
        <v>Valsts robežsardzes koledžas Sporta kompleksa ēkas jumta atjaunošana</v>
      </c>
      <c r="B3" s="49"/>
      <c r="C3" s="49"/>
      <c r="D3" s="49"/>
      <c r="E3" s="49"/>
      <c r="F3" s="49"/>
      <c r="G3" s="49"/>
      <c r="H3" s="49"/>
      <c r="I3" s="49"/>
      <c r="J3" s="20"/>
      <c r="K3" s="20"/>
      <c r="L3" s="20"/>
      <c r="M3" s="20"/>
      <c r="N3" s="20"/>
      <c r="O3" s="20"/>
      <c r="P3" s="20"/>
      <c r="Q3" s="20"/>
    </row>
    <row r="4" customFormat="false" ht="15.75" hidden="false" customHeight="false" outlineLevel="0" collapsed="false">
      <c r="A4" s="50" t="s">
        <v>55</v>
      </c>
      <c r="B4" s="50"/>
      <c r="C4" s="50"/>
      <c r="D4" s="50"/>
      <c r="E4" s="50"/>
      <c r="F4" s="50"/>
      <c r="G4" s="50"/>
      <c r="H4" s="50"/>
      <c r="I4" s="50"/>
    </row>
    <row r="5" customFormat="false" ht="15.75" hidden="false" customHeight="false" outlineLevel="0" collapsed="false">
      <c r="A5" s="51"/>
      <c r="B5" s="51"/>
      <c r="C5" s="51"/>
      <c r="D5" s="51"/>
      <c r="E5" s="51"/>
      <c r="F5" s="51"/>
      <c r="G5" s="51"/>
      <c r="H5" s="51"/>
      <c r="I5" s="51"/>
      <c r="J5" s="22"/>
      <c r="K5" s="22"/>
      <c r="L5" s="22"/>
      <c r="M5" s="22"/>
      <c r="N5" s="22"/>
      <c r="O5" s="22"/>
      <c r="P5" s="22"/>
      <c r="Q5" s="22"/>
    </row>
    <row r="6" customFormat="false" ht="15.75" hidden="false" customHeight="false" outlineLevel="0" collapsed="false">
      <c r="A6" s="52" t="s">
        <v>24</v>
      </c>
      <c r="B6" s="52"/>
      <c r="C6" s="53" t="str">
        <f aca="false">KT!B9</f>
        <v>Valsts robežsardzes koledžas Sporta kompleksa ēkas jumta atjaunošana</v>
      </c>
      <c r="D6" s="53"/>
      <c r="E6" s="53"/>
      <c r="F6" s="53"/>
      <c r="G6" s="53"/>
      <c r="H6" s="53"/>
      <c r="I6" s="53"/>
    </row>
    <row r="7" customFormat="false" ht="15.75" hidden="false" customHeight="false" outlineLevel="0" collapsed="false">
      <c r="A7" s="52" t="s">
        <v>25</v>
      </c>
      <c r="B7" s="52"/>
      <c r="C7" s="53" t="str">
        <f aca="false">KT!B10</f>
        <v>Valsts robežsardzes koledžas Sporta kompleksa ēkas jumta atjaunošana</v>
      </c>
      <c r="D7" s="53"/>
      <c r="E7" s="54"/>
      <c r="F7" s="54"/>
      <c r="G7" s="54"/>
      <c r="H7" s="54"/>
      <c r="I7" s="54"/>
    </row>
    <row r="8" customFormat="false" ht="15.75" hidden="false" customHeight="false" outlineLevel="0" collapsed="false">
      <c r="A8" s="52" t="s">
        <v>26</v>
      </c>
      <c r="B8" s="52"/>
      <c r="C8" s="53" t="str">
        <f aca="false">KT!B11</f>
        <v>Zavoloko iela 8, Rēzekne, LV-4601</v>
      </c>
      <c r="D8" s="53"/>
      <c r="E8" s="54"/>
      <c r="F8" s="54"/>
      <c r="G8" s="54"/>
      <c r="H8" s="54"/>
      <c r="I8" s="54"/>
    </row>
    <row r="9" customFormat="false" ht="15.75" hidden="false" customHeight="false" outlineLevel="0" collapsed="false">
      <c r="A9" s="52" t="s">
        <v>27</v>
      </c>
      <c r="B9" s="52"/>
      <c r="C9" s="53" t="str">
        <f aca="false">KT!B12</f>
        <v>___</v>
      </c>
      <c r="D9" s="53"/>
      <c r="E9" s="54"/>
      <c r="F9" s="54"/>
      <c r="G9" s="54"/>
      <c r="H9" s="54"/>
      <c r="I9" s="54"/>
    </row>
    <row r="10" customFormat="false" ht="15.75" hidden="false" customHeight="false" outlineLevel="0" collapsed="false">
      <c r="A10" s="52"/>
      <c r="B10" s="52"/>
      <c r="C10" s="52" t="s">
        <v>56</v>
      </c>
      <c r="D10" s="52"/>
      <c r="E10" s="55" t="n">
        <f aca="false">E22</f>
        <v>359643.19</v>
      </c>
      <c r="F10" s="52"/>
      <c r="G10" s="52"/>
      <c r="H10" s="52"/>
      <c r="I10" s="52"/>
    </row>
    <row r="11" customFormat="false" ht="15.75" hidden="false" customHeight="false" outlineLevel="0" collapsed="false">
      <c r="A11" s="52"/>
      <c r="B11" s="52"/>
      <c r="C11" s="52" t="s">
        <v>57</v>
      </c>
      <c r="D11" s="52"/>
      <c r="E11" s="56" t="n">
        <f aca="false">SUM(I14:I16)</f>
        <v>3342.02</v>
      </c>
      <c r="F11" s="52"/>
      <c r="G11" s="52"/>
      <c r="H11" s="52"/>
      <c r="I11" s="52"/>
    </row>
    <row r="12" customFormat="false" ht="33" hidden="false" customHeight="true" outlineLevel="0" collapsed="false">
      <c r="A12" s="57" t="s">
        <v>28</v>
      </c>
      <c r="B12" s="57" t="s">
        <v>58</v>
      </c>
      <c r="C12" s="57" t="s">
        <v>59</v>
      </c>
      <c r="D12" s="57"/>
      <c r="E12" s="57" t="s">
        <v>60</v>
      </c>
      <c r="F12" s="57" t="s">
        <v>61</v>
      </c>
      <c r="G12" s="57"/>
      <c r="H12" s="57"/>
      <c r="I12" s="57" t="s">
        <v>62</v>
      </c>
    </row>
    <row r="13" customFormat="false" ht="27" hidden="false" customHeight="true" outlineLevel="0" collapsed="false">
      <c r="A13" s="57"/>
      <c r="B13" s="57"/>
      <c r="C13" s="57"/>
      <c r="D13" s="57"/>
      <c r="E13" s="57"/>
      <c r="F13" s="57" t="s">
        <v>63</v>
      </c>
      <c r="G13" s="57" t="s">
        <v>64</v>
      </c>
      <c r="H13" s="57" t="s">
        <v>65</v>
      </c>
      <c r="I13" s="57"/>
    </row>
    <row r="14" s="63" customFormat="true" ht="21" hidden="false" customHeight="true" outlineLevel="0" collapsed="false">
      <c r="A14" s="58" t="n">
        <v>1</v>
      </c>
      <c r="B14" s="58" t="n">
        <v>1.1</v>
      </c>
      <c r="C14" s="59" t="s">
        <v>66</v>
      </c>
      <c r="D14" s="60"/>
      <c r="E14" s="61" t="n">
        <f aca="false">SUM(F14:H14)</f>
        <v>29076.88</v>
      </c>
      <c r="F14" s="61" t="n">
        <f aca="false">'1.1'!M47</f>
        <v>13777.74</v>
      </c>
      <c r="G14" s="61" t="n">
        <f aca="false">'1.1'!N47</f>
        <v>5759.22</v>
      </c>
      <c r="H14" s="61" t="n">
        <f aca="false">'1.1'!O47</f>
        <v>9539.92</v>
      </c>
      <c r="I14" s="62" t="n">
        <f aca="false">ROUND(F14/likme,2)</f>
        <v>918.52</v>
      </c>
    </row>
    <row r="15" s="63" customFormat="true" ht="21" hidden="false" customHeight="true" outlineLevel="0" collapsed="false">
      <c r="A15" s="58" t="n">
        <v>2</v>
      </c>
      <c r="B15" s="58" t="n">
        <v>1.2</v>
      </c>
      <c r="C15" s="59" t="s">
        <v>67</v>
      </c>
      <c r="D15" s="60"/>
      <c r="E15" s="61" t="n">
        <f aca="false">SUM(F15:H15)</f>
        <v>3553.2</v>
      </c>
      <c r="F15" s="61" t="n">
        <f aca="false">'1.2'!M32</f>
        <v>2142</v>
      </c>
      <c r="G15" s="61" t="n">
        <f aca="false">'1.2'!N32</f>
        <v>1302</v>
      </c>
      <c r="H15" s="61" t="n">
        <f aca="false">'1.2'!O32</f>
        <v>109.2</v>
      </c>
      <c r="I15" s="62" t="n">
        <f aca="false">ROUND(F15/likme,2)</f>
        <v>142.8</v>
      </c>
    </row>
    <row r="16" s="67" customFormat="true" ht="21" hidden="false" customHeight="true" outlineLevel="0" collapsed="false">
      <c r="A16" s="58" t="n">
        <v>3</v>
      </c>
      <c r="B16" s="58" t="n">
        <v>1.3</v>
      </c>
      <c r="C16" s="64" t="s">
        <v>68</v>
      </c>
      <c r="D16" s="65"/>
      <c r="E16" s="66" t="n">
        <f aca="false">'1.3'!P42</f>
        <v>275728.11</v>
      </c>
      <c r="F16" s="61" t="n">
        <f aca="false">'1.3'!M42</f>
        <v>41052.6</v>
      </c>
      <c r="G16" s="61" t="n">
        <f aca="false">'1.3'!N42</f>
        <v>187515.57</v>
      </c>
      <c r="H16" s="61" t="n">
        <f aca="false">'1.3'!O42</f>
        <v>5996.2</v>
      </c>
      <c r="I16" s="62" t="n">
        <f aca="false">'1.3'!L42</f>
        <v>2280.7</v>
      </c>
    </row>
    <row r="17" s="67" customFormat="true" ht="21" hidden="false" customHeight="true" outlineLevel="0" collapsed="false">
      <c r="A17" s="58" t="n">
        <v>4</v>
      </c>
      <c r="B17" s="58" t="n">
        <v>1.4</v>
      </c>
      <c r="C17" s="64" t="s">
        <v>69</v>
      </c>
      <c r="D17" s="65"/>
      <c r="E17" s="61" t="n">
        <f aca="false">SUM(F17:H17)</f>
        <v>4375.02</v>
      </c>
      <c r="F17" s="61" t="n">
        <f aca="false">'1.4'!M28</f>
        <v>2025.36</v>
      </c>
      <c r="G17" s="61" t="n">
        <f aca="false">'1.4'!N28</f>
        <v>2203.1</v>
      </c>
      <c r="H17" s="61" t="n">
        <f aca="false">'1.4'!O28</f>
        <v>146.56</v>
      </c>
      <c r="I17" s="62" t="n">
        <f aca="false">'1.4'!L28</f>
        <v>108.12</v>
      </c>
    </row>
    <row r="18" customFormat="false" ht="21" hidden="false" customHeight="true" outlineLevel="0" collapsed="false">
      <c r="A18" s="68" t="s">
        <v>31</v>
      </c>
      <c r="B18" s="68"/>
      <c r="C18" s="68"/>
      <c r="D18" s="69"/>
      <c r="E18" s="70" t="n">
        <f aca="false">SUM(E14:E17)</f>
        <v>312733.21</v>
      </c>
      <c r="F18" s="52"/>
      <c r="G18" s="52"/>
      <c r="H18" s="52"/>
      <c r="I18" s="52"/>
    </row>
    <row r="19" customFormat="false" ht="21" hidden="false" customHeight="true" outlineLevel="0" collapsed="false">
      <c r="A19" s="71" t="s">
        <v>70</v>
      </c>
      <c r="B19" s="71"/>
      <c r="C19" s="71"/>
      <c r="D19" s="72" t="n">
        <f aca="false">KT!E17</f>
        <v>0.08</v>
      </c>
      <c r="E19" s="61" t="n">
        <f aca="false">ROUND(E18*D19,2)</f>
        <v>25018.66</v>
      </c>
      <c r="F19" s="52"/>
      <c r="G19" s="52"/>
      <c r="H19" s="52"/>
      <c r="I19" s="52"/>
    </row>
    <row r="20" customFormat="false" ht="21" hidden="false" customHeight="true" outlineLevel="0" collapsed="false">
      <c r="A20" s="71" t="s">
        <v>71</v>
      </c>
      <c r="B20" s="71"/>
      <c r="C20" s="71"/>
      <c r="D20" s="72" t="n">
        <f aca="false">KT!E18</f>
        <v>0.05</v>
      </c>
      <c r="E20" s="61" t="n">
        <f aca="false">ROUND(E19*D20,2)</f>
        <v>1250.93</v>
      </c>
      <c r="F20" s="52"/>
      <c r="G20" s="52"/>
      <c r="H20" s="52"/>
      <c r="I20" s="52"/>
    </row>
    <row r="21" customFormat="false" ht="21" hidden="false" customHeight="true" outlineLevel="0" collapsed="false">
      <c r="A21" s="71" t="s">
        <v>45</v>
      </c>
      <c r="B21" s="71"/>
      <c r="C21" s="71"/>
      <c r="D21" s="72" t="n">
        <f aca="false">KT!E19</f>
        <v>0.07</v>
      </c>
      <c r="E21" s="61" t="n">
        <f aca="false">ROUND(E18*D21,2)</f>
        <v>21891.32</v>
      </c>
      <c r="F21" s="52"/>
      <c r="G21" s="52"/>
      <c r="H21" s="52"/>
      <c r="I21" s="52"/>
    </row>
    <row r="22" customFormat="false" ht="21" hidden="false" customHeight="true" outlineLevel="0" collapsed="false">
      <c r="A22" s="73" t="s">
        <v>72</v>
      </c>
      <c r="B22" s="73"/>
      <c r="C22" s="73"/>
      <c r="D22" s="74"/>
      <c r="E22" s="75" t="n">
        <f aca="false">ROUND(E18+E19+E21,2)</f>
        <v>359643.19</v>
      </c>
      <c r="F22" s="52"/>
      <c r="G22" s="52"/>
      <c r="H22" s="52"/>
      <c r="I22" s="52"/>
    </row>
    <row r="23" customFormat="false" ht="15.75" hidden="false" customHeight="false" outlineLevel="0" collapsed="false">
      <c r="A23" s="52"/>
      <c r="B23" s="52"/>
      <c r="C23" s="52"/>
      <c r="D23" s="52"/>
      <c r="E23" s="52"/>
      <c r="F23" s="52"/>
      <c r="G23" s="52"/>
      <c r="H23" s="52"/>
      <c r="I23" s="52"/>
    </row>
    <row r="24" customFormat="false" ht="15.75" hidden="false" customHeight="false" outlineLevel="0" collapsed="false">
      <c r="A24" s="76" t="str">
        <f aca="false">KT!A21</f>
        <v>Sastādīja: Uģis Šēnbergs</v>
      </c>
      <c r="B24" s="52"/>
      <c r="C24" s="52"/>
      <c r="D24" s="52"/>
      <c r="E24" s="52" t="str">
        <f aca="false">KT!C25</f>
        <v>2024. gada 16.septembrī</v>
      </c>
      <c r="F24" s="52"/>
      <c r="G24" s="52"/>
      <c r="H24" s="52"/>
      <c r="I24" s="52"/>
    </row>
    <row r="25" customFormat="false" ht="15.75" hidden="false" customHeight="false" outlineLevel="0" collapsed="false">
      <c r="A25" s="76" t="s">
        <v>48</v>
      </c>
      <c r="B25" s="52"/>
      <c r="C25" s="52"/>
      <c r="D25" s="52"/>
      <c r="E25" s="52"/>
      <c r="F25" s="52"/>
      <c r="G25" s="52"/>
      <c r="H25" s="52"/>
      <c r="I25" s="52"/>
    </row>
    <row r="26" customFormat="false" ht="15.75" hidden="false" customHeight="false" outlineLevel="0" collapsed="false">
      <c r="A26" s="76" t="str">
        <f aca="false">KT!A23</f>
        <v>Sertifikāta Nr.1-00103 </v>
      </c>
      <c r="B26" s="52"/>
      <c r="C26" s="52"/>
      <c r="D26" s="52"/>
      <c r="E26" s="52"/>
      <c r="F26" s="52"/>
      <c r="G26" s="52"/>
      <c r="H26" s="52"/>
      <c r="I26" s="52"/>
    </row>
    <row r="27" customFormat="false" ht="15.75" hidden="false" customHeight="false" outlineLevel="0" collapsed="false">
      <c r="A27" s="51"/>
      <c r="B27" s="52"/>
      <c r="C27" s="52"/>
      <c r="D27" s="52"/>
      <c r="E27" s="52"/>
      <c r="F27" s="52"/>
      <c r="G27" s="52"/>
      <c r="H27" s="52"/>
      <c r="I27" s="52"/>
    </row>
    <row r="28" customFormat="false" ht="15.75" hidden="false" customHeight="false" outlineLevel="0" collapsed="false">
      <c r="A28" s="76" t="str">
        <f aca="false">KT!A25</f>
        <v>Pārbaudīja: Uģis Šēnbergs</v>
      </c>
      <c r="B28" s="52"/>
      <c r="C28" s="52"/>
      <c r="D28" s="52"/>
      <c r="E28" s="52" t="str">
        <f aca="false">KT!C25</f>
        <v>2024. gada 16.septembrī</v>
      </c>
      <c r="F28" s="52"/>
      <c r="G28" s="52"/>
      <c r="H28" s="52"/>
      <c r="I28" s="52"/>
    </row>
    <row r="29" customFormat="false" ht="15.75" hidden="false" customHeight="false" outlineLevel="0" collapsed="false">
      <c r="A29" s="76" t="s">
        <v>52</v>
      </c>
      <c r="B29" s="52"/>
      <c r="C29" s="52"/>
      <c r="D29" s="52"/>
      <c r="E29" s="52"/>
      <c r="F29" s="52"/>
      <c r="G29" s="52"/>
      <c r="H29" s="52"/>
      <c r="I29" s="52"/>
    </row>
    <row r="30" customFormat="false" ht="15.75" hidden="false" customHeight="false" outlineLevel="0" collapsed="false">
      <c r="A30" s="76" t="str">
        <f aca="false">KT!A27</f>
        <v>Sertifikāta Nr.1-00103 </v>
      </c>
      <c r="B30" s="52"/>
      <c r="C30" s="52"/>
      <c r="D30" s="52"/>
      <c r="E30" s="52"/>
      <c r="F30" s="52"/>
      <c r="G30" s="52"/>
      <c r="H30" s="52"/>
      <c r="I30" s="52"/>
    </row>
    <row r="31" customFormat="false" ht="15.75" hidden="false" customHeight="false" outlineLevel="0" collapsed="false">
      <c r="A31" s="47"/>
      <c r="B31" s="34"/>
      <c r="C31" s="34"/>
      <c r="D31" s="34"/>
      <c r="E31" s="34"/>
      <c r="F31" s="34"/>
      <c r="G31" s="34"/>
      <c r="H31" s="34"/>
    </row>
    <row r="32" customFormat="false" ht="15.75" hidden="false" customHeight="false" outlineLevel="0" collapsed="false">
      <c r="A32" s="35"/>
      <c r="B32" s="36"/>
      <c r="C32" s="36"/>
      <c r="D32" s="36"/>
      <c r="E32" s="35"/>
      <c r="F32" s="36"/>
      <c r="G32" s="37"/>
      <c r="H32" s="34"/>
    </row>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4">
    <mergeCell ref="A2:I2"/>
    <mergeCell ref="A3:I3"/>
    <mergeCell ref="A4:I4"/>
    <mergeCell ref="A12:A13"/>
    <mergeCell ref="B12:B13"/>
    <mergeCell ref="C12:D13"/>
    <mergeCell ref="E12:E13"/>
    <mergeCell ref="F12:H12"/>
    <mergeCell ref="I12:I13"/>
    <mergeCell ref="A18:C18"/>
    <mergeCell ref="A19:C19"/>
    <mergeCell ref="A20:C20"/>
    <mergeCell ref="A21:C21"/>
    <mergeCell ref="A22:C22"/>
  </mergeCells>
  <printOptions headings="false" gridLines="false" gridLinesSet="true" horizontalCentered="false" verticalCentered="false"/>
  <pageMargins left="0.7" right="0.7" top="0.75" bottom="0.75" header="0.511811023622047" footer="0.511811023622047"/>
  <pageSetup paperSize="9" scale="7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1D41A"/>
    <pageSetUpPr fitToPage="false"/>
  </sheetPr>
  <dimension ref="A2:IW1048576"/>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Q1" activeCellId="0" sqref="Q1"/>
    </sheetView>
  </sheetViews>
  <sheetFormatPr defaultColWidth="9.1484375" defaultRowHeight="15.75" zeroHeight="false" outlineLevelRow="0" outlineLevelCol="0"/>
  <cols>
    <col collapsed="false" customWidth="true" hidden="false" outlineLevel="0" max="1" min="1" style="37" width="6"/>
    <col collapsed="false" customWidth="true" hidden="false" outlineLevel="0" max="2" min="2" style="37" width="4.71"/>
    <col collapsed="false" customWidth="true" hidden="false" outlineLevel="0" max="3" min="3" style="37" width="47.14"/>
    <col collapsed="false" customWidth="true" hidden="false" outlineLevel="0" max="4" min="4" style="37" width="8.29"/>
    <col collapsed="false" customWidth="false" hidden="false" outlineLevel="0" max="5" min="5" style="37" width="9.14"/>
    <col collapsed="false" customWidth="true" hidden="true" outlineLevel="0" max="6" min="6" style="37" width="8.29"/>
    <col collapsed="false" customWidth="true" hidden="true" outlineLevel="0" max="7" min="7" style="37" width="8.57"/>
    <col collapsed="false" customWidth="true" hidden="true" outlineLevel="0" max="8" min="8" style="37" width="10.57"/>
    <col collapsed="false" customWidth="true" hidden="true" outlineLevel="0" max="9" min="9" style="37" width="10.14"/>
    <col collapsed="false" customWidth="true" hidden="true" outlineLevel="0" max="10" min="10" style="37" width="10.57"/>
    <col collapsed="false" customWidth="true" hidden="true" outlineLevel="0" max="11" min="11" style="37" width="10.29"/>
    <col collapsed="false" customWidth="true" hidden="true" outlineLevel="0" max="12" min="12" style="37" width="9.71"/>
    <col collapsed="false" customWidth="true" hidden="true" outlineLevel="0" max="13" min="13" style="37" width="12.3"/>
    <col collapsed="false" customWidth="true" hidden="true" outlineLevel="0" max="14" min="14" style="37" width="10.42"/>
    <col collapsed="false" customWidth="true" hidden="true" outlineLevel="0" max="15" min="15" style="37" width="11"/>
    <col collapsed="false" customWidth="true" hidden="true" outlineLevel="0" max="16" min="16" style="37" width="12"/>
    <col collapsed="false" customWidth="false" hidden="false" outlineLevel="0" max="16384" min="17" style="37" width="9.14"/>
  </cols>
  <sheetData>
    <row r="2" customFormat="false" ht="15.75" hidden="false" customHeight="false" outlineLevel="0" collapsed="false">
      <c r="A2" s="19" t="s">
        <v>73</v>
      </c>
      <c r="B2" s="19"/>
      <c r="C2" s="19"/>
      <c r="D2" s="19"/>
      <c r="E2" s="19"/>
      <c r="F2" s="19"/>
      <c r="G2" s="19"/>
      <c r="H2" s="19"/>
      <c r="I2" s="19"/>
      <c r="J2" s="19"/>
      <c r="K2" s="19"/>
      <c r="L2" s="19"/>
      <c r="M2" s="19"/>
      <c r="N2" s="19"/>
      <c r="O2" s="19"/>
      <c r="P2" s="19"/>
    </row>
    <row r="3" customFormat="false" ht="15.75" hidden="false" customHeight="false" outlineLevel="0" collapsed="false">
      <c r="A3" s="77" t="str">
        <f aca="false">KA1!C14</f>
        <v>Būvlaukuma ierīkošana un uzturēšana</v>
      </c>
      <c r="B3" s="77"/>
      <c r="C3" s="77"/>
      <c r="D3" s="77"/>
      <c r="E3" s="77"/>
      <c r="F3" s="77"/>
      <c r="G3" s="77"/>
      <c r="H3" s="77"/>
      <c r="I3" s="77"/>
      <c r="J3" s="77"/>
      <c r="K3" s="77"/>
      <c r="L3" s="77"/>
      <c r="M3" s="77"/>
      <c r="N3" s="77"/>
      <c r="O3" s="77"/>
      <c r="P3" s="77"/>
    </row>
    <row r="4" customFormat="false" ht="15.75" hidden="false" customHeight="false" outlineLevel="0" collapsed="false">
      <c r="A4" s="78" t="s">
        <v>55</v>
      </c>
      <c r="B4" s="78"/>
      <c r="C4" s="78"/>
      <c r="D4" s="78"/>
      <c r="E4" s="78"/>
      <c r="F4" s="78"/>
      <c r="G4" s="78"/>
      <c r="H4" s="78"/>
      <c r="I4" s="78"/>
      <c r="J4" s="78"/>
      <c r="K4" s="78"/>
      <c r="L4" s="78"/>
      <c r="M4" s="78"/>
      <c r="N4" s="78"/>
      <c r="O4" s="78"/>
      <c r="P4" s="78"/>
    </row>
    <row r="5" customFormat="false" ht="15.75" hidden="false" customHeight="false" outlineLevel="0" collapsed="false">
      <c r="A5" s="21"/>
      <c r="B5" s="21"/>
      <c r="C5" s="21"/>
      <c r="D5" s="21"/>
      <c r="E5" s="21"/>
      <c r="F5" s="21"/>
      <c r="G5" s="21"/>
      <c r="H5" s="21"/>
      <c r="I5" s="21"/>
      <c r="J5" s="21"/>
      <c r="K5" s="21"/>
      <c r="L5" s="21"/>
      <c r="M5" s="21"/>
      <c r="N5" s="21"/>
      <c r="O5" s="21"/>
      <c r="P5" s="21"/>
    </row>
    <row r="6" customFormat="false" ht="15.75" hidden="false" customHeight="false" outlineLevel="0" collapsed="false">
      <c r="A6" s="1" t="s">
        <v>24</v>
      </c>
      <c r="B6" s="1"/>
      <c r="C6" s="79" t="str">
        <f aca="false">KT!B9</f>
        <v>Valsts robežsardzes koledžas Sporta kompleksa ēkas jumta atjaunošana</v>
      </c>
      <c r="D6" s="79"/>
      <c r="E6" s="79"/>
      <c r="F6" s="79"/>
      <c r="G6" s="79"/>
      <c r="H6" s="79"/>
      <c r="I6" s="79"/>
      <c r="J6" s="79"/>
      <c r="K6" s="79"/>
      <c r="L6" s="79"/>
      <c r="M6" s="79"/>
      <c r="N6" s="79"/>
      <c r="O6" s="79"/>
      <c r="P6" s="79"/>
    </row>
    <row r="7" customFormat="false" ht="15.75" hidden="false" customHeight="false" outlineLevel="0" collapsed="false">
      <c r="A7" s="1" t="s">
        <v>25</v>
      </c>
      <c r="B7" s="1"/>
      <c r="C7" s="79" t="str">
        <f aca="false">KT!B10</f>
        <v>Valsts robežsardzes koledžas Sporta kompleksa ēkas jumta atjaunošana</v>
      </c>
      <c r="D7" s="1"/>
      <c r="E7" s="1"/>
      <c r="F7" s="1"/>
      <c r="G7" s="1"/>
      <c r="H7" s="1"/>
      <c r="I7" s="1"/>
      <c r="J7" s="1"/>
      <c r="K7" s="1"/>
      <c r="L7" s="1"/>
      <c r="M7" s="1"/>
      <c r="N7" s="1"/>
      <c r="O7" s="1"/>
      <c r="P7" s="1"/>
    </row>
    <row r="8" customFormat="false" ht="15.75" hidden="false" customHeight="false" outlineLevel="0" collapsed="false">
      <c r="A8" s="1" t="s">
        <v>26</v>
      </c>
      <c r="B8" s="1"/>
      <c r="C8" s="79" t="str">
        <f aca="false">KT!B11</f>
        <v>Zavoloko iela 8, Rēzekne, LV-4601</v>
      </c>
      <c r="D8" s="80"/>
      <c r="E8" s="80"/>
      <c r="F8" s="80"/>
      <c r="G8" s="80"/>
      <c r="H8" s="80"/>
      <c r="I8" s="80"/>
      <c r="J8" s="80"/>
      <c r="K8" s="80"/>
      <c r="L8" s="80"/>
      <c r="M8" s="80"/>
      <c r="N8" s="80"/>
      <c r="O8" s="80"/>
      <c r="P8" s="80"/>
    </row>
    <row r="9" customFormat="false" ht="15.75" hidden="false" customHeight="false" outlineLevel="0" collapsed="false">
      <c r="A9" s="1" t="s">
        <v>27</v>
      </c>
      <c r="B9" s="1"/>
      <c r="C9" s="79" t="str">
        <f aca="false">KT!B12</f>
        <v>___</v>
      </c>
      <c r="D9" s="80"/>
      <c r="E9" s="80"/>
      <c r="F9" s="80"/>
      <c r="G9" s="80"/>
      <c r="H9" s="80"/>
      <c r="I9" s="80"/>
      <c r="J9" s="80"/>
      <c r="K9" s="80"/>
      <c r="L9" s="80"/>
      <c r="M9" s="80"/>
      <c r="N9" s="80"/>
      <c r="O9" s="80"/>
      <c r="P9" s="80"/>
    </row>
    <row r="10" customFormat="false" ht="15.75" hidden="false" customHeight="false" outlineLevel="0" collapsed="false">
      <c r="A10" s="1"/>
      <c r="B10" s="1"/>
      <c r="C10" s="1"/>
      <c r="D10" s="1"/>
      <c r="E10" s="1"/>
      <c r="F10" s="1"/>
      <c r="G10" s="1"/>
      <c r="H10" s="1"/>
      <c r="I10" s="1"/>
      <c r="J10" s="1"/>
      <c r="K10" s="1"/>
      <c r="L10" s="1"/>
      <c r="M10" s="1"/>
      <c r="N10" s="1"/>
      <c r="O10" s="1"/>
      <c r="P10" s="1"/>
    </row>
    <row r="11" customFormat="false" ht="15.75" hidden="false" customHeight="false" outlineLevel="0" collapsed="false">
      <c r="A11" s="1" t="s">
        <v>74</v>
      </c>
      <c r="B11" s="1"/>
      <c r="C11" s="1"/>
      <c r="D11" s="1"/>
      <c r="E11" s="1"/>
      <c r="F11" s="1"/>
      <c r="G11" s="1"/>
      <c r="H11" s="1"/>
      <c r="I11" s="1"/>
      <c r="J11" s="1"/>
      <c r="K11" s="1"/>
      <c r="L11" s="1"/>
      <c r="M11" s="81" t="s">
        <v>75</v>
      </c>
      <c r="N11" s="81"/>
      <c r="O11" s="82" t="n">
        <f aca="false">P47</f>
        <v>29076.88</v>
      </c>
      <c r="P11" s="1" t="s">
        <v>76</v>
      </c>
    </row>
    <row r="12" customFormat="false" ht="15.75" hidden="false" customHeight="false" outlineLevel="0" collapsed="false">
      <c r="A12" s="1"/>
      <c r="B12" s="1"/>
      <c r="C12" s="1"/>
      <c r="D12" s="1"/>
      <c r="E12" s="21"/>
      <c r="F12" s="1"/>
      <c r="G12" s="1"/>
      <c r="H12" s="1"/>
      <c r="I12" s="1"/>
      <c r="J12" s="1"/>
      <c r="K12" s="1"/>
      <c r="L12" s="1"/>
      <c r="M12" s="1"/>
      <c r="N12" s="18" t="s">
        <v>77</v>
      </c>
      <c r="O12" s="1" t="str">
        <f aca="false">KT!C25</f>
        <v>2024. gada 16.septembrī</v>
      </c>
      <c r="P12" s="1"/>
    </row>
    <row r="13" customFormat="false" ht="15.75" hidden="false" customHeight="false" outlineLevel="0" collapsed="false">
      <c r="A13" s="1"/>
      <c r="B13" s="1"/>
      <c r="C13" s="1"/>
      <c r="D13" s="1"/>
      <c r="E13" s="21"/>
      <c r="F13" s="1"/>
      <c r="G13" s="1"/>
      <c r="H13" s="1"/>
      <c r="I13" s="1"/>
      <c r="J13" s="1"/>
      <c r="K13" s="1"/>
      <c r="L13" s="1"/>
      <c r="M13" s="1"/>
      <c r="N13" s="1"/>
      <c r="O13" s="1"/>
      <c r="P13" s="1"/>
    </row>
    <row r="14" customFormat="false" ht="15.75" hidden="false" customHeight="true" outlineLevel="0" collapsed="false">
      <c r="A14" s="83" t="s">
        <v>28</v>
      </c>
      <c r="B14" s="83" t="s">
        <v>78</v>
      </c>
      <c r="C14" s="84" t="s">
        <v>79</v>
      </c>
      <c r="D14" s="83" t="s">
        <v>80</v>
      </c>
      <c r="E14" s="85" t="s">
        <v>81</v>
      </c>
      <c r="F14" s="84" t="s">
        <v>82</v>
      </c>
      <c r="G14" s="84"/>
      <c r="H14" s="84"/>
      <c r="I14" s="84"/>
      <c r="J14" s="84"/>
      <c r="K14" s="84"/>
      <c r="L14" s="84" t="s">
        <v>83</v>
      </c>
      <c r="M14" s="84"/>
      <c r="N14" s="84"/>
      <c r="O14" s="84"/>
      <c r="P14" s="84"/>
    </row>
    <row r="15" customFormat="false" ht="110.25" hidden="false" customHeight="true" outlineLevel="0" collapsed="false">
      <c r="A15" s="83"/>
      <c r="B15" s="83"/>
      <c r="C15" s="84"/>
      <c r="D15" s="83"/>
      <c r="E15" s="85"/>
      <c r="F15" s="83" t="s">
        <v>84</v>
      </c>
      <c r="G15" s="83" t="s">
        <v>85</v>
      </c>
      <c r="H15" s="83" t="s">
        <v>86</v>
      </c>
      <c r="I15" s="83" t="s">
        <v>64</v>
      </c>
      <c r="J15" s="83" t="s">
        <v>87</v>
      </c>
      <c r="K15" s="83" t="s">
        <v>88</v>
      </c>
      <c r="L15" s="83" t="s">
        <v>62</v>
      </c>
      <c r="M15" s="83" t="s">
        <v>86</v>
      </c>
      <c r="N15" s="83" t="s">
        <v>64</v>
      </c>
      <c r="O15" s="83" t="s">
        <v>87</v>
      </c>
      <c r="P15" s="83" t="s">
        <v>89</v>
      </c>
    </row>
    <row r="16" s="91" customFormat="true" ht="23.25" hidden="false" customHeight="true" outlineLevel="0" collapsed="false">
      <c r="A16" s="86"/>
      <c r="B16" s="87"/>
      <c r="C16" s="88" t="s">
        <v>66</v>
      </c>
      <c r="D16" s="86"/>
      <c r="E16" s="89"/>
      <c r="F16" s="90"/>
      <c r="G16" s="90"/>
      <c r="H16" s="90"/>
      <c r="I16" s="90"/>
      <c r="J16" s="90"/>
      <c r="K16" s="90"/>
      <c r="L16" s="90"/>
      <c r="M16" s="90"/>
      <c r="N16" s="90"/>
      <c r="O16" s="90"/>
      <c r="P16" s="90"/>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c r="IW16" s="37"/>
    </row>
    <row r="17" s="91" customFormat="true" ht="39.55" hidden="false" customHeight="false" outlineLevel="0" collapsed="false">
      <c r="A17" s="25" t="n">
        <v>1</v>
      </c>
      <c r="B17" s="92"/>
      <c r="C17" s="93" t="s">
        <v>90</v>
      </c>
      <c r="D17" s="94" t="s">
        <v>91</v>
      </c>
      <c r="E17" s="95" t="n">
        <v>246</v>
      </c>
      <c r="F17" s="95" t="n">
        <v>0.3</v>
      </c>
      <c r="G17" s="95" t="n">
        <v>18</v>
      </c>
      <c r="H17" s="95" t="n">
        <f aca="false">ROUND(F17*G17,2)</f>
        <v>5.4</v>
      </c>
      <c r="I17" s="95" t="n">
        <v>1.62</v>
      </c>
      <c r="J17" s="95" t="n">
        <v>0.24</v>
      </c>
      <c r="K17" s="95" t="n">
        <f aca="false">ROUND((SUM(H17:J17)),2)</f>
        <v>7.26</v>
      </c>
      <c r="L17" s="95" t="n">
        <f aca="false">ROUND(E17*F17,2)</f>
        <v>73.8</v>
      </c>
      <c r="M17" s="95" t="n">
        <f aca="false">ROUND(E17*H17,2)</f>
        <v>1328.4</v>
      </c>
      <c r="N17" s="95" t="n">
        <f aca="false">ROUND(E17*I17,2)</f>
        <v>398.52</v>
      </c>
      <c r="O17" s="95" t="n">
        <f aca="false">ROUND(E17*J17,2)</f>
        <v>59.04</v>
      </c>
      <c r="P17" s="95" t="n">
        <f aca="false">ROUND((SUM(M17:O17)),2)</f>
        <v>1785.96</v>
      </c>
      <c r="Q17" s="96"/>
      <c r="R17" s="96"/>
      <c r="S17" s="96"/>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96"/>
      <c r="AW17" s="97"/>
      <c r="AX17" s="97"/>
      <c r="AY17" s="97"/>
      <c r="AZ17" s="97"/>
      <c r="BA17" s="97"/>
      <c r="BB17" s="97"/>
      <c r="BC17" s="97"/>
      <c r="BD17" s="97"/>
      <c r="BE17" s="97"/>
      <c r="BF17" s="97"/>
      <c r="BG17" s="97"/>
      <c r="BH17" s="97"/>
      <c r="BI17" s="97"/>
      <c r="BJ17" s="97"/>
      <c r="BK17" s="97"/>
      <c r="BL17" s="97"/>
      <c r="BM17" s="97"/>
      <c r="BN17" s="97"/>
      <c r="BO17" s="97"/>
      <c r="BP17" s="97"/>
      <c r="BQ17" s="97"/>
      <c r="BR17" s="98"/>
      <c r="BS17" s="98"/>
      <c r="BT17" s="98"/>
      <c r="BU17" s="98"/>
      <c r="BV17" s="98"/>
      <c r="BW17" s="98"/>
      <c r="BX17" s="98"/>
      <c r="BY17" s="98"/>
      <c r="BZ17" s="98"/>
      <c r="CA17" s="98"/>
      <c r="CB17" s="98"/>
      <c r="CC17" s="98"/>
      <c r="CD17" s="98"/>
      <c r="CE17" s="98"/>
      <c r="CF17" s="98"/>
      <c r="CG17" s="98"/>
      <c r="CH17" s="98"/>
      <c r="CI17" s="98"/>
      <c r="CJ17" s="98"/>
      <c r="CK17" s="98"/>
      <c r="CL17" s="98"/>
      <c r="CM17" s="98"/>
      <c r="CN17" s="98"/>
      <c r="CO17" s="98"/>
      <c r="CP17" s="98"/>
      <c r="CQ17" s="98"/>
      <c r="CR17" s="98"/>
      <c r="CS17" s="98"/>
      <c r="CT17" s="98"/>
      <c r="CU17" s="98"/>
      <c r="CV17" s="98"/>
      <c r="CW17" s="98"/>
      <c r="CX17" s="98"/>
      <c r="CY17" s="98"/>
      <c r="CZ17" s="98"/>
      <c r="DA17" s="98"/>
      <c r="DB17" s="98"/>
      <c r="DC17" s="98"/>
      <c r="DD17" s="98"/>
      <c r="DE17" s="98"/>
      <c r="DF17" s="98"/>
      <c r="DG17" s="98"/>
      <c r="DH17" s="98"/>
      <c r="DI17" s="98"/>
      <c r="DJ17" s="98"/>
      <c r="DK17" s="98"/>
      <c r="DL17" s="98"/>
      <c r="DM17" s="98"/>
      <c r="DN17" s="98"/>
      <c r="DO17" s="98"/>
      <c r="DP17" s="98"/>
      <c r="DQ17" s="98"/>
      <c r="DR17" s="98"/>
      <c r="DS17" s="98"/>
      <c r="DT17" s="98"/>
      <c r="DU17" s="98"/>
      <c r="DV17" s="98"/>
      <c r="DW17" s="98"/>
      <c r="DX17" s="98"/>
      <c r="DY17" s="98"/>
      <c r="DZ17" s="98"/>
      <c r="EA17" s="98"/>
      <c r="EB17" s="98"/>
      <c r="EC17" s="98"/>
      <c r="ED17" s="98"/>
      <c r="EE17" s="98"/>
      <c r="EF17" s="98"/>
      <c r="EG17" s="98"/>
      <c r="EH17" s="98"/>
      <c r="EI17" s="98"/>
      <c r="EJ17" s="98"/>
      <c r="EK17" s="98"/>
      <c r="EL17" s="98"/>
      <c r="EM17" s="98"/>
      <c r="EN17" s="98"/>
      <c r="EO17" s="98"/>
      <c r="EP17" s="98"/>
      <c r="EQ17" s="98"/>
      <c r="ER17" s="98"/>
      <c r="ES17" s="98"/>
      <c r="ET17" s="98"/>
      <c r="EU17" s="98"/>
      <c r="EV17" s="98"/>
      <c r="EW17" s="98"/>
      <c r="EX17" s="98"/>
      <c r="EY17" s="98"/>
      <c r="EZ17" s="98"/>
      <c r="FA17" s="98"/>
      <c r="FB17" s="98"/>
      <c r="FC17" s="98"/>
      <c r="FD17" s="98"/>
      <c r="FE17" s="98"/>
      <c r="FF17" s="98"/>
      <c r="FG17" s="98"/>
      <c r="FH17" s="98"/>
      <c r="FI17" s="98"/>
      <c r="FJ17" s="98"/>
      <c r="FK17" s="98"/>
      <c r="FL17" s="98"/>
      <c r="FM17" s="98"/>
      <c r="FN17" s="98"/>
      <c r="FO17" s="98"/>
      <c r="FP17" s="98"/>
      <c r="FQ17" s="98"/>
      <c r="FR17" s="98"/>
      <c r="FS17" s="98"/>
      <c r="FT17" s="98"/>
      <c r="FU17" s="98"/>
      <c r="FV17" s="98"/>
      <c r="FW17" s="98"/>
      <c r="FX17" s="98"/>
      <c r="FY17" s="98"/>
      <c r="FZ17" s="98"/>
      <c r="GA17" s="98"/>
      <c r="GB17" s="98"/>
      <c r="GC17" s="98"/>
      <c r="GD17" s="98"/>
      <c r="GE17" s="98"/>
      <c r="GF17" s="98"/>
      <c r="GG17" s="98"/>
      <c r="GH17" s="98"/>
      <c r="GI17" s="98"/>
      <c r="GJ17" s="98"/>
      <c r="GK17" s="98"/>
      <c r="GL17" s="98"/>
      <c r="GM17" s="98"/>
      <c r="GN17" s="98"/>
      <c r="GO17" s="98"/>
      <c r="GP17" s="98"/>
      <c r="GQ17" s="98"/>
      <c r="GR17" s="98"/>
      <c r="GS17" s="98"/>
      <c r="GT17" s="98"/>
      <c r="GU17" s="98"/>
      <c r="GV17" s="98"/>
      <c r="GW17" s="98"/>
      <c r="GX17" s="98"/>
      <c r="GY17" s="98"/>
      <c r="GZ17" s="98"/>
      <c r="HA17" s="98"/>
      <c r="HB17" s="98"/>
      <c r="HC17" s="98"/>
      <c r="HD17" s="98"/>
      <c r="HE17" s="98"/>
      <c r="HF17" s="98"/>
      <c r="HG17" s="98"/>
      <c r="HH17" s="98"/>
      <c r="HI17" s="98"/>
      <c r="HJ17" s="98"/>
      <c r="HK17" s="98"/>
      <c r="HL17" s="98"/>
      <c r="HM17" s="98"/>
      <c r="HN17" s="98"/>
      <c r="HO17" s="98"/>
      <c r="HP17" s="98"/>
      <c r="HQ17" s="98"/>
      <c r="HR17" s="98"/>
      <c r="HS17" s="98"/>
      <c r="HT17" s="98"/>
      <c r="HU17" s="98"/>
      <c r="HV17" s="98"/>
      <c r="HW17" s="98"/>
      <c r="HX17" s="98"/>
      <c r="HY17" s="98"/>
      <c r="HZ17" s="98"/>
      <c r="IA17" s="98"/>
      <c r="IB17" s="98"/>
      <c r="IC17" s="98"/>
      <c r="ID17" s="98"/>
      <c r="IE17" s="98"/>
      <c r="IF17" s="98"/>
      <c r="IG17" s="98"/>
      <c r="IH17" s="98"/>
      <c r="II17" s="98"/>
      <c r="IJ17" s="98"/>
      <c r="IK17" s="98"/>
      <c r="IL17" s="98"/>
      <c r="IM17" s="98"/>
      <c r="IN17" s="98"/>
      <c r="IO17" s="98"/>
      <c r="IP17" s="98"/>
      <c r="IQ17" s="98"/>
      <c r="IR17" s="98"/>
      <c r="IS17" s="98"/>
      <c r="IT17" s="98"/>
      <c r="IU17" s="98"/>
      <c r="IV17" s="98"/>
      <c r="IW17" s="98"/>
    </row>
    <row r="18" s="91" customFormat="true" ht="15.75" hidden="false" customHeight="false" outlineLevel="0" collapsed="false">
      <c r="A18" s="25" t="n">
        <v>2</v>
      </c>
      <c r="B18" s="92"/>
      <c r="C18" s="93" t="s">
        <v>92</v>
      </c>
      <c r="D18" s="94" t="s">
        <v>93</v>
      </c>
      <c r="E18" s="95" t="n">
        <v>6</v>
      </c>
      <c r="F18" s="95" t="n">
        <v>0</v>
      </c>
      <c r="G18" s="95" t="n">
        <v>0</v>
      </c>
      <c r="H18" s="95" t="n">
        <f aca="false">ROUND(F18*G18,2)</f>
        <v>0</v>
      </c>
      <c r="I18" s="95" t="n">
        <v>0</v>
      </c>
      <c r="J18" s="95" t="n">
        <v>126</v>
      </c>
      <c r="K18" s="95" t="n">
        <f aca="false">ROUND((SUM(H18:J18)),2)</f>
        <v>126</v>
      </c>
      <c r="L18" s="95" t="n">
        <f aca="false">ROUND(E18*F18,2)</f>
        <v>0</v>
      </c>
      <c r="M18" s="95" t="n">
        <f aca="false">ROUND(E18*H18,2)</f>
        <v>0</v>
      </c>
      <c r="N18" s="95" t="n">
        <f aca="false">ROUND(E18*I18,2)</f>
        <v>0</v>
      </c>
      <c r="O18" s="95" t="n">
        <f aca="false">ROUND(E18*J18,2)</f>
        <v>756</v>
      </c>
      <c r="P18" s="95" t="n">
        <f aca="false">ROUND((SUM(M18:O18)),2)</f>
        <v>756</v>
      </c>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7"/>
      <c r="AX18" s="97"/>
      <c r="AY18" s="97"/>
      <c r="AZ18" s="97"/>
      <c r="BA18" s="97"/>
      <c r="BB18" s="97"/>
      <c r="BC18" s="97"/>
      <c r="BD18" s="97"/>
      <c r="BE18" s="97"/>
      <c r="BF18" s="97"/>
      <c r="BG18" s="97"/>
      <c r="BH18" s="97"/>
      <c r="BI18" s="97"/>
      <c r="BJ18" s="97"/>
      <c r="BK18" s="97"/>
      <c r="BL18" s="97"/>
      <c r="BM18" s="97"/>
      <c r="BN18" s="97"/>
      <c r="BO18" s="97"/>
      <c r="BP18" s="97"/>
      <c r="BQ18" s="97"/>
      <c r="BR18" s="98"/>
      <c r="BS18" s="98"/>
      <c r="BT18" s="98"/>
      <c r="BU18" s="98"/>
      <c r="BV18" s="98"/>
      <c r="BW18" s="98"/>
      <c r="BX18" s="98"/>
      <c r="BY18" s="98"/>
      <c r="BZ18" s="98"/>
      <c r="CA18" s="98"/>
      <c r="CB18" s="98"/>
      <c r="CC18" s="98"/>
      <c r="CD18" s="98"/>
      <c r="CE18" s="98"/>
      <c r="CF18" s="98"/>
      <c r="CG18" s="98"/>
      <c r="CH18" s="98"/>
      <c r="CI18" s="98"/>
      <c r="CJ18" s="98"/>
      <c r="CK18" s="98"/>
      <c r="CL18" s="98"/>
      <c r="CM18" s="98"/>
      <c r="CN18" s="98"/>
      <c r="CO18" s="98"/>
      <c r="CP18" s="98"/>
      <c r="CQ18" s="98"/>
      <c r="CR18" s="98"/>
      <c r="CS18" s="98"/>
      <c r="CT18" s="98"/>
      <c r="CU18" s="98"/>
      <c r="CV18" s="98"/>
      <c r="CW18" s="98"/>
      <c r="CX18" s="98"/>
      <c r="CY18" s="98"/>
      <c r="CZ18" s="98"/>
      <c r="DA18" s="98"/>
      <c r="DB18" s="98"/>
      <c r="DC18" s="98"/>
      <c r="DD18" s="98"/>
      <c r="DE18" s="98"/>
      <c r="DF18" s="98"/>
      <c r="DG18" s="98"/>
      <c r="DH18" s="98"/>
      <c r="DI18" s="98"/>
      <c r="DJ18" s="98"/>
      <c r="DK18" s="98"/>
      <c r="DL18" s="98"/>
      <c r="DM18" s="98"/>
      <c r="DN18" s="98"/>
      <c r="DO18" s="98"/>
      <c r="DP18" s="98"/>
      <c r="DQ18" s="98"/>
      <c r="DR18" s="98"/>
      <c r="DS18" s="98"/>
      <c r="DT18" s="98"/>
      <c r="DU18" s="98"/>
      <c r="DV18" s="98"/>
      <c r="DW18" s="98"/>
      <c r="DX18" s="98"/>
      <c r="DY18" s="98"/>
      <c r="DZ18" s="98"/>
      <c r="EA18" s="98"/>
      <c r="EB18" s="98"/>
      <c r="EC18" s="98"/>
      <c r="ED18" s="98"/>
      <c r="EE18" s="98"/>
      <c r="EF18" s="98"/>
      <c r="EG18" s="98"/>
      <c r="EH18" s="98"/>
      <c r="EI18" s="98"/>
      <c r="EJ18" s="98"/>
      <c r="EK18" s="98"/>
      <c r="EL18" s="98"/>
      <c r="EM18" s="98"/>
      <c r="EN18" s="98"/>
      <c r="EO18" s="98"/>
      <c r="EP18" s="98"/>
      <c r="EQ18" s="98"/>
      <c r="ER18" s="98"/>
      <c r="ES18" s="98"/>
      <c r="ET18" s="98"/>
      <c r="EU18" s="98"/>
      <c r="EV18" s="98"/>
      <c r="EW18" s="98"/>
      <c r="EX18" s="98"/>
      <c r="EY18" s="98"/>
      <c r="EZ18" s="98"/>
      <c r="FA18" s="98"/>
      <c r="FB18" s="98"/>
      <c r="FC18" s="98"/>
      <c r="FD18" s="98"/>
      <c r="FE18" s="98"/>
      <c r="FF18" s="98"/>
      <c r="FG18" s="98"/>
      <c r="FH18" s="98"/>
      <c r="FI18" s="98"/>
      <c r="FJ18" s="98"/>
      <c r="FK18" s="98"/>
      <c r="FL18" s="98"/>
      <c r="FM18" s="98"/>
      <c r="FN18" s="98"/>
      <c r="FO18" s="98"/>
      <c r="FP18" s="98"/>
      <c r="FQ18" s="98"/>
      <c r="FR18" s="98"/>
      <c r="FS18" s="98"/>
      <c r="FT18" s="98"/>
      <c r="FU18" s="98"/>
      <c r="FV18" s="98"/>
      <c r="FW18" s="98"/>
      <c r="FX18" s="98"/>
      <c r="FY18" s="98"/>
      <c r="FZ18" s="98"/>
      <c r="GA18" s="98"/>
      <c r="GB18" s="98"/>
      <c r="GC18" s="98"/>
      <c r="GD18" s="98"/>
      <c r="GE18" s="98"/>
      <c r="GF18" s="98"/>
      <c r="GG18" s="98"/>
      <c r="GH18" s="98"/>
      <c r="GI18" s="98"/>
      <c r="GJ18" s="98"/>
      <c r="GK18" s="98"/>
      <c r="GL18" s="98"/>
      <c r="GM18" s="98"/>
      <c r="GN18" s="98"/>
      <c r="GO18" s="98"/>
      <c r="GP18" s="98"/>
      <c r="GQ18" s="98"/>
      <c r="GR18" s="98"/>
      <c r="GS18" s="98"/>
      <c r="GT18" s="98"/>
      <c r="GU18" s="98"/>
      <c r="GV18" s="98"/>
      <c r="GW18" s="98"/>
      <c r="GX18" s="98"/>
      <c r="GY18" s="98"/>
      <c r="GZ18" s="98"/>
      <c r="HA18" s="98"/>
      <c r="HB18" s="98"/>
      <c r="HC18" s="98"/>
      <c r="HD18" s="98"/>
      <c r="HE18" s="98"/>
      <c r="HF18" s="98"/>
      <c r="HG18" s="98"/>
      <c r="HH18" s="98"/>
      <c r="HI18" s="98"/>
      <c r="HJ18" s="98"/>
      <c r="HK18" s="98"/>
      <c r="HL18" s="98"/>
      <c r="HM18" s="98"/>
      <c r="HN18" s="98"/>
      <c r="HO18" s="98"/>
      <c r="HP18" s="98"/>
      <c r="HQ18" s="98"/>
      <c r="HR18" s="98"/>
      <c r="HS18" s="98"/>
      <c r="HT18" s="98"/>
      <c r="HU18" s="98"/>
      <c r="HV18" s="98"/>
      <c r="HW18" s="98"/>
      <c r="HX18" s="98"/>
      <c r="HY18" s="98"/>
      <c r="HZ18" s="98"/>
      <c r="IA18" s="98"/>
      <c r="IB18" s="98"/>
      <c r="IC18" s="98"/>
      <c r="ID18" s="98"/>
      <c r="IE18" s="98"/>
      <c r="IF18" s="98"/>
      <c r="IG18" s="98"/>
      <c r="IH18" s="98"/>
      <c r="II18" s="98"/>
      <c r="IJ18" s="98"/>
      <c r="IK18" s="98"/>
      <c r="IL18" s="98"/>
      <c r="IM18" s="98"/>
      <c r="IN18" s="98"/>
      <c r="IO18" s="98"/>
      <c r="IP18" s="98"/>
      <c r="IQ18" s="98"/>
      <c r="IR18" s="98"/>
      <c r="IS18" s="98"/>
      <c r="IT18" s="98"/>
      <c r="IU18" s="98"/>
      <c r="IV18" s="98"/>
      <c r="IW18" s="98"/>
    </row>
    <row r="19" s="91" customFormat="true" ht="15.75" hidden="false" customHeight="false" outlineLevel="0" collapsed="false">
      <c r="A19" s="25" t="n">
        <v>3</v>
      </c>
      <c r="B19" s="99"/>
      <c r="C19" s="93" t="s">
        <v>94</v>
      </c>
      <c r="D19" s="94" t="s">
        <v>95</v>
      </c>
      <c r="E19" s="95" t="n">
        <v>2</v>
      </c>
      <c r="F19" s="95" t="n">
        <v>0</v>
      </c>
      <c r="G19" s="95" t="n">
        <v>0</v>
      </c>
      <c r="H19" s="95" t="n">
        <f aca="false">ROUND(F19*G19,2)</f>
        <v>0</v>
      </c>
      <c r="I19" s="95" t="n">
        <v>0</v>
      </c>
      <c r="J19" s="95" t="n">
        <v>84</v>
      </c>
      <c r="K19" s="95" t="n">
        <f aca="false">ROUND((SUM(H19:J19)),2)</f>
        <v>84</v>
      </c>
      <c r="L19" s="95" t="n">
        <f aca="false">ROUND(E19*F19,2)</f>
        <v>0</v>
      </c>
      <c r="M19" s="95" t="n">
        <f aca="false">ROUND(E19*H19,2)</f>
        <v>0</v>
      </c>
      <c r="N19" s="95" t="n">
        <f aca="false">ROUND(E19*I19,2)</f>
        <v>0</v>
      </c>
      <c r="O19" s="95" t="n">
        <f aca="false">ROUND(E19*J19,2)</f>
        <v>168</v>
      </c>
      <c r="P19" s="95" t="n">
        <f aca="false">ROUND((SUM(M19:O19)),2)</f>
        <v>168</v>
      </c>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7"/>
      <c r="AX19" s="97"/>
      <c r="AY19" s="97"/>
      <c r="AZ19" s="97"/>
      <c r="BA19" s="97"/>
      <c r="BB19" s="97"/>
      <c r="BC19" s="97"/>
      <c r="BD19" s="97"/>
      <c r="BE19" s="97"/>
      <c r="BF19" s="97"/>
      <c r="BG19" s="97"/>
      <c r="BH19" s="97"/>
      <c r="BI19" s="97"/>
      <c r="BJ19" s="97"/>
      <c r="BK19" s="97"/>
      <c r="BL19" s="97"/>
      <c r="BM19" s="97"/>
      <c r="BN19" s="97"/>
      <c r="BO19" s="97"/>
      <c r="BP19" s="97"/>
      <c r="BQ19" s="97"/>
      <c r="BR19" s="98"/>
      <c r="BS19" s="98"/>
      <c r="BT19" s="98"/>
      <c r="BU19" s="98"/>
      <c r="BV19" s="98"/>
      <c r="BW19" s="98"/>
      <c r="BX19" s="98"/>
      <c r="BY19" s="98"/>
      <c r="BZ19" s="98"/>
      <c r="CA19" s="98"/>
      <c r="CB19" s="98"/>
      <c r="CC19" s="98"/>
      <c r="CD19" s="98"/>
      <c r="CE19" s="98"/>
      <c r="CF19" s="98"/>
      <c r="CG19" s="98"/>
      <c r="CH19" s="98"/>
      <c r="CI19" s="98"/>
      <c r="CJ19" s="98"/>
      <c r="CK19" s="98"/>
      <c r="CL19" s="98"/>
      <c r="CM19" s="98"/>
      <c r="CN19" s="98"/>
      <c r="CO19" s="98"/>
      <c r="CP19" s="98"/>
      <c r="CQ19" s="98"/>
      <c r="CR19" s="98"/>
      <c r="CS19" s="98"/>
      <c r="CT19" s="98"/>
      <c r="CU19" s="98"/>
      <c r="CV19" s="98"/>
      <c r="CW19" s="98"/>
      <c r="CX19" s="98"/>
      <c r="CY19" s="98"/>
      <c r="CZ19" s="98"/>
      <c r="DA19" s="98"/>
      <c r="DB19" s="98"/>
      <c r="DC19" s="98"/>
      <c r="DD19" s="98"/>
      <c r="DE19" s="98"/>
      <c r="DF19" s="98"/>
      <c r="DG19" s="98"/>
      <c r="DH19" s="98"/>
      <c r="DI19" s="98"/>
      <c r="DJ19" s="98"/>
      <c r="DK19" s="98"/>
      <c r="DL19" s="98"/>
      <c r="DM19" s="98"/>
      <c r="DN19" s="98"/>
      <c r="DO19" s="98"/>
      <c r="DP19" s="98"/>
      <c r="DQ19" s="98"/>
      <c r="DR19" s="98"/>
      <c r="DS19" s="98"/>
      <c r="DT19" s="98"/>
      <c r="DU19" s="98"/>
      <c r="DV19" s="98"/>
      <c r="DW19" s="98"/>
      <c r="DX19" s="98"/>
      <c r="DY19" s="98"/>
      <c r="DZ19" s="98"/>
      <c r="EA19" s="98"/>
      <c r="EB19" s="98"/>
      <c r="EC19" s="98"/>
      <c r="ED19" s="98"/>
      <c r="EE19" s="98"/>
      <c r="EF19" s="98"/>
      <c r="EG19" s="98"/>
      <c r="EH19" s="98"/>
      <c r="EI19" s="98"/>
      <c r="EJ19" s="98"/>
      <c r="EK19" s="98"/>
      <c r="EL19" s="98"/>
      <c r="EM19" s="98"/>
      <c r="EN19" s="98"/>
      <c r="EO19" s="98"/>
      <c r="EP19" s="98"/>
      <c r="EQ19" s="98"/>
      <c r="ER19" s="98"/>
      <c r="ES19" s="98"/>
      <c r="ET19" s="98"/>
      <c r="EU19" s="98"/>
      <c r="EV19" s="98"/>
      <c r="EW19" s="98"/>
      <c r="EX19" s="98"/>
      <c r="EY19" s="98"/>
      <c r="EZ19" s="98"/>
      <c r="FA19" s="98"/>
      <c r="FB19" s="98"/>
      <c r="FC19" s="98"/>
      <c r="FD19" s="98"/>
      <c r="FE19" s="98"/>
      <c r="FF19" s="98"/>
      <c r="FG19" s="98"/>
      <c r="FH19" s="98"/>
      <c r="FI19" s="98"/>
      <c r="FJ19" s="98"/>
      <c r="FK19" s="98"/>
      <c r="FL19" s="98"/>
      <c r="FM19" s="98"/>
      <c r="FN19" s="98"/>
      <c r="FO19" s="98"/>
      <c r="FP19" s="98"/>
      <c r="FQ19" s="98"/>
      <c r="FR19" s="98"/>
      <c r="FS19" s="98"/>
      <c r="FT19" s="98"/>
      <c r="FU19" s="98"/>
      <c r="FV19" s="98"/>
      <c r="FW19" s="98"/>
      <c r="FX19" s="98"/>
      <c r="FY19" s="98"/>
      <c r="FZ19" s="98"/>
      <c r="GA19" s="98"/>
      <c r="GB19" s="98"/>
      <c r="GC19" s="98"/>
      <c r="GD19" s="98"/>
      <c r="GE19" s="98"/>
      <c r="GF19" s="98"/>
      <c r="GG19" s="98"/>
      <c r="GH19" s="98"/>
      <c r="GI19" s="98"/>
      <c r="GJ19" s="98"/>
      <c r="GK19" s="98"/>
      <c r="GL19" s="98"/>
      <c r="GM19" s="98"/>
      <c r="GN19" s="98"/>
      <c r="GO19" s="98"/>
      <c r="GP19" s="98"/>
      <c r="GQ19" s="98"/>
      <c r="GR19" s="98"/>
      <c r="GS19" s="98"/>
      <c r="GT19" s="98"/>
      <c r="GU19" s="98"/>
      <c r="GV19" s="98"/>
      <c r="GW19" s="98"/>
      <c r="GX19" s="98"/>
      <c r="GY19" s="98"/>
      <c r="GZ19" s="98"/>
      <c r="HA19" s="98"/>
      <c r="HB19" s="98"/>
      <c r="HC19" s="98"/>
      <c r="HD19" s="98"/>
      <c r="HE19" s="98"/>
      <c r="HF19" s="98"/>
      <c r="HG19" s="98"/>
      <c r="HH19" s="98"/>
      <c r="HI19" s="98"/>
      <c r="HJ19" s="98"/>
      <c r="HK19" s="98"/>
      <c r="HL19" s="98"/>
      <c r="HM19" s="98"/>
      <c r="HN19" s="98"/>
      <c r="HO19" s="98"/>
      <c r="HP19" s="98"/>
      <c r="HQ19" s="98"/>
      <c r="HR19" s="98"/>
      <c r="HS19" s="98"/>
      <c r="HT19" s="98"/>
      <c r="HU19" s="98"/>
      <c r="HV19" s="98"/>
      <c r="HW19" s="98"/>
      <c r="HX19" s="98"/>
      <c r="HY19" s="98"/>
      <c r="HZ19" s="98"/>
      <c r="IA19" s="98"/>
      <c r="IB19" s="98"/>
      <c r="IC19" s="98"/>
      <c r="ID19" s="98"/>
      <c r="IE19" s="98"/>
      <c r="IF19" s="98"/>
      <c r="IG19" s="98"/>
      <c r="IH19" s="98"/>
      <c r="II19" s="98"/>
      <c r="IJ19" s="98"/>
      <c r="IK19" s="98"/>
      <c r="IL19" s="98"/>
      <c r="IM19" s="98"/>
      <c r="IN19" s="98"/>
      <c r="IO19" s="98"/>
      <c r="IP19" s="98"/>
      <c r="IQ19" s="98"/>
      <c r="IR19" s="98"/>
      <c r="IS19" s="98"/>
      <c r="IT19" s="98"/>
      <c r="IU19" s="98"/>
      <c r="IV19" s="98"/>
      <c r="IW19" s="98"/>
    </row>
    <row r="20" s="91" customFormat="true" ht="26.85" hidden="false" customHeight="false" outlineLevel="0" collapsed="false">
      <c r="A20" s="25" t="n">
        <v>4</v>
      </c>
      <c r="B20" s="99"/>
      <c r="C20" s="93" t="s">
        <v>96</v>
      </c>
      <c r="D20" s="94" t="s">
        <v>97</v>
      </c>
      <c r="E20" s="95" t="n">
        <v>1</v>
      </c>
      <c r="F20" s="95" t="n">
        <v>8.5</v>
      </c>
      <c r="G20" s="95" t="n">
        <v>18</v>
      </c>
      <c r="H20" s="95" t="n">
        <f aca="false">ROUND(F20*G20,2)</f>
        <v>153</v>
      </c>
      <c r="I20" s="95" t="n">
        <v>190</v>
      </c>
      <c r="J20" s="95" t="n">
        <v>28</v>
      </c>
      <c r="K20" s="95" t="n">
        <f aca="false">ROUND((SUM(H20:J20)),2)</f>
        <v>371</v>
      </c>
      <c r="L20" s="95" t="n">
        <f aca="false">ROUND(E20*F20,2)</f>
        <v>8.5</v>
      </c>
      <c r="M20" s="95" t="n">
        <f aca="false">ROUND(E20*H20,2)</f>
        <v>153</v>
      </c>
      <c r="N20" s="95" t="n">
        <f aca="false">ROUND(E20*I20,2)</f>
        <v>190</v>
      </c>
      <c r="O20" s="95" t="n">
        <f aca="false">ROUND(E20*J20,2)</f>
        <v>28</v>
      </c>
      <c r="P20" s="95" t="n">
        <f aca="false">ROUND((SUM(M20:O20)),2)</f>
        <v>371</v>
      </c>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7"/>
      <c r="AX20" s="97"/>
      <c r="AY20" s="97"/>
      <c r="AZ20" s="97"/>
      <c r="BA20" s="97"/>
      <c r="BB20" s="97"/>
      <c r="BC20" s="97"/>
      <c r="BD20" s="97"/>
      <c r="BE20" s="97"/>
      <c r="BF20" s="97"/>
      <c r="BG20" s="97"/>
      <c r="BH20" s="97"/>
      <c r="BI20" s="97"/>
      <c r="BJ20" s="97"/>
      <c r="BK20" s="97"/>
      <c r="BL20" s="97"/>
      <c r="BM20" s="97"/>
      <c r="BN20" s="97"/>
      <c r="BO20" s="97"/>
      <c r="BP20" s="97"/>
      <c r="BQ20" s="97"/>
      <c r="BR20" s="98"/>
      <c r="BS20" s="98"/>
      <c r="BT20" s="98"/>
      <c r="BU20" s="98"/>
      <c r="BV20" s="98"/>
      <c r="BW20" s="98"/>
      <c r="BX20" s="98"/>
      <c r="BY20" s="98"/>
      <c r="BZ20" s="98"/>
      <c r="CA20" s="98"/>
      <c r="CB20" s="98"/>
      <c r="CC20" s="98"/>
      <c r="CD20" s="98"/>
      <c r="CE20" s="98"/>
      <c r="CF20" s="98"/>
      <c r="CG20" s="98"/>
      <c r="CH20" s="98"/>
      <c r="CI20" s="98"/>
      <c r="CJ20" s="98"/>
      <c r="CK20" s="98"/>
      <c r="CL20" s="98"/>
      <c r="CM20" s="98"/>
      <c r="CN20" s="98"/>
      <c r="CO20" s="98"/>
      <c r="CP20" s="98"/>
      <c r="CQ20" s="98"/>
      <c r="CR20" s="98"/>
      <c r="CS20" s="98"/>
      <c r="CT20" s="98"/>
      <c r="CU20" s="98"/>
      <c r="CV20" s="98"/>
      <c r="CW20" s="98"/>
      <c r="CX20" s="98"/>
      <c r="CY20" s="98"/>
      <c r="CZ20" s="98"/>
      <c r="DA20" s="98"/>
      <c r="DB20" s="98"/>
      <c r="DC20" s="98"/>
      <c r="DD20" s="98"/>
      <c r="DE20" s="98"/>
      <c r="DF20" s="98"/>
      <c r="DG20" s="98"/>
      <c r="DH20" s="98"/>
      <c r="DI20" s="98"/>
      <c r="DJ20" s="98"/>
      <c r="DK20" s="98"/>
      <c r="DL20" s="98"/>
      <c r="DM20" s="98"/>
      <c r="DN20" s="98"/>
      <c r="DO20" s="98"/>
      <c r="DP20" s="98"/>
      <c r="DQ20" s="98"/>
      <c r="DR20" s="98"/>
      <c r="DS20" s="98"/>
      <c r="DT20" s="98"/>
      <c r="DU20" s="98"/>
      <c r="DV20" s="98"/>
      <c r="DW20" s="98"/>
      <c r="DX20" s="98"/>
      <c r="DY20" s="98"/>
      <c r="DZ20" s="98"/>
      <c r="EA20" s="98"/>
      <c r="EB20" s="98"/>
      <c r="EC20" s="98"/>
      <c r="ED20" s="98"/>
      <c r="EE20" s="98"/>
      <c r="EF20" s="98"/>
      <c r="EG20" s="98"/>
      <c r="EH20" s="98"/>
      <c r="EI20" s="98"/>
      <c r="EJ20" s="98"/>
      <c r="EK20" s="98"/>
      <c r="EL20" s="98"/>
      <c r="EM20" s="98"/>
      <c r="EN20" s="98"/>
      <c r="EO20" s="98"/>
      <c r="EP20" s="98"/>
      <c r="EQ20" s="98"/>
      <c r="ER20" s="98"/>
      <c r="ES20" s="98"/>
      <c r="ET20" s="98"/>
      <c r="EU20" s="98"/>
      <c r="EV20" s="98"/>
      <c r="EW20" s="98"/>
      <c r="EX20" s="98"/>
      <c r="EY20" s="98"/>
      <c r="EZ20" s="98"/>
      <c r="FA20" s="98"/>
      <c r="FB20" s="98"/>
      <c r="FC20" s="98"/>
      <c r="FD20" s="98"/>
      <c r="FE20" s="98"/>
      <c r="FF20" s="98"/>
      <c r="FG20" s="98"/>
      <c r="FH20" s="98"/>
      <c r="FI20" s="98"/>
      <c r="FJ20" s="98"/>
      <c r="FK20" s="98"/>
      <c r="FL20" s="98"/>
      <c r="FM20" s="98"/>
      <c r="FN20" s="98"/>
      <c r="FO20" s="98"/>
      <c r="FP20" s="98"/>
      <c r="FQ20" s="98"/>
      <c r="FR20" s="98"/>
      <c r="FS20" s="98"/>
      <c r="FT20" s="98"/>
      <c r="FU20" s="98"/>
      <c r="FV20" s="98"/>
      <c r="FW20" s="98"/>
      <c r="FX20" s="98"/>
      <c r="FY20" s="98"/>
      <c r="FZ20" s="98"/>
      <c r="GA20" s="98"/>
      <c r="GB20" s="98"/>
      <c r="GC20" s="98"/>
      <c r="GD20" s="98"/>
      <c r="GE20" s="98"/>
      <c r="GF20" s="98"/>
      <c r="GG20" s="98"/>
      <c r="GH20" s="98"/>
      <c r="GI20" s="98"/>
      <c r="GJ20" s="98"/>
      <c r="GK20" s="98"/>
      <c r="GL20" s="98"/>
      <c r="GM20" s="98"/>
      <c r="GN20" s="98"/>
      <c r="GO20" s="98"/>
      <c r="GP20" s="98"/>
      <c r="GQ20" s="98"/>
      <c r="GR20" s="98"/>
      <c r="GS20" s="98"/>
      <c r="GT20" s="98"/>
      <c r="GU20" s="98"/>
      <c r="GV20" s="98"/>
      <c r="GW20" s="98"/>
      <c r="GX20" s="98"/>
      <c r="GY20" s="98"/>
      <c r="GZ20" s="98"/>
      <c r="HA20" s="98"/>
      <c r="HB20" s="98"/>
      <c r="HC20" s="98"/>
      <c r="HD20" s="98"/>
      <c r="HE20" s="98"/>
      <c r="HF20" s="98"/>
      <c r="HG20" s="98"/>
      <c r="HH20" s="98"/>
      <c r="HI20" s="98"/>
      <c r="HJ20" s="98"/>
      <c r="HK20" s="98"/>
      <c r="HL20" s="98"/>
      <c r="HM20" s="98"/>
      <c r="HN20" s="98"/>
      <c r="HO20" s="98"/>
      <c r="HP20" s="98"/>
      <c r="HQ20" s="98"/>
      <c r="HR20" s="98"/>
      <c r="HS20" s="98"/>
      <c r="HT20" s="98"/>
      <c r="HU20" s="98"/>
      <c r="HV20" s="98"/>
      <c r="HW20" s="98"/>
      <c r="HX20" s="98"/>
      <c r="HY20" s="98"/>
      <c r="HZ20" s="98"/>
      <c r="IA20" s="98"/>
      <c r="IB20" s="98"/>
      <c r="IC20" s="98"/>
      <c r="ID20" s="98"/>
      <c r="IE20" s="98"/>
      <c r="IF20" s="98"/>
      <c r="IG20" s="98"/>
      <c r="IH20" s="98"/>
      <c r="II20" s="98"/>
      <c r="IJ20" s="98"/>
      <c r="IK20" s="98"/>
      <c r="IL20" s="98"/>
      <c r="IM20" s="98"/>
      <c r="IN20" s="98"/>
      <c r="IO20" s="98"/>
      <c r="IP20" s="98"/>
      <c r="IQ20" s="98"/>
      <c r="IR20" s="98"/>
      <c r="IS20" s="98"/>
      <c r="IT20" s="98"/>
      <c r="IU20" s="98"/>
      <c r="IV20" s="98"/>
      <c r="IW20" s="98"/>
    </row>
    <row r="21" s="91" customFormat="true" ht="26.85" hidden="false" customHeight="false" outlineLevel="0" collapsed="false">
      <c r="A21" s="25" t="n">
        <v>5</v>
      </c>
      <c r="B21" s="99"/>
      <c r="C21" s="93" t="s">
        <v>98</v>
      </c>
      <c r="D21" s="94" t="s">
        <v>97</v>
      </c>
      <c r="E21" s="95" t="n">
        <v>1</v>
      </c>
      <c r="F21" s="95" t="n">
        <v>2</v>
      </c>
      <c r="G21" s="95" t="n">
        <v>18</v>
      </c>
      <c r="H21" s="95" t="n">
        <f aca="false">ROUND(F21*G21,2)</f>
        <v>36</v>
      </c>
      <c r="I21" s="95" t="n">
        <v>0</v>
      </c>
      <c r="J21" s="95" t="n">
        <v>144</v>
      </c>
      <c r="K21" s="95" t="n">
        <f aca="false">ROUND((SUM(H21:J21)),2)</f>
        <v>180</v>
      </c>
      <c r="L21" s="95" t="n">
        <f aca="false">ROUND(E21*F21,2)</f>
        <v>2</v>
      </c>
      <c r="M21" s="95" t="n">
        <f aca="false">ROUND(E21*H21,2)</f>
        <v>36</v>
      </c>
      <c r="N21" s="95" t="n">
        <f aca="false">ROUND(E21*I21,2)</f>
        <v>0</v>
      </c>
      <c r="O21" s="95" t="n">
        <f aca="false">ROUND(E21*J21,2)</f>
        <v>144</v>
      </c>
      <c r="P21" s="95" t="n">
        <f aca="false">ROUND((SUM(M21:O21)),2)</f>
        <v>180</v>
      </c>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7"/>
      <c r="AX21" s="97"/>
      <c r="AY21" s="97"/>
      <c r="AZ21" s="97"/>
      <c r="BA21" s="97"/>
      <c r="BB21" s="97"/>
      <c r="BC21" s="97"/>
      <c r="BD21" s="97"/>
      <c r="BE21" s="97"/>
      <c r="BF21" s="97"/>
      <c r="BG21" s="97"/>
      <c r="BH21" s="97"/>
      <c r="BI21" s="97"/>
      <c r="BJ21" s="97"/>
      <c r="BK21" s="97"/>
      <c r="BL21" s="97"/>
      <c r="BM21" s="97"/>
      <c r="BN21" s="97"/>
      <c r="BO21" s="97"/>
      <c r="BP21" s="97"/>
      <c r="BQ21" s="97"/>
      <c r="BR21" s="98"/>
      <c r="BS21" s="98"/>
      <c r="BT21" s="98"/>
      <c r="BU21" s="98"/>
      <c r="BV21" s="98"/>
      <c r="BW21" s="98"/>
      <c r="BX21" s="98"/>
      <c r="BY21" s="98"/>
      <c r="BZ21" s="98"/>
      <c r="CA21" s="98"/>
      <c r="CB21" s="98"/>
      <c r="CC21" s="98"/>
      <c r="CD21" s="98"/>
      <c r="CE21" s="98"/>
      <c r="CF21" s="98"/>
      <c r="CG21" s="98"/>
      <c r="CH21" s="98"/>
      <c r="CI21" s="98"/>
      <c r="CJ21" s="98"/>
      <c r="CK21" s="98"/>
      <c r="CL21" s="98"/>
      <c r="CM21" s="98"/>
      <c r="CN21" s="98"/>
      <c r="CO21" s="98"/>
      <c r="CP21" s="98"/>
      <c r="CQ21" s="98"/>
      <c r="CR21" s="98"/>
      <c r="CS21" s="98"/>
      <c r="CT21" s="98"/>
      <c r="CU21" s="98"/>
      <c r="CV21" s="98"/>
      <c r="CW21" s="98"/>
      <c r="CX21" s="98"/>
      <c r="CY21" s="98"/>
      <c r="CZ21" s="98"/>
      <c r="DA21" s="98"/>
      <c r="DB21" s="98"/>
      <c r="DC21" s="98"/>
      <c r="DD21" s="98"/>
      <c r="DE21" s="98"/>
      <c r="DF21" s="98"/>
      <c r="DG21" s="98"/>
      <c r="DH21" s="98"/>
      <c r="DI21" s="98"/>
      <c r="DJ21" s="98"/>
      <c r="DK21" s="98"/>
      <c r="DL21" s="98"/>
      <c r="DM21" s="98"/>
      <c r="DN21" s="98"/>
      <c r="DO21" s="98"/>
      <c r="DP21" s="98"/>
      <c r="DQ21" s="98"/>
      <c r="DR21" s="98"/>
      <c r="DS21" s="98"/>
      <c r="DT21" s="98"/>
      <c r="DU21" s="98"/>
      <c r="DV21" s="98"/>
      <c r="DW21" s="98"/>
      <c r="DX21" s="98"/>
      <c r="DY21" s="98"/>
      <c r="DZ21" s="98"/>
      <c r="EA21" s="98"/>
      <c r="EB21" s="98"/>
      <c r="EC21" s="98"/>
      <c r="ED21" s="98"/>
      <c r="EE21" s="98"/>
      <c r="EF21" s="98"/>
      <c r="EG21" s="98"/>
      <c r="EH21" s="98"/>
      <c r="EI21" s="98"/>
      <c r="EJ21" s="98"/>
      <c r="EK21" s="98"/>
      <c r="EL21" s="98"/>
      <c r="EM21" s="98"/>
      <c r="EN21" s="98"/>
      <c r="EO21" s="98"/>
      <c r="EP21" s="98"/>
      <c r="EQ21" s="98"/>
      <c r="ER21" s="98"/>
      <c r="ES21" s="98"/>
      <c r="ET21" s="98"/>
      <c r="EU21" s="98"/>
      <c r="EV21" s="98"/>
      <c r="EW21" s="98"/>
      <c r="EX21" s="98"/>
      <c r="EY21" s="98"/>
      <c r="EZ21" s="98"/>
      <c r="FA21" s="98"/>
      <c r="FB21" s="98"/>
      <c r="FC21" s="98"/>
      <c r="FD21" s="98"/>
      <c r="FE21" s="98"/>
      <c r="FF21" s="98"/>
      <c r="FG21" s="98"/>
      <c r="FH21" s="98"/>
      <c r="FI21" s="98"/>
      <c r="FJ21" s="98"/>
      <c r="FK21" s="98"/>
      <c r="FL21" s="98"/>
      <c r="FM21" s="98"/>
      <c r="FN21" s="98"/>
      <c r="FO21" s="98"/>
      <c r="FP21" s="98"/>
      <c r="FQ21" s="98"/>
      <c r="FR21" s="98"/>
      <c r="FS21" s="98"/>
      <c r="FT21" s="98"/>
      <c r="FU21" s="98"/>
      <c r="FV21" s="98"/>
      <c r="FW21" s="98"/>
      <c r="FX21" s="98"/>
      <c r="FY21" s="98"/>
      <c r="FZ21" s="98"/>
      <c r="GA21" s="98"/>
      <c r="GB21" s="98"/>
      <c r="GC21" s="98"/>
      <c r="GD21" s="98"/>
      <c r="GE21" s="98"/>
      <c r="GF21" s="98"/>
      <c r="GG21" s="98"/>
      <c r="GH21" s="98"/>
      <c r="GI21" s="98"/>
      <c r="GJ21" s="98"/>
      <c r="GK21" s="98"/>
      <c r="GL21" s="98"/>
      <c r="GM21" s="98"/>
      <c r="GN21" s="98"/>
      <c r="GO21" s="98"/>
      <c r="GP21" s="98"/>
      <c r="GQ21" s="98"/>
      <c r="GR21" s="98"/>
      <c r="GS21" s="98"/>
      <c r="GT21" s="98"/>
      <c r="GU21" s="98"/>
      <c r="GV21" s="98"/>
      <c r="GW21" s="98"/>
      <c r="GX21" s="98"/>
      <c r="GY21" s="98"/>
      <c r="GZ21" s="98"/>
      <c r="HA21" s="98"/>
      <c r="HB21" s="98"/>
      <c r="HC21" s="98"/>
      <c r="HD21" s="98"/>
      <c r="HE21" s="98"/>
      <c r="HF21" s="98"/>
      <c r="HG21" s="98"/>
      <c r="HH21" s="98"/>
      <c r="HI21" s="98"/>
      <c r="HJ21" s="98"/>
      <c r="HK21" s="98"/>
      <c r="HL21" s="98"/>
      <c r="HM21" s="98"/>
      <c r="HN21" s="98"/>
      <c r="HO21" s="98"/>
      <c r="HP21" s="98"/>
      <c r="HQ21" s="98"/>
      <c r="HR21" s="98"/>
      <c r="HS21" s="98"/>
      <c r="HT21" s="98"/>
      <c r="HU21" s="98"/>
      <c r="HV21" s="98"/>
      <c r="HW21" s="98"/>
      <c r="HX21" s="98"/>
      <c r="HY21" s="98"/>
      <c r="HZ21" s="98"/>
      <c r="IA21" s="98"/>
      <c r="IB21" s="98"/>
      <c r="IC21" s="98"/>
      <c r="ID21" s="98"/>
      <c r="IE21" s="98"/>
      <c r="IF21" s="98"/>
      <c r="IG21" s="98"/>
      <c r="IH21" s="98"/>
      <c r="II21" s="98"/>
      <c r="IJ21" s="98"/>
      <c r="IK21" s="98"/>
      <c r="IL21" s="98"/>
      <c r="IM21" s="98"/>
      <c r="IN21" s="98"/>
      <c r="IO21" s="98"/>
      <c r="IP21" s="98"/>
      <c r="IQ21" s="98"/>
      <c r="IR21" s="98"/>
      <c r="IS21" s="98"/>
      <c r="IT21" s="98"/>
      <c r="IU21" s="98"/>
      <c r="IV21" s="98"/>
      <c r="IW21" s="98"/>
    </row>
    <row r="22" s="91" customFormat="true" ht="15.75" hidden="false" customHeight="false" outlineLevel="0" collapsed="false">
      <c r="A22" s="25" t="n">
        <v>6</v>
      </c>
      <c r="B22" s="99"/>
      <c r="C22" s="93" t="s">
        <v>99</v>
      </c>
      <c r="D22" s="94" t="s">
        <v>93</v>
      </c>
      <c r="E22" s="95" t="n">
        <f aca="false">E$18</f>
        <v>6</v>
      </c>
      <c r="F22" s="95" t="n">
        <v>0</v>
      </c>
      <c r="G22" s="95" t="n">
        <v>0</v>
      </c>
      <c r="H22" s="95" t="n">
        <f aca="false">ROUND(F22*G22,2)</f>
        <v>0</v>
      </c>
      <c r="I22" s="95" t="n">
        <v>0</v>
      </c>
      <c r="J22" s="95" t="n">
        <v>144</v>
      </c>
      <c r="K22" s="95" t="n">
        <f aca="false">ROUND((SUM(H22:J22)),2)</f>
        <v>144</v>
      </c>
      <c r="L22" s="95" t="n">
        <f aca="false">ROUND(E22*F22,2)</f>
        <v>0</v>
      </c>
      <c r="M22" s="95" t="n">
        <f aca="false">ROUND(E22*H22,2)</f>
        <v>0</v>
      </c>
      <c r="N22" s="95" t="n">
        <f aca="false">ROUND(E22*I22,2)</f>
        <v>0</v>
      </c>
      <c r="O22" s="95" t="n">
        <f aca="false">ROUND(E22*J22,2)</f>
        <v>864</v>
      </c>
      <c r="P22" s="95" t="n">
        <f aca="false">ROUND((SUM(M22:O22)),2)</f>
        <v>864</v>
      </c>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7"/>
      <c r="AX22" s="97"/>
      <c r="AY22" s="97"/>
      <c r="AZ22" s="97"/>
      <c r="BA22" s="97"/>
      <c r="BB22" s="97"/>
      <c r="BC22" s="97"/>
      <c r="BD22" s="97"/>
      <c r="BE22" s="97"/>
      <c r="BF22" s="97"/>
      <c r="BG22" s="97"/>
      <c r="BH22" s="97"/>
      <c r="BI22" s="97"/>
      <c r="BJ22" s="97"/>
      <c r="BK22" s="97"/>
      <c r="BL22" s="97"/>
      <c r="BM22" s="97"/>
      <c r="BN22" s="97"/>
      <c r="BO22" s="97"/>
      <c r="BP22" s="97"/>
      <c r="BQ22" s="97"/>
      <c r="BR22" s="98"/>
      <c r="BS22" s="98"/>
      <c r="BT22" s="98"/>
      <c r="BU22" s="98"/>
      <c r="BV22" s="98"/>
      <c r="BW22" s="98"/>
      <c r="BX22" s="98"/>
      <c r="BY22" s="98"/>
      <c r="BZ22" s="98"/>
      <c r="CA22" s="98"/>
      <c r="CB22" s="98"/>
      <c r="CC22" s="98"/>
      <c r="CD22" s="98"/>
      <c r="CE22" s="98"/>
      <c r="CF22" s="98"/>
      <c r="CG22" s="98"/>
      <c r="CH22" s="98"/>
      <c r="CI22" s="98"/>
      <c r="CJ22" s="98"/>
      <c r="CK22" s="98"/>
      <c r="CL22" s="98"/>
      <c r="CM22" s="98"/>
      <c r="CN22" s="98"/>
      <c r="CO22" s="98"/>
      <c r="CP22" s="98"/>
      <c r="CQ22" s="98"/>
      <c r="CR22" s="98"/>
      <c r="CS22" s="98"/>
      <c r="CT22" s="98"/>
      <c r="CU22" s="98"/>
      <c r="CV22" s="98"/>
      <c r="CW22" s="98"/>
      <c r="CX22" s="98"/>
      <c r="CY22" s="98"/>
      <c r="CZ22" s="98"/>
      <c r="DA22" s="98"/>
      <c r="DB22" s="98"/>
      <c r="DC22" s="98"/>
      <c r="DD22" s="98"/>
      <c r="DE22" s="98"/>
      <c r="DF22" s="98"/>
      <c r="DG22" s="98"/>
      <c r="DH22" s="98"/>
      <c r="DI22" s="98"/>
      <c r="DJ22" s="98"/>
      <c r="DK22" s="98"/>
      <c r="DL22" s="98"/>
      <c r="DM22" s="98"/>
      <c r="DN22" s="98"/>
      <c r="DO22" s="98"/>
      <c r="DP22" s="98"/>
      <c r="DQ22" s="98"/>
      <c r="DR22" s="98"/>
      <c r="DS22" s="98"/>
      <c r="DT22" s="98"/>
      <c r="DU22" s="98"/>
      <c r="DV22" s="98"/>
      <c r="DW22" s="98"/>
      <c r="DX22" s="98"/>
      <c r="DY22" s="98"/>
      <c r="DZ22" s="98"/>
      <c r="EA22" s="98"/>
      <c r="EB22" s="98"/>
      <c r="EC22" s="98"/>
      <c r="ED22" s="98"/>
      <c r="EE22" s="98"/>
      <c r="EF22" s="98"/>
      <c r="EG22" s="98"/>
      <c r="EH22" s="98"/>
      <c r="EI22" s="98"/>
      <c r="EJ22" s="98"/>
      <c r="EK22" s="98"/>
      <c r="EL22" s="98"/>
      <c r="EM22" s="98"/>
      <c r="EN22" s="98"/>
      <c r="EO22" s="98"/>
      <c r="EP22" s="98"/>
      <c r="EQ22" s="98"/>
      <c r="ER22" s="98"/>
      <c r="ES22" s="98"/>
      <c r="ET22" s="98"/>
      <c r="EU22" s="98"/>
      <c r="EV22" s="98"/>
      <c r="EW22" s="98"/>
      <c r="EX22" s="98"/>
      <c r="EY22" s="98"/>
      <c r="EZ22" s="98"/>
      <c r="FA22" s="98"/>
      <c r="FB22" s="98"/>
      <c r="FC22" s="98"/>
      <c r="FD22" s="98"/>
      <c r="FE22" s="98"/>
      <c r="FF22" s="98"/>
      <c r="FG22" s="98"/>
      <c r="FH22" s="98"/>
      <c r="FI22" s="98"/>
      <c r="FJ22" s="98"/>
      <c r="FK22" s="98"/>
      <c r="FL22" s="98"/>
      <c r="FM22" s="98"/>
      <c r="FN22" s="98"/>
      <c r="FO22" s="98"/>
      <c r="FP22" s="98"/>
      <c r="FQ22" s="98"/>
      <c r="FR22" s="98"/>
      <c r="FS22" s="98"/>
      <c r="FT22" s="98"/>
      <c r="FU22" s="98"/>
      <c r="FV22" s="98"/>
      <c r="FW22" s="98"/>
      <c r="FX22" s="98"/>
      <c r="FY22" s="98"/>
      <c r="FZ22" s="98"/>
      <c r="GA22" s="98"/>
      <c r="GB22" s="98"/>
      <c r="GC22" s="98"/>
      <c r="GD22" s="98"/>
      <c r="GE22" s="98"/>
      <c r="GF22" s="98"/>
      <c r="GG22" s="98"/>
      <c r="GH22" s="98"/>
      <c r="GI22" s="98"/>
      <c r="GJ22" s="98"/>
      <c r="GK22" s="98"/>
      <c r="GL22" s="98"/>
      <c r="GM22" s="98"/>
      <c r="GN22" s="98"/>
      <c r="GO22" s="98"/>
      <c r="GP22" s="98"/>
      <c r="GQ22" s="98"/>
      <c r="GR22" s="98"/>
      <c r="GS22" s="98"/>
      <c r="GT22" s="98"/>
      <c r="GU22" s="98"/>
      <c r="GV22" s="98"/>
      <c r="GW22" s="98"/>
      <c r="GX22" s="98"/>
      <c r="GY22" s="98"/>
      <c r="GZ22" s="98"/>
      <c r="HA22" s="98"/>
      <c r="HB22" s="98"/>
      <c r="HC22" s="98"/>
      <c r="HD22" s="98"/>
      <c r="HE22" s="98"/>
      <c r="HF22" s="98"/>
      <c r="HG22" s="98"/>
      <c r="HH22" s="98"/>
      <c r="HI22" s="98"/>
      <c r="HJ22" s="98"/>
      <c r="HK22" s="98"/>
      <c r="HL22" s="98"/>
      <c r="HM22" s="98"/>
      <c r="HN22" s="98"/>
      <c r="HO22" s="98"/>
      <c r="HP22" s="98"/>
      <c r="HQ22" s="98"/>
      <c r="HR22" s="98"/>
      <c r="HS22" s="98"/>
      <c r="HT22" s="98"/>
      <c r="HU22" s="98"/>
      <c r="HV22" s="98"/>
      <c r="HW22" s="98"/>
      <c r="HX22" s="98"/>
      <c r="HY22" s="98"/>
      <c r="HZ22" s="98"/>
      <c r="IA22" s="98"/>
      <c r="IB22" s="98"/>
      <c r="IC22" s="98"/>
      <c r="ID22" s="98"/>
      <c r="IE22" s="98"/>
      <c r="IF22" s="98"/>
      <c r="IG22" s="98"/>
      <c r="IH22" s="98"/>
      <c r="II22" s="98"/>
      <c r="IJ22" s="98"/>
      <c r="IK22" s="98"/>
      <c r="IL22" s="98"/>
      <c r="IM22" s="98"/>
      <c r="IN22" s="98"/>
      <c r="IO22" s="98"/>
      <c r="IP22" s="98"/>
      <c r="IQ22" s="98"/>
      <c r="IR22" s="98"/>
      <c r="IS22" s="98"/>
      <c r="IT22" s="98"/>
      <c r="IU22" s="98"/>
      <c r="IV22" s="98"/>
      <c r="IW22" s="98"/>
    </row>
    <row r="23" s="91" customFormat="true" ht="33.75" hidden="false" customHeight="true" outlineLevel="0" collapsed="false">
      <c r="A23" s="25" t="n">
        <v>7</v>
      </c>
      <c r="B23" s="92"/>
      <c r="C23" s="93" t="s">
        <v>100</v>
      </c>
      <c r="D23" s="94" t="s">
        <v>97</v>
      </c>
      <c r="E23" s="95" t="n">
        <v>1</v>
      </c>
      <c r="F23" s="95" t="n">
        <v>2</v>
      </c>
      <c r="G23" s="95" t="n">
        <v>18</v>
      </c>
      <c r="H23" s="95" t="n">
        <f aca="false">ROUND(F23*G23,2)</f>
        <v>36</v>
      </c>
      <c r="I23" s="95" t="n">
        <v>0</v>
      </c>
      <c r="J23" s="95" t="n">
        <v>144</v>
      </c>
      <c r="K23" s="95" t="n">
        <f aca="false">ROUND((SUM(H23:J23)),2)</f>
        <v>180</v>
      </c>
      <c r="L23" s="95" t="n">
        <f aca="false">ROUND(E23*F23,2)</f>
        <v>2</v>
      </c>
      <c r="M23" s="95" t="n">
        <f aca="false">ROUND(E23*H23,2)</f>
        <v>36</v>
      </c>
      <c r="N23" s="95" t="n">
        <f aca="false">ROUND(E23*I23,2)</f>
        <v>0</v>
      </c>
      <c r="O23" s="95" t="n">
        <f aca="false">ROUND(E23*J23,2)</f>
        <v>144</v>
      </c>
      <c r="P23" s="95" t="n">
        <f aca="false">ROUND((SUM(M23:O23)),2)</f>
        <v>180</v>
      </c>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6"/>
      <c r="AS23" s="96"/>
      <c r="AT23" s="96"/>
      <c r="AU23" s="96"/>
      <c r="AV23" s="96"/>
      <c r="AW23" s="97"/>
      <c r="AX23" s="97"/>
      <c r="AY23" s="97"/>
      <c r="AZ23" s="97"/>
      <c r="BA23" s="97"/>
      <c r="BB23" s="97"/>
      <c r="BC23" s="97"/>
      <c r="BD23" s="97"/>
      <c r="BE23" s="97"/>
      <c r="BF23" s="97"/>
      <c r="BG23" s="97"/>
      <c r="BH23" s="97"/>
      <c r="BI23" s="97"/>
      <c r="BJ23" s="97"/>
      <c r="BK23" s="97"/>
      <c r="BL23" s="97"/>
      <c r="BM23" s="97"/>
      <c r="BN23" s="97"/>
      <c r="BO23" s="97"/>
      <c r="BP23" s="97"/>
      <c r="BQ23" s="97"/>
      <c r="BR23" s="98"/>
      <c r="BS23" s="98"/>
      <c r="BT23" s="98"/>
      <c r="BU23" s="98"/>
      <c r="BV23" s="98"/>
      <c r="BW23" s="98"/>
      <c r="BX23" s="98"/>
      <c r="BY23" s="98"/>
      <c r="BZ23" s="98"/>
      <c r="CA23" s="98"/>
      <c r="CB23" s="98"/>
      <c r="CC23" s="98"/>
      <c r="CD23" s="98"/>
      <c r="CE23" s="98"/>
      <c r="CF23" s="98"/>
      <c r="CG23" s="98"/>
      <c r="CH23" s="98"/>
      <c r="CI23" s="98"/>
      <c r="CJ23" s="98"/>
      <c r="CK23" s="98"/>
      <c r="CL23" s="98"/>
      <c r="CM23" s="98"/>
      <c r="CN23" s="98"/>
      <c r="CO23" s="98"/>
      <c r="CP23" s="98"/>
      <c r="CQ23" s="98"/>
      <c r="CR23" s="98"/>
      <c r="CS23" s="98"/>
      <c r="CT23" s="98"/>
      <c r="CU23" s="98"/>
      <c r="CV23" s="98"/>
      <c r="CW23" s="98"/>
      <c r="CX23" s="98"/>
      <c r="CY23" s="98"/>
      <c r="CZ23" s="98"/>
      <c r="DA23" s="98"/>
      <c r="DB23" s="98"/>
      <c r="DC23" s="98"/>
      <c r="DD23" s="98"/>
      <c r="DE23" s="98"/>
      <c r="DF23" s="98"/>
      <c r="DG23" s="98"/>
      <c r="DH23" s="98"/>
      <c r="DI23" s="98"/>
      <c r="DJ23" s="98"/>
      <c r="DK23" s="98"/>
      <c r="DL23" s="98"/>
      <c r="DM23" s="98"/>
      <c r="DN23" s="98"/>
      <c r="DO23" s="98"/>
      <c r="DP23" s="98"/>
      <c r="DQ23" s="98"/>
      <c r="DR23" s="98"/>
      <c r="DS23" s="98"/>
      <c r="DT23" s="98"/>
      <c r="DU23" s="98"/>
      <c r="DV23" s="98"/>
      <c r="DW23" s="98"/>
      <c r="DX23" s="98"/>
      <c r="DY23" s="98"/>
      <c r="DZ23" s="98"/>
      <c r="EA23" s="98"/>
      <c r="EB23" s="98"/>
      <c r="EC23" s="98"/>
      <c r="ED23" s="98"/>
      <c r="EE23" s="98"/>
      <c r="EF23" s="98"/>
      <c r="EG23" s="98"/>
      <c r="EH23" s="98"/>
      <c r="EI23" s="98"/>
      <c r="EJ23" s="98"/>
      <c r="EK23" s="98"/>
      <c r="EL23" s="98"/>
      <c r="EM23" s="98"/>
      <c r="EN23" s="98"/>
      <c r="EO23" s="98"/>
      <c r="EP23" s="98"/>
      <c r="EQ23" s="98"/>
      <c r="ER23" s="98"/>
      <c r="ES23" s="98"/>
      <c r="ET23" s="98"/>
      <c r="EU23" s="98"/>
      <c r="EV23" s="98"/>
      <c r="EW23" s="98"/>
      <c r="EX23" s="98"/>
      <c r="EY23" s="98"/>
      <c r="EZ23" s="98"/>
      <c r="FA23" s="98"/>
      <c r="FB23" s="98"/>
      <c r="FC23" s="98"/>
      <c r="FD23" s="98"/>
      <c r="FE23" s="98"/>
      <c r="FF23" s="98"/>
      <c r="FG23" s="98"/>
      <c r="FH23" s="98"/>
      <c r="FI23" s="98"/>
      <c r="FJ23" s="98"/>
      <c r="FK23" s="98"/>
      <c r="FL23" s="98"/>
      <c r="FM23" s="98"/>
      <c r="FN23" s="98"/>
      <c r="FO23" s="98"/>
      <c r="FP23" s="98"/>
      <c r="FQ23" s="98"/>
      <c r="FR23" s="98"/>
      <c r="FS23" s="98"/>
      <c r="FT23" s="98"/>
      <c r="FU23" s="98"/>
      <c r="FV23" s="98"/>
      <c r="FW23" s="98"/>
      <c r="FX23" s="98"/>
      <c r="FY23" s="98"/>
      <c r="FZ23" s="98"/>
      <c r="GA23" s="98"/>
      <c r="GB23" s="98"/>
      <c r="GC23" s="98"/>
      <c r="GD23" s="98"/>
      <c r="GE23" s="98"/>
      <c r="GF23" s="98"/>
      <c r="GG23" s="98"/>
      <c r="GH23" s="98"/>
      <c r="GI23" s="98"/>
      <c r="GJ23" s="98"/>
      <c r="GK23" s="98"/>
      <c r="GL23" s="98"/>
      <c r="GM23" s="98"/>
      <c r="GN23" s="98"/>
      <c r="GO23" s="98"/>
      <c r="GP23" s="98"/>
      <c r="GQ23" s="98"/>
      <c r="GR23" s="98"/>
      <c r="GS23" s="98"/>
      <c r="GT23" s="98"/>
      <c r="GU23" s="98"/>
      <c r="GV23" s="98"/>
      <c r="GW23" s="98"/>
      <c r="GX23" s="98"/>
      <c r="GY23" s="98"/>
      <c r="GZ23" s="98"/>
      <c r="HA23" s="98"/>
      <c r="HB23" s="98"/>
      <c r="HC23" s="98"/>
      <c r="HD23" s="98"/>
      <c r="HE23" s="98"/>
      <c r="HF23" s="98"/>
      <c r="HG23" s="98"/>
      <c r="HH23" s="98"/>
      <c r="HI23" s="98"/>
      <c r="HJ23" s="98"/>
      <c r="HK23" s="98"/>
      <c r="HL23" s="98"/>
      <c r="HM23" s="98"/>
      <c r="HN23" s="98"/>
      <c r="HO23" s="98"/>
      <c r="HP23" s="98"/>
      <c r="HQ23" s="98"/>
      <c r="HR23" s="98"/>
      <c r="HS23" s="98"/>
      <c r="HT23" s="98"/>
      <c r="HU23" s="98"/>
      <c r="HV23" s="98"/>
      <c r="HW23" s="98"/>
      <c r="HX23" s="98"/>
      <c r="HY23" s="98"/>
      <c r="HZ23" s="98"/>
      <c r="IA23" s="98"/>
      <c r="IB23" s="98"/>
      <c r="IC23" s="98"/>
      <c r="ID23" s="98"/>
      <c r="IE23" s="98"/>
      <c r="IF23" s="98"/>
      <c r="IG23" s="98"/>
      <c r="IH23" s="98"/>
      <c r="II23" s="98"/>
      <c r="IJ23" s="98"/>
      <c r="IK23" s="98"/>
      <c r="IL23" s="98"/>
      <c r="IM23" s="98"/>
      <c r="IN23" s="98"/>
      <c r="IO23" s="98"/>
      <c r="IP23" s="98"/>
      <c r="IQ23" s="98"/>
      <c r="IR23" s="98"/>
      <c r="IS23" s="98"/>
      <c r="IT23" s="98"/>
      <c r="IU23" s="98"/>
      <c r="IV23" s="98"/>
      <c r="IW23" s="98"/>
    </row>
    <row r="24" s="91" customFormat="true" ht="15.75" hidden="false" customHeight="false" outlineLevel="0" collapsed="false">
      <c r="A24" s="25" t="n">
        <v>8</v>
      </c>
      <c r="B24" s="99"/>
      <c r="C24" s="93" t="s">
        <v>101</v>
      </c>
      <c r="D24" s="94" t="s">
        <v>93</v>
      </c>
      <c r="E24" s="95" t="n">
        <f aca="false">E18</f>
        <v>6</v>
      </c>
      <c r="F24" s="95" t="n">
        <v>0</v>
      </c>
      <c r="G24" s="95" t="n">
        <v>0</v>
      </c>
      <c r="H24" s="95" t="n">
        <f aca="false">ROUND(F24*G24,2)</f>
        <v>0</v>
      </c>
      <c r="I24" s="95" t="n">
        <v>0</v>
      </c>
      <c r="J24" s="95" t="n">
        <v>136</v>
      </c>
      <c r="K24" s="95" t="n">
        <f aca="false">ROUND((SUM(H24:J24)),2)</f>
        <v>136</v>
      </c>
      <c r="L24" s="95" t="n">
        <f aca="false">ROUND(E24*F24,2)</f>
        <v>0</v>
      </c>
      <c r="M24" s="95" t="n">
        <f aca="false">ROUND(E24*H24,2)</f>
        <v>0</v>
      </c>
      <c r="N24" s="95" t="n">
        <f aca="false">ROUND(E24*I24,2)</f>
        <v>0</v>
      </c>
      <c r="O24" s="95" t="n">
        <f aca="false">ROUND(E24*J24,2)</f>
        <v>816</v>
      </c>
      <c r="P24" s="95" t="n">
        <f aca="false">ROUND((SUM(M24:O24)),2)</f>
        <v>816</v>
      </c>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7"/>
      <c r="AX24" s="97"/>
      <c r="AY24" s="97"/>
      <c r="AZ24" s="97"/>
      <c r="BA24" s="97"/>
      <c r="BB24" s="97"/>
      <c r="BC24" s="97"/>
      <c r="BD24" s="97"/>
      <c r="BE24" s="97"/>
      <c r="BF24" s="97"/>
      <c r="BG24" s="97"/>
      <c r="BH24" s="97"/>
      <c r="BI24" s="97"/>
      <c r="BJ24" s="97"/>
      <c r="BK24" s="97"/>
      <c r="BL24" s="97"/>
      <c r="BM24" s="97"/>
      <c r="BN24" s="97"/>
      <c r="BO24" s="97"/>
      <c r="BP24" s="97"/>
      <c r="BQ24" s="97"/>
      <c r="BR24" s="98"/>
      <c r="BS24" s="98"/>
      <c r="BT24" s="98"/>
      <c r="BU24" s="98"/>
      <c r="BV24" s="98"/>
      <c r="BW24" s="98"/>
      <c r="BX24" s="98"/>
      <c r="BY24" s="98"/>
      <c r="BZ24" s="98"/>
      <c r="CA24" s="98"/>
      <c r="CB24" s="98"/>
      <c r="CC24" s="98"/>
      <c r="CD24" s="98"/>
      <c r="CE24" s="98"/>
      <c r="CF24" s="98"/>
      <c r="CG24" s="98"/>
      <c r="CH24" s="98"/>
      <c r="CI24" s="98"/>
      <c r="CJ24" s="98"/>
      <c r="CK24" s="98"/>
      <c r="CL24" s="98"/>
      <c r="CM24" s="98"/>
      <c r="CN24" s="98"/>
      <c r="CO24" s="98"/>
      <c r="CP24" s="98"/>
      <c r="CQ24" s="98"/>
      <c r="CR24" s="98"/>
      <c r="CS24" s="98"/>
      <c r="CT24" s="98"/>
      <c r="CU24" s="98"/>
      <c r="CV24" s="98"/>
      <c r="CW24" s="98"/>
      <c r="CX24" s="98"/>
      <c r="CY24" s="98"/>
      <c r="CZ24" s="98"/>
      <c r="DA24" s="98"/>
      <c r="DB24" s="98"/>
      <c r="DC24" s="98"/>
      <c r="DD24" s="98"/>
      <c r="DE24" s="98"/>
      <c r="DF24" s="98"/>
      <c r="DG24" s="98"/>
      <c r="DH24" s="98"/>
      <c r="DI24" s="98"/>
      <c r="DJ24" s="98"/>
      <c r="DK24" s="98"/>
      <c r="DL24" s="98"/>
      <c r="DM24" s="98"/>
      <c r="DN24" s="98"/>
      <c r="DO24" s="98"/>
      <c r="DP24" s="98"/>
      <c r="DQ24" s="98"/>
      <c r="DR24" s="98"/>
      <c r="DS24" s="98"/>
      <c r="DT24" s="98"/>
      <c r="DU24" s="98"/>
      <c r="DV24" s="98"/>
      <c r="DW24" s="98"/>
      <c r="DX24" s="98"/>
      <c r="DY24" s="98"/>
      <c r="DZ24" s="98"/>
      <c r="EA24" s="98"/>
      <c r="EB24" s="98"/>
      <c r="EC24" s="98"/>
      <c r="ED24" s="98"/>
      <c r="EE24" s="98"/>
      <c r="EF24" s="98"/>
      <c r="EG24" s="98"/>
      <c r="EH24" s="98"/>
      <c r="EI24" s="98"/>
      <c r="EJ24" s="98"/>
      <c r="EK24" s="98"/>
      <c r="EL24" s="98"/>
      <c r="EM24" s="98"/>
      <c r="EN24" s="98"/>
      <c r="EO24" s="98"/>
      <c r="EP24" s="98"/>
      <c r="EQ24" s="98"/>
      <c r="ER24" s="98"/>
      <c r="ES24" s="98"/>
      <c r="ET24" s="98"/>
      <c r="EU24" s="98"/>
      <c r="EV24" s="98"/>
      <c r="EW24" s="98"/>
      <c r="EX24" s="98"/>
      <c r="EY24" s="98"/>
      <c r="EZ24" s="98"/>
      <c r="FA24" s="98"/>
      <c r="FB24" s="98"/>
      <c r="FC24" s="98"/>
      <c r="FD24" s="98"/>
      <c r="FE24" s="98"/>
      <c r="FF24" s="98"/>
      <c r="FG24" s="98"/>
      <c r="FH24" s="98"/>
      <c r="FI24" s="98"/>
      <c r="FJ24" s="98"/>
      <c r="FK24" s="98"/>
      <c r="FL24" s="98"/>
      <c r="FM24" s="98"/>
      <c r="FN24" s="98"/>
      <c r="FO24" s="98"/>
      <c r="FP24" s="98"/>
      <c r="FQ24" s="98"/>
      <c r="FR24" s="98"/>
      <c r="FS24" s="98"/>
      <c r="FT24" s="98"/>
      <c r="FU24" s="98"/>
      <c r="FV24" s="98"/>
      <c r="FW24" s="98"/>
      <c r="FX24" s="98"/>
      <c r="FY24" s="98"/>
      <c r="FZ24" s="98"/>
      <c r="GA24" s="98"/>
      <c r="GB24" s="98"/>
      <c r="GC24" s="98"/>
      <c r="GD24" s="98"/>
      <c r="GE24" s="98"/>
      <c r="GF24" s="98"/>
      <c r="GG24" s="98"/>
      <c r="GH24" s="98"/>
      <c r="GI24" s="98"/>
      <c r="GJ24" s="98"/>
      <c r="GK24" s="98"/>
      <c r="GL24" s="98"/>
      <c r="GM24" s="98"/>
      <c r="GN24" s="98"/>
      <c r="GO24" s="98"/>
      <c r="GP24" s="98"/>
      <c r="GQ24" s="98"/>
      <c r="GR24" s="98"/>
      <c r="GS24" s="98"/>
      <c r="GT24" s="98"/>
      <c r="GU24" s="98"/>
      <c r="GV24" s="98"/>
      <c r="GW24" s="98"/>
      <c r="GX24" s="98"/>
      <c r="GY24" s="98"/>
      <c r="GZ24" s="98"/>
      <c r="HA24" s="98"/>
      <c r="HB24" s="98"/>
      <c r="HC24" s="98"/>
      <c r="HD24" s="98"/>
      <c r="HE24" s="98"/>
      <c r="HF24" s="98"/>
      <c r="HG24" s="98"/>
      <c r="HH24" s="98"/>
      <c r="HI24" s="98"/>
      <c r="HJ24" s="98"/>
      <c r="HK24" s="98"/>
      <c r="HL24" s="98"/>
      <c r="HM24" s="98"/>
      <c r="HN24" s="98"/>
      <c r="HO24" s="98"/>
      <c r="HP24" s="98"/>
      <c r="HQ24" s="98"/>
      <c r="HR24" s="98"/>
      <c r="HS24" s="98"/>
      <c r="HT24" s="98"/>
      <c r="HU24" s="98"/>
      <c r="HV24" s="98"/>
      <c r="HW24" s="98"/>
      <c r="HX24" s="98"/>
      <c r="HY24" s="98"/>
      <c r="HZ24" s="98"/>
      <c r="IA24" s="98"/>
      <c r="IB24" s="98"/>
      <c r="IC24" s="98"/>
      <c r="ID24" s="98"/>
      <c r="IE24" s="98"/>
      <c r="IF24" s="98"/>
      <c r="IG24" s="98"/>
      <c r="IH24" s="98"/>
      <c r="II24" s="98"/>
      <c r="IJ24" s="98"/>
      <c r="IK24" s="98"/>
      <c r="IL24" s="98"/>
      <c r="IM24" s="98"/>
      <c r="IN24" s="98"/>
      <c r="IO24" s="98"/>
      <c r="IP24" s="98"/>
      <c r="IQ24" s="98"/>
      <c r="IR24" s="98"/>
      <c r="IS24" s="98"/>
      <c r="IT24" s="98"/>
      <c r="IU24" s="98"/>
      <c r="IV24" s="98"/>
      <c r="IW24" s="98"/>
    </row>
    <row r="25" s="91" customFormat="true" ht="31.5" hidden="false" customHeight="true" outlineLevel="0" collapsed="false">
      <c r="A25" s="25" t="n">
        <v>9</v>
      </c>
      <c r="B25" s="99"/>
      <c r="C25" s="93" t="s">
        <v>102</v>
      </c>
      <c r="D25" s="94" t="s">
        <v>97</v>
      </c>
      <c r="E25" s="95" t="n">
        <v>1</v>
      </c>
      <c r="F25" s="95" t="n">
        <v>2</v>
      </c>
      <c r="G25" s="95" t="n">
        <v>18</v>
      </c>
      <c r="H25" s="95" t="n">
        <f aca="false">ROUND(F25*G25,2)</f>
        <v>36</v>
      </c>
      <c r="I25" s="95" t="n">
        <v>0</v>
      </c>
      <c r="J25" s="95" t="n">
        <v>144</v>
      </c>
      <c r="K25" s="95" t="n">
        <f aca="false">ROUND((SUM(H25:J25)),2)</f>
        <v>180</v>
      </c>
      <c r="L25" s="95" t="n">
        <f aca="false">ROUND(E25*F25,2)</f>
        <v>2</v>
      </c>
      <c r="M25" s="95" t="n">
        <f aca="false">ROUND(E25*H25,2)</f>
        <v>36</v>
      </c>
      <c r="N25" s="95" t="n">
        <f aca="false">ROUND(E25*I25,2)</f>
        <v>0</v>
      </c>
      <c r="O25" s="95" t="n">
        <f aca="false">ROUND(E25*J25,2)</f>
        <v>144</v>
      </c>
      <c r="P25" s="95" t="n">
        <f aca="false">ROUND((SUM(M25:O25)),2)</f>
        <v>180</v>
      </c>
      <c r="Q25" s="96"/>
      <c r="R25" s="96"/>
      <c r="S25" s="96"/>
      <c r="T25" s="96"/>
      <c r="U25" s="96"/>
      <c r="V25" s="96"/>
      <c r="W25" s="96"/>
      <c r="X25" s="96"/>
      <c r="Y25" s="96"/>
      <c r="Z25" s="96"/>
      <c r="AA25" s="96"/>
      <c r="AB25" s="96"/>
      <c r="AC25" s="96"/>
      <c r="AD25" s="96"/>
      <c r="AE25" s="96"/>
      <c r="AF25" s="96"/>
      <c r="AG25" s="96"/>
      <c r="AH25" s="96"/>
      <c r="AI25" s="96"/>
      <c r="AJ25" s="96"/>
      <c r="AK25" s="96"/>
      <c r="AL25" s="96"/>
      <c r="AM25" s="96"/>
      <c r="AN25" s="96"/>
      <c r="AO25" s="96"/>
      <c r="AP25" s="96"/>
      <c r="AQ25" s="96"/>
      <c r="AR25" s="96"/>
      <c r="AS25" s="96"/>
      <c r="AT25" s="96"/>
      <c r="AU25" s="96"/>
      <c r="AV25" s="96"/>
      <c r="AW25" s="97"/>
      <c r="AX25" s="97"/>
      <c r="AY25" s="97"/>
      <c r="AZ25" s="97"/>
      <c r="BA25" s="97"/>
      <c r="BB25" s="97"/>
      <c r="BC25" s="97"/>
      <c r="BD25" s="97"/>
      <c r="BE25" s="97"/>
      <c r="BF25" s="97"/>
      <c r="BG25" s="97"/>
      <c r="BH25" s="97"/>
      <c r="BI25" s="97"/>
      <c r="BJ25" s="97"/>
      <c r="BK25" s="97"/>
      <c r="BL25" s="97"/>
      <c r="BM25" s="97"/>
      <c r="BN25" s="97"/>
      <c r="BO25" s="97"/>
      <c r="BP25" s="97"/>
      <c r="BQ25" s="97"/>
      <c r="BR25" s="98"/>
      <c r="BS25" s="98"/>
      <c r="BT25" s="98"/>
      <c r="BU25" s="98"/>
      <c r="BV25" s="98"/>
      <c r="BW25" s="98"/>
      <c r="BX25" s="98"/>
      <c r="BY25" s="98"/>
      <c r="BZ25" s="98"/>
      <c r="CA25" s="98"/>
      <c r="CB25" s="98"/>
      <c r="CC25" s="98"/>
      <c r="CD25" s="98"/>
      <c r="CE25" s="98"/>
      <c r="CF25" s="98"/>
      <c r="CG25" s="98"/>
      <c r="CH25" s="98"/>
      <c r="CI25" s="98"/>
      <c r="CJ25" s="98"/>
      <c r="CK25" s="98"/>
      <c r="CL25" s="98"/>
      <c r="CM25" s="98"/>
      <c r="CN25" s="98"/>
      <c r="CO25" s="98"/>
      <c r="CP25" s="98"/>
      <c r="CQ25" s="98"/>
      <c r="CR25" s="98"/>
      <c r="CS25" s="98"/>
      <c r="CT25" s="98"/>
      <c r="CU25" s="98"/>
      <c r="CV25" s="98"/>
      <c r="CW25" s="98"/>
      <c r="CX25" s="98"/>
      <c r="CY25" s="98"/>
      <c r="CZ25" s="98"/>
      <c r="DA25" s="98"/>
      <c r="DB25" s="98"/>
      <c r="DC25" s="98"/>
      <c r="DD25" s="98"/>
      <c r="DE25" s="98"/>
      <c r="DF25" s="98"/>
      <c r="DG25" s="98"/>
      <c r="DH25" s="98"/>
      <c r="DI25" s="98"/>
      <c r="DJ25" s="98"/>
      <c r="DK25" s="98"/>
      <c r="DL25" s="98"/>
      <c r="DM25" s="98"/>
      <c r="DN25" s="98"/>
      <c r="DO25" s="98"/>
      <c r="DP25" s="98"/>
      <c r="DQ25" s="98"/>
      <c r="DR25" s="98"/>
      <c r="DS25" s="98"/>
      <c r="DT25" s="98"/>
      <c r="DU25" s="98"/>
      <c r="DV25" s="98"/>
      <c r="DW25" s="98"/>
      <c r="DX25" s="98"/>
      <c r="DY25" s="98"/>
      <c r="DZ25" s="98"/>
      <c r="EA25" s="98"/>
      <c r="EB25" s="98"/>
      <c r="EC25" s="98"/>
      <c r="ED25" s="98"/>
      <c r="EE25" s="98"/>
      <c r="EF25" s="98"/>
      <c r="EG25" s="98"/>
      <c r="EH25" s="98"/>
      <c r="EI25" s="98"/>
      <c r="EJ25" s="98"/>
      <c r="EK25" s="98"/>
      <c r="EL25" s="98"/>
      <c r="EM25" s="98"/>
      <c r="EN25" s="98"/>
      <c r="EO25" s="98"/>
      <c r="EP25" s="98"/>
      <c r="EQ25" s="98"/>
      <c r="ER25" s="98"/>
      <c r="ES25" s="98"/>
      <c r="ET25" s="98"/>
      <c r="EU25" s="98"/>
      <c r="EV25" s="98"/>
      <c r="EW25" s="98"/>
      <c r="EX25" s="98"/>
      <c r="EY25" s="98"/>
      <c r="EZ25" s="98"/>
      <c r="FA25" s="98"/>
      <c r="FB25" s="98"/>
      <c r="FC25" s="98"/>
      <c r="FD25" s="98"/>
      <c r="FE25" s="98"/>
      <c r="FF25" s="98"/>
      <c r="FG25" s="98"/>
      <c r="FH25" s="98"/>
      <c r="FI25" s="98"/>
      <c r="FJ25" s="98"/>
      <c r="FK25" s="98"/>
      <c r="FL25" s="98"/>
      <c r="FM25" s="98"/>
      <c r="FN25" s="98"/>
      <c r="FO25" s="98"/>
      <c r="FP25" s="98"/>
      <c r="FQ25" s="98"/>
      <c r="FR25" s="98"/>
      <c r="FS25" s="98"/>
      <c r="FT25" s="98"/>
      <c r="FU25" s="98"/>
      <c r="FV25" s="98"/>
      <c r="FW25" s="98"/>
      <c r="FX25" s="98"/>
      <c r="FY25" s="98"/>
      <c r="FZ25" s="98"/>
      <c r="GA25" s="98"/>
      <c r="GB25" s="98"/>
      <c r="GC25" s="98"/>
      <c r="GD25" s="98"/>
      <c r="GE25" s="98"/>
      <c r="GF25" s="98"/>
      <c r="GG25" s="98"/>
      <c r="GH25" s="98"/>
      <c r="GI25" s="98"/>
      <c r="GJ25" s="98"/>
      <c r="GK25" s="98"/>
      <c r="GL25" s="98"/>
      <c r="GM25" s="98"/>
      <c r="GN25" s="98"/>
      <c r="GO25" s="98"/>
      <c r="GP25" s="98"/>
      <c r="GQ25" s="98"/>
      <c r="GR25" s="98"/>
      <c r="GS25" s="98"/>
      <c r="GT25" s="98"/>
      <c r="GU25" s="98"/>
      <c r="GV25" s="98"/>
      <c r="GW25" s="98"/>
      <c r="GX25" s="98"/>
      <c r="GY25" s="98"/>
      <c r="GZ25" s="98"/>
      <c r="HA25" s="98"/>
      <c r="HB25" s="98"/>
      <c r="HC25" s="98"/>
      <c r="HD25" s="98"/>
      <c r="HE25" s="98"/>
      <c r="HF25" s="98"/>
      <c r="HG25" s="98"/>
      <c r="HH25" s="98"/>
      <c r="HI25" s="98"/>
      <c r="HJ25" s="98"/>
      <c r="HK25" s="98"/>
      <c r="HL25" s="98"/>
      <c r="HM25" s="98"/>
      <c r="HN25" s="98"/>
      <c r="HO25" s="98"/>
      <c r="HP25" s="98"/>
      <c r="HQ25" s="98"/>
      <c r="HR25" s="98"/>
      <c r="HS25" s="98"/>
      <c r="HT25" s="98"/>
      <c r="HU25" s="98"/>
      <c r="HV25" s="98"/>
      <c r="HW25" s="98"/>
      <c r="HX25" s="98"/>
      <c r="HY25" s="98"/>
      <c r="HZ25" s="98"/>
      <c r="IA25" s="98"/>
      <c r="IB25" s="98"/>
      <c r="IC25" s="98"/>
      <c r="ID25" s="98"/>
      <c r="IE25" s="98"/>
      <c r="IF25" s="98"/>
      <c r="IG25" s="98"/>
      <c r="IH25" s="98"/>
      <c r="II25" s="98"/>
      <c r="IJ25" s="98"/>
      <c r="IK25" s="98"/>
      <c r="IL25" s="98"/>
      <c r="IM25" s="98"/>
      <c r="IN25" s="98"/>
      <c r="IO25" s="98"/>
      <c r="IP25" s="98"/>
      <c r="IQ25" s="98"/>
      <c r="IR25" s="98"/>
      <c r="IS25" s="98"/>
      <c r="IT25" s="98"/>
      <c r="IU25" s="98"/>
      <c r="IV25" s="98"/>
      <c r="IW25" s="98"/>
    </row>
    <row r="26" s="91" customFormat="true" ht="15.75" hidden="false" customHeight="false" outlineLevel="0" collapsed="false">
      <c r="A26" s="25" t="n">
        <v>10</v>
      </c>
      <c r="B26" s="99"/>
      <c r="C26" s="93" t="s">
        <v>103</v>
      </c>
      <c r="D26" s="94" t="s">
        <v>93</v>
      </c>
      <c r="E26" s="95" t="n">
        <f aca="false">E18</f>
        <v>6</v>
      </c>
      <c r="F26" s="95" t="n">
        <v>0</v>
      </c>
      <c r="G26" s="95" t="n">
        <v>0</v>
      </c>
      <c r="H26" s="95" t="n">
        <f aca="false">ROUND(F26*G26,2)</f>
        <v>0</v>
      </c>
      <c r="I26" s="95" t="n">
        <v>0</v>
      </c>
      <c r="J26" s="95" t="n">
        <v>112</v>
      </c>
      <c r="K26" s="95" t="n">
        <f aca="false">ROUND((SUM(H26:J26)),2)</f>
        <v>112</v>
      </c>
      <c r="L26" s="95" t="n">
        <f aca="false">ROUND(E26*F26,2)</f>
        <v>0</v>
      </c>
      <c r="M26" s="95" t="n">
        <f aca="false">ROUND(E26*H26,2)</f>
        <v>0</v>
      </c>
      <c r="N26" s="95" t="n">
        <f aca="false">ROUND(E26*I26,2)</f>
        <v>0</v>
      </c>
      <c r="O26" s="95" t="n">
        <f aca="false">ROUND(E26*J26,2)</f>
        <v>672</v>
      </c>
      <c r="P26" s="95" t="n">
        <f aca="false">ROUND((SUM(M26:O26)),2)</f>
        <v>672</v>
      </c>
      <c r="Q26" s="96"/>
      <c r="R26" s="96"/>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7"/>
      <c r="AX26" s="97"/>
      <c r="AY26" s="97"/>
      <c r="AZ26" s="97"/>
      <c r="BA26" s="97"/>
      <c r="BB26" s="97"/>
      <c r="BC26" s="97"/>
      <c r="BD26" s="97"/>
      <c r="BE26" s="97"/>
      <c r="BF26" s="97"/>
      <c r="BG26" s="97"/>
      <c r="BH26" s="97"/>
      <c r="BI26" s="97"/>
      <c r="BJ26" s="97"/>
      <c r="BK26" s="97"/>
      <c r="BL26" s="97"/>
      <c r="BM26" s="97"/>
      <c r="BN26" s="97"/>
      <c r="BO26" s="97"/>
      <c r="BP26" s="97"/>
      <c r="BQ26" s="97"/>
      <c r="BR26" s="98"/>
      <c r="BS26" s="98"/>
      <c r="BT26" s="98"/>
      <c r="BU26" s="98"/>
      <c r="BV26" s="98"/>
      <c r="BW26" s="98"/>
      <c r="BX26" s="98"/>
      <c r="BY26" s="98"/>
      <c r="BZ26" s="98"/>
      <c r="CA26" s="98"/>
      <c r="CB26" s="98"/>
      <c r="CC26" s="98"/>
      <c r="CD26" s="98"/>
      <c r="CE26" s="98"/>
      <c r="CF26" s="98"/>
      <c r="CG26" s="98"/>
      <c r="CH26" s="98"/>
      <c r="CI26" s="98"/>
      <c r="CJ26" s="98"/>
      <c r="CK26" s="98"/>
      <c r="CL26" s="98"/>
      <c r="CM26" s="98"/>
      <c r="CN26" s="98"/>
      <c r="CO26" s="98"/>
      <c r="CP26" s="98"/>
      <c r="CQ26" s="98"/>
      <c r="CR26" s="98"/>
      <c r="CS26" s="98"/>
      <c r="CT26" s="98"/>
      <c r="CU26" s="98"/>
      <c r="CV26" s="98"/>
      <c r="CW26" s="98"/>
      <c r="CX26" s="98"/>
      <c r="CY26" s="98"/>
      <c r="CZ26" s="98"/>
      <c r="DA26" s="98"/>
      <c r="DB26" s="98"/>
      <c r="DC26" s="98"/>
      <c r="DD26" s="98"/>
      <c r="DE26" s="98"/>
      <c r="DF26" s="98"/>
      <c r="DG26" s="98"/>
      <c r="DH26" s="98"/>
      <c r="DI26" s="98"/>
      <c r="DJ26" s="98"/>
      <c r="DK26" s="98"/>
      <c r="DL26" s="98"/>
      <c r="DM26" s="98"/>
      <c r="DN26" s="98"/>
      <c r="DO26" s="98"/>
      <c r="DP26" s="98"/>
      <c r="DQ26" s="98"/>
      <c r="DR26" s="98"/>
      <c r="DS26" s="98"/>
      <c r="DT26" s="98"/>
      <c r="DU26" s="98"/>
      <c r="DV26" s="98"/>
      <c r="DW26" s="98"/>
      <c r="DX26" s="98"/>
      <c r="DY26" s="98"/>
      <c r="DZ26" s="98"/>
      <c r="EA26" s="98"/>
      <c r="EB26" s="98"/>
      <c r="EC26" s="98"/>
      <c r="ED26" s="98"/>
      <c r="EE26" s="98"/>
      <c r="EF26" s="98"/>
      <c r="EG26" s="98"/>
      <c r="EH26" s="98"/>
      <c r="EI26" s="98"/>
      <c r="EJ26" s="98"/>
      <c r="EK26" s="98"/>
      <c r="EL26" s="98"/>
      <c r="EM26" s="98"/>
      <c r="EN26" s="98"/>
      <c r="EO26" s="98"/>
      <c r="EP26" s="98"/>
      <c r="EQ26" s="98"/>
      <c r="ER26" s="98"/>
      <c r="ES26" s="98"/>
      <c r="ET26" s="98"/>
      <c r="EU26" s="98"/>
      <c r="EV26" s="98"/>
      <c r="EW26" s="98"/>
      <c r="EX26" s="98"/>
      <c r="EY26" s="98"/>
      <c r="EZ26" s="98"/>
      <c r="FA26" s="98"/>
      <c r="FB26" s="98"/>
      <c r="FC26" s="98"/>
      <c r="FD26" s="98"/>
      <c r="FE26" s="98"/>
      <c r="FF26" s="98"/>
      <c r="FG26" s="98"/>
      <c r="FH26" s="98"/>
      <c r="FI26" s="98"/>
      <c r="FJ26" s="98"/>
      <c r="FK26" s="98"/>
      <c r="FL26" s="98"/>
      <c r="FM26" s="98"/>
      <c r="FN26" s="98"/>
      <c r="FO26" s="98"/>
      <c r="FP26" s="98"/>
      <c r="FQ26" s="98"/>
      <c r="FR26" s="98"/>
      <c r="FS26" s="98"/>
      <c r="FT26" s="98"/>
      <c r="FU26" s="98"/>
      <c r="FV26" s="98"/>
      <c r="FW26" s="98"/>
      <c r="FX26" s="98"/>
      <c r="FY26" s="98"/>
      <c r="FZ26" s="98"/>
      <c r="GA26" s="98"/>
      <c r="GB26" s="98"/>
      <c r="GC26" s="98"/>
      <c r="GD26" s="98"/>
      <c r="GE26" s="98"/>
      <c r="GF26" s="98"/>
      <c r="GG26" s="98"/>
      <c r="GH26" s="98"/>
      <c r="GI26" s="98"/>
      <c r="GJ26" s="98"/>
      <c r="GK26" s="98"/>
      <c r="GL26" s="98"/>
      <c r="GM26" s="98"/>
      <c r="GN26" s="98"/>
      <c r="GO26" s="98"/>
      <c r="GP26" s="98"/>
      <c r="GQ26" s="98"/>
      <c r="GR26" s="98"/>
      <c r="GS26" s="98"/>
      <c r="GT26" s="98"/>
      <c r="GU26" s="98"/>
      <c r="GV26" s="98"/>
      <c r="GW26" s="98"/>
      <c r="GX26" s="98"/>
      <c r="GY26" s="98"/>
      <c r="GZ26" s="98"/>
      <c r="HA26" s="98"/>
      <c r="HB26" s="98"/>
      <c r="HC26" s="98"/>
      <c r="HD26" s="98"/>
      <c r="HE26" s="98"/>
      <c r="HF26" s="98"/>
      <c r="HG26" s="98"/>
      <c r="HH26" s="98"/>
      <c r="HI26" s="98"/>
      <c r="HJ26" s="98"/>
      <c r="HK26" s="98"/>
      <c r="HL26" s="98"/>
      <c r="HM26" s="98"/>
      <c r="HN26" s="98"/>
      <c r="HO26" s="98"/>
      <c r="HP26" s="98"/>
      <c r="HQ26" s="98"/>
      <c r="HR26" s="98"/>
      <c r="HS26" s="98"/>
      <c r="HT26" s="98"/>
      <c r="HU26" s="98"/>
      <c r="HV26" s="98"/>
      <c r="HW26" s="98"/>
      <c r="HX26" s="98"/>
      <c r="HY26" s="98"/>
      <c r="HZ26" s="98"/>
      <c r="IA26" s="98"/>
      <c r="IB26" s="98"/>
      <c r="IC26" s="98"/>
      <c r="ID26" s="98"/>
      <c r="IE26" s="98"/>
      <c r="IF26" s="98"/>
      <c r="IG26" s="98"/>
      <c r="IH26" s="98"/>
      <c r="II26" s="98"/>
      <c r="IJ26" s="98"/>
      <c r="IK26" s="98"/>
      <c r="IL26" s="98"/>
      <c r="IM26" s="98"/>
      <c r="IN26" s="98"/>
      <c r="IO26" s="98"/>
      <c r="IP26" s="98"/>
      <c r="IQ26" s="98"/>
      <c r="IR26" s="98"/>
      <c r="IS26" s="98"/>
      <c r="IT26" s="98"/>
      <c r="IU26" s="98"/>
      <c r="IV26" s="98"/>
      <c r="IW26" s="98"/>
    </row>
    <row r="27" s="91" customFormat="true" ht="26.85" hidden="false" customHeight="false" outlineLevel="0" collapsed="false">
      <c r="A27" s="25" t="n">
        <v>11</v>
      </c>
      <c r="B27" s="99"/>
      <c r="C27" s="93" t="s">
        <v>104</v>
      </c>
      <c r="D27" s="94" t="s">
        <v>97</v>
      </c>
      <c r="E27" s="95" t="n">
        <v>1</v>
      </c>
      <c r="F27" s="95" t="n">
        <v>1</v>
      </c>
      <c r="G27" s="95" t="n">
        <v>18</v>
      </c>
      <c r="H27" s="95" t="n">
        <f aca="false">ROUND(F27*G27,2)</f>
        <v>18</v>
      </c>
      <c r="I27" s="95" t="n">
        <v>0</v>
      </c>
      <c r="J27" s="95" t="n">
        <v>32</v>
      </c>
      <c r="K27" s="95" t="n">
        <f aca="false">ROUND((SUM(H27:J27)),2)</f>
        <v>50</v>
      </c>
      <c r="L27" s="95" t="n">
        <f aca="false">ROUND(E27*F27,2)</f>
        <v>1</v>
      </c>
      <c r="M27" s="95" t="n">
        <f aca="false">ROUND(E27*H27,2)</f>
        <v>18</v>
      </c>
      <c r="N27" s="95" t="n">
        <f aca="false">ROUND(E27*I27,2)</f>
        <v>0</v>
      </c>
      <c r="O27" s="95" t="n">
        <f aca="false">ROUND(E27*J27,2)</f>
        <v>32</v>
      </c>
      <c r="P27" s="95" t="n">
        <f aca="false">ROUND((SUM(M27:O27)),2)</f>
        <v>50</v>
      </c>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7"/>
      <c r="AX27" s="97"/>
      <c r="AY27" s="97"/>
      <c r="AZ27" s="97"/>
      <c r="BA27" s="97"/>
      <c r="BB27" s="97"/>
      <c r="BC27" s="97"/>
      <c r="BD27" s="97"/>
      <c r="BE27" s="97"/>
      <c r="BF27" s="97"/>
      <c r="BG27" s="97"/>
      <c r="BH27" s="97"/>
      <c r="BI27" s="97"/>
      <c r="BJ27" s="97"/>
      <c r="BK27" s="97"/>
      <c r="BL27" s="97"/>
      <c r="BM27" s="97"/>
      <c r="BN27" s="97"/>
      <c r="BO27" s="97"/>
      <c r="BP27" s="97"/>
      <c r="BQ27" s="97"/>
      <c r="BR27" s="98"/>
      <c r="BS27" s="98"/>
      <c r="BT27" s="98"/>
      <c r="BU27" s="98"/>
      <c r="BV27" s="98"/>
      <c r="BW27" s="98"/>
      <c r="BX27" s="98"/>
      <c r="BY27" s="98"/>
      <c r="BZ27" s="98"/>
      <c r="CA27" s="98"/>
      <c r="CB27" s="98"/>
      <c r="CC27" s="98"/>
      <c r="CD27" s="98"/>
      <c r="CE27" s="98"/>
      <c r="CF27" s="98"/>
      <c r="CG27" s="98"/>
      <c r="CH27" s="98"/>
      <c r="CI27" s="98"/>
      <c r="CJ27" s="98"/>
      <c r="CK27" s="98"/>
      <c r="CL27" s="98"/>
      <c r="CM27" s="98"/>
      <c r="CN27" s="98"/>
      <c r="CO27" s="98"/>
      <c r="CP27" s="98"/>
      <c r="CQ27" s="98"/>
      <c r="CR27" s="98"/>
      <c r="CS27" s="98"/>
      <c r="CT27" s="98"/>
      <c r="CU27" s="98"/>
      <c r="CV27" s="98"/>
      <c r="CW27" s="98"/>
      <c r="CX27" s="98"/>
      <c r="CY27" s="98"/>
      <c r="CZ27" s="98"/>
      <c r="DA27" s="98"/>
      <c r="DB27" s="98"/>
      <c r="DC27" s="98"/>
      <c r="DD27" s="98"/>
      <c r="DE27" s="98"/>
      <c r="DF27" s="98"/>
      <c r="DG27" s="98"/>
      <c r="DH27" s="98"/>
      <c r="DI27" s="98"/>
      <c r="DJ27" s="98"/>
      <c r="DK27" s="98"/>
      <c r="DL27" s="98"/>
      <c r="DM27" s="98"/>
      <c r="DN27" s="98"/>
      <c r="DO27" s="98"/>
      <c r="DP27" s="98"/>
      <c r="DQ27" s="98"/>
      <c r="DR27" s="98"/>
      <c r="DS27" s="98"/>
      <c r="DT27" s="98"/>
      <c r="DU27" s="98"/>
      <c r="DV27" s="98"/>
      <c r="DW27" s="98"/>
      <c r="DX27" s="98"/>
      <c r="DY27" s="98"/>
      <c r="DZ27" s="98"/>
      <c r="EA27" s="98"/>
      <c r="EB27" s="98"/>
      <c r="EC27" s="98"/>
      <c r="ED27" s="98"/>
      <c r="EE27" s="98"/>
      <c r="EF27" s="98"/>
      <c r="EG27" s="98"/>
      <c r="EH27" s="98"/>
      <c r="EI27" s="98"/>
      <c r="EJ27" s="98"/>
      <c r="EK27" s="98"/>
      <c r="EL27" s="98"/>
      <c r="EM27" s="98"/>
      <c r="EN27" s="98"/>
      <c r="EO27" s="98"/>
      <c r="EP27" s="98"/>
      <c r="EQ27" s="98"/>
      <c r="ER27" s="98"/>
      <c r="ES27" s="98"/>
      <c r="ET27" s="98"/>
      <c r="EU27" s="98"/>
      <c r="EV27" s="98"/>
      <c r="EW27" s="98"/>
      <c r="EX27" s="98"/>
      <c r="EY27" s="98"/>
      <c r="EZ27" s="98"/>
      <c r="FA27" s="98"/>
      <c r="FB27" s="98"/>
      <c r="FC27" s="98"/>
      <c r="FD27" s="98"/>
      <c r="FE27" s="98"/>
      <c r="FF27" s="98"/>
      <c r="FG27" s="98"/>
      <c r="FH27" s="98"/>
      <c r="FI27" s="98"/>
      <c r="FJ27" s="98"/>
      <c r="FK27" s="98"/>
      <c r="FL27" s="98"/>
      <c r="FM27" s="98"/>
      <c r="FN27" s="98"/>
      <c r="FO27" s="98"/>
      <c r="FP27" s="98"/>
      <c r="FQ27" s="98"/>
      <c r="FR27" s="98"/>
      <c r="FS27" s="98"/>
      <c r="FT27" s="98"/>
      <c r="FU27" s="98"/>
      <c r="FV27" s="98"/>
      <c r="FW27" s="98"/>
      <c r="FX27" s="98"/>
      <c r="FY27" s="98"/>
      <c r="FZ27" s="98"/>
      <c r="GA27" s="98"/>
      <c r="GB27" s="98"/>
      <c r="GC27" s="98"/>
      <c r="GD27" s="98"/>
      <c r="GE27" s="98"/>
      <c r="GF27" s="98"/>
      <c r="GG27" s="98"/>
      <c r="GH27" s="98"/>
      <c r="GI27" s="98"/>
      <c r="GJ27" s="98"/>
      <c r="GK27" s="98"/>
      <c r="GL27" s="98"/>
      <c r="GM27" s="98"/>
      <c r="GN27" s="98"/>
      <c r="GO27" s="98"/>
      <c r="GP27" s="98"/>
      <c r="GQ27" s="98"/>
      <c r="GR27" s="98"/>
      <c r="GS27" s="98"/>
      <c r="GT27" s="98"/>
      <c r="GU27" s="98"/>
      <c r="GV27" s="98"/>
      <c r="GW27" s="98"/>
      <c r="GX27" s="98"/>
      <c r="GY27" s="98"/>
      <c r="GZ27" s="98"/>
      <c r="HA27" s="98"/>
      <c r="HB27" s="98"/>
      <c r="HC27" s="98"/>
      <c r="HD27" s="98"/>
      <c r="HE27" s="98"/>
      <c r="HF27" s="98"/>
      <c r="HG27" s="98"/>
      <c r="HH27" s="98"/>
      <c r="HI27" s="98"/>
      <c r="HJ27" s="98"/>
      <c r="HK27" s="98"/>
      <c r="HL27" s="98"/>
      <c r="HM27" s="98"/>
      <c r="HN27" s="98"/>
      <c r="HO27" s="98"/>
      <c r="HP27" s="98"/>
      <c r="HQ27" s="98"/>
      <c r="HR27" s="98"/>
      <c r="HS27" s="98"/>
      <c r="HT27" s="98"/>
      <c r="HU27" s="98"/>
      <c r="HV27" s="98"/>
      <c r="HW27" s="98"/>
      <c r="HX27" s="98"/>
      <c r="HY27" s="98"/>
      <c r="HZ27" s="98"/>
      <c r="IA27" s="98"/>
      <c r="IB27" s="98"/>
      <c r="IC27" s="98"/>
      <c r="ID27" s="98"/>
      <c r="IE27" s="98"/>
      <c r="IF27" s="98"/>
      <c r="IG27" s="98"/>
      <c r="IH27" s="98"/>
      <c r="II27" s="98"/>
      <c r="IJ27" s="98"/>
      <c r="IK27" s="98"/>
      <c r="IL27" s="98"/>
      <c r="IM27" s="98"/>
      <c r="IN27" s="98"/>
      <c r="IO27" s="98"/>
      <c r="IP27" s="98"/>
      <c r="IQ27" s="98"/>
      <c r="IR27" s="98"/>
      <c r="IS27" s="98"/>
      <c r="IT27" s="98"/>
      <c r="IU27" s="98"/>
      <c r="IV27" s="98"/>
      <c r="IW27" s="98"/>
    </row>
    <row r="28" customFormat="false" ht="15.75" hidden="false" customHeight="false" outlineLevel="0" collapsed="false">
      <c r="A28" s="25" t="n">
        <v>12</v>
      </c>
      <c r="B28" s="99"/>
      <c r="C28" s="93" t="s">
        <v>105</v>
      </c>
      <c r="D28" s="94" t="s">
        <v>93</v>
      </c>
      <c r="E28" s="95" t="n">
        <f aca="false">E18</f>
        <v>6</v>
      </c>
      <c r="F28" s="95" t="n">
        <v>0</v>
      </c>
      <c r="G28" s="95" t="n">
        <v>0</v>
      </c>
      <c r="H28" s="95" t="n">
        <f aca="false">ROUND(F28*G28,2)</f>
        <v>0</v>
      </c>
      <c r="I28" s="95" t="n">
        <v>0</v>
      </c>
      <c r="J28" s="95" t="n">
        <v>48</v>
      </c>
      <c r="K28" s="95" t="n">
        <f aca="false">ROUND((SUM(H28:J28)),2)</f>
        <v>48</v>
      </c>
      <c r="L28" s="95" t="n">
        <f aca="false">ROUND(E28*F28,2)</f>
        <v>0</v>
      </c>
      <c r="M28" s="95" t="n">
        <f aca="false">ROUND(E28*H28,2)</f>
        <v>0</v>
      </c>
      <c r="N28" s="95" t="n">
        <f aca="false">ROUND(E28*I28,2)</f>
        <v>0</v>
      </c>
      <c r="O28" s="95" t="n">
        <f aca="false">ROUND(E28*J28,2)</f>
        <v>288</v>
      </c>
      <c r="P28" s="95" t="n">
        <f aca="false">ROUND((SUM(M28:O28)),2)</f>
        <v>288</v>
      </c>
      <c r="Q28" s="96"/>
      <c r="R28" s="96"/>
      <c r="S28" s="96"/>
      <c r="T28" s="96"/>
      <c r="U28" s="96"/>
      <c r="V28" s="96"/>
      <c r="W28" s="96"/>
      <c r="X28" s="96"/>
      <c r="Y28" s="96"/>
      <c r="Z28" s="96"/>
      <c r="AA28" s="96"/>
      <c r="AB28" s="96"/>
      <c r="AC28" s="96"/>
      <c r="AD28" s="96"/>
      <c r="AE28" s="96"/>
      <c r="AF28" s="96"/>
      <c r="AG28" s="96"/>
      <c r="AH28" s="96"/>
      <c r="AI28" s="96"/>
      <c r="AJ28" s="96"/>
      <c r="AK28" s="96"/>
      <c r="AL28" s="96"/>
      <c r="AM28" s="96"/>
      <c r="AN28" s="96"/>
      <c r="AO28" s="96"/>
      <c r="AP28" s="96"/>
      <c r="AQ28" s="96"/>
      <c r="AR28" s="96"/>
      <c r="AS28" s="96"/>
      <c r="AT28" s="96"/>
      <c r="AU28" s="96"/>
      <c r="AV28" s="96"/>
      <c r="AW28" s="97"/>
      <c r="AX28" s="97"/>
      <c r="AY28" s="97"/>
      <c r="AZ28" s="97"/>
      <c r="BA28" s="97"/>
      <c r="BB28" s="97"/>
      <c r="BC28" s="97"/>
      <c r="BD28" s="97"/>
      <c r="BE28" s="97"/>
      <c r="BF28" s="97"/>
      <c r="BG28" s="97"/>
      <c r="BH28" s="97"/>
      <c r="BI28" s="97"/>
      <c r="BJ28" s="97"/>
      <c r="BK28" s="97"/>
      <c r="BL28" s="97"/>
      <c r="BM28" s="97"/>
      <c r="BN28" s="97"/>
      <c r="BO28" s="97"/>
      <c r="BP28" s="97"/>
      <c r="BQ28" s="97"/>
      <c r="BR28" s="98"/>
      <c r="BS28" s="98"/>
      <c r="BT28" s="98"/>
      <c r="BU28" s="98"/>
      <c r="BV28" s="98"/>
      <c r="BW28" s="98"/>
      <c r="BX28" s="98"/>
      <c r="BY28" s="98"/>
      <c r="BZ28" s="98"/>
      <c r="CA28" s="98"/>
      <c r="CB28" s="98"/>
      <c r="CC28" s="98"/>
      <c r="CD28" s="98"/>
      <c r="CE28" s="98"/>
      <c r="CF28" s="98"/>
      <c r="CG28" s="98"/>
      <c r="CH28" s="98"/>
      <c r="CI28" s="98"/>
      <c r="CJ28" s="98"/>
      <c r="CK28" s="98"/>
      <c r="CL28" s="98"/>
      <c r="CM28" s="98"/>
      <c r="CN28" s="98"/>
      <c r="CO28" s="98"/>
      <c r="CP28" s="98"/>
      <c r="CQ28" s="98"/>
      <c r="CR28" s="98"/>
      <c r="CS28" s="98"/>
      <c r="CT28" s="98"/>
      <c r="CU28" s="98"/>
      <c r="CV28" s="98"/>
      <c r="CW28" s="98"/>
      <c r="CX28" s="98"/>
      <c r="CY28" s="98"/>
      <c r="CZ28" s="98"/>
      <c r="DA28" s="98"/>
      <c r="DB28" s="98"/>
      <c r="DC28" s="98"/>
      <c r="DD28" s="98"/>
      <c r="DE28" s="98"/>
      <c r="DF28" s="98"/>
      <c r="DG28" s="98"/>
      <c r="DH28" s="98"/>
      <c r="DI28" s="98"/>
      <c r="DJ28" s="98"/>
      <c r="DK28" s="98"/>
      <c r="DL28" s="98"/>
      <c r="DM28" s="98"/>
      <c r="DN28" s="98"/>
      <c r="DO28" s="98"/>
      <c r="DP28" s="98"/>
      <c r="DQ28" s="98"/>
      <c r="DR28" s="98"/>
      <c r="DS28" s="98"/>
      <c r="DT28" s="98"/>
      <c r="DU28" s="98"/>
      <c r="DV28" s="98"/>
      <c r="DW28" s="98"/>
      <c r="DX28" s="98"/>
      <c r="DY28" s="98"/>
      <c r="DZ28" s="98"/>
      <c r="EA28" s="98"/>
      <c r="EB28" s="98"/>
      <c r="EC28" s="98"/>
      <c r="ED28" s="98"/>
      <c r="EE28" s="98"/>
      <c r="EF28" s="98"/>
      <c r="EG28" s="98"/>
      <c r="EH28" s="98"/>
      <c r="EI28" s="98"/>
      <c r="EJ28" s="98"/>
      <c r="EK28" s="98"/>
      <c r="EL28" s="98"/>
      <c r="EM28" s="98"/>
      <c r="EN28" s="98"/>
      <c r="EO28" s="98"/>
      <c r="EP28" s="98"/>
      <c r="EQ28" s="98"/>
      <c r="ER28" s="98"/>
      <c r="ES28" s="98"/>
      <c r="ET28" s="98"/>
      <c r="EU28" s="98"/>
      <c r="EV28" s="98"/>
      <c r="EW28" s="98"/>
      <c r="EX28" s="98"/>
      <c r="EY28" s="98"/>
      <c r="EZ28" s="98"/>
      <c r="FA28" s="98"/>
      <c r="FB28" s="98"/>
      <c r="FC28" s="98"/>
      <c r="FD28" s="98"/>
      <c r="FE28" s="98"/>
      <c r="FF28" s="98"/>
      <c r="FG28" s="98"/>
      <c r="FH28" s="98"/>
      <c r="FI28" s="98"/>
      <c r="FJ28" s="98"/>
      <c r="FK28" s="98"/>
      <c r="FL28" s="98"/>
      <c r="FM28" s="98"/>
      <c r="FN28" s="98"/>
      <c r="FO28" s="98"/>
      <c r="FP28" s="98"/>
      <c r="FQ28" s="98"/>
      <c r="FR28" s="98"/>
      <c r="FS28" s="98"/>
      <c r="FT28" s="98"/>
      <c r="FU28" s="98"/>
      <c r="FV28" s="98"/>
      <c r="FW28" s="98"/>
      <c r="FX28" s="98"/>
      <c r="FY28" s="98"/>
      <c r="FZ28" s="98"/>
      <c r="GA28" s="98"/>
      <c r="GB28" s="98"/>
      <c r="GC28" s="98"/>
      <c r="GD28" s="98"/>
      <c r="GE28" s="98"/>
      <c r="GF28" s="98"/>
      <c r="GG28" s="98"/>
      <c r="GH28" s="98"/>
      <c r="GI28" s="98"/>
      <c r="GJ28" s="98"/>
      <c r="GK28" s="98"/>
      <c r="GL28" s="98"/>
      <c r="GM28" s="98"/>
      <c r="GN28" s="98"/>
      <c r="GO28" s="98"/>
      <c r="GP28" s="98"/>
      <c r="GQ28" s="98"/>
      <c r="GR28" s="98"/>
      <c r="GS28" s="98"/>
      <c r="GT28" s="98"/>
      <c r="GU28" s="98"/>
      <c r="GV28" s="98"/>
      <c r="GW28" s="98"/>
      <c r="GX28" s="98"/>
      <c r="GY28" s="98"/>
      <c r="GZ28" s="98"/>
      <c r="HA28" s="98"/>
      <c r="HB28" s="98"/>
      <c r="HC28" s="98"/>
      <c r="HD28" s="98"/>
      <c r="HE28" s="98"/>
      <c r="HF28" s="98"/>
      <c r="HG28" s="98"/>
      <c r="HH28" s="98"/>
      <c r="HI28" s="98"/>
      <c r="HJ28" s="98"/>
      <c r="HK28" s="98"/>
      <c r="HL28" s="98"/>
      <c r="HM28" s="98"/>
      <c r="HN28" s="98"/>
      <c r="HO28" s="98"/>
      <c r="HP28" s="98"/>
      <c r="HQ28" s="98"/>
      <c r="HR28" s="98"/>
      <c r="HS28" s="98"/>
      <c r="HT28" s="98"/>
      <c r="HU28" s="98"/>
      <c r="HV28" s="98"/>
      <c r="HW28" s="98"/>
      <c r="HX28" s="98"/>
      <c r="HY28" s="98"/>
      <c r="HZ28" s="98"/>
      <c r="IA28" s="98"/>
      <c r="IB28" s="98"/>
      <c r="IC28" s="98"/>
      <c r="ID28" s="98"/>
      <c r="IE28" s="98"/>
      <c r="IF28" s="98"/>
      <c r="IG28" s="98"/>
      <c r="IH28" s="98"/>
      <c r="II28" s="98"/>
      <c r="IJ28" s="98"/>
      <c r="IK28" s="98"/>
      <c r="IL28" s="98"/>
      <c r="IM28" s="98"/>
      <c r="IN28" s="98"/>
      <c r="IO28" s="98"/>
      <c r="IP28" s="98"/>
      <c r="IQ28" s="98"/>
      <c r="IR28" s="98"/>
      <c r="IS28" s="98"/>
      <c r="IT28" s="98"/>
      <c r="IU28" s="98"/>
      <c r="IV28" s="98"/>
      <c r="IW28" s="98"/>
    </row>
    <row r="29" customFormat="false" ht="15.75" hidden="false" customHeight="false" outlineLevel="0" collapsed="false">
      <c r="A29" s="25" t="n">
        <v>13</v>
      </c>
      <c r="B29" s="100"/>
      <c r="C29" s="93" t="s">
        <v>106</v>
      </c>
      <c r="D29" s="94" t="s">
        <v>107</v>
      </c>
      <c r="E29" s="95" t="n">
        <v>1</v>
      </c>
      <c r="F29" s="95" t="n">
        <v>20</v>
      </c>
      <c r="G29" s="95" t="n">
        <v>18</v>
      </c>
      <c r="H29" s="95" t="n">
        <f aca="false">ROUND(F29*G29,2)</f>
        <v>360</v>
      </c>
      <c r="I29" s="95" t="n">
        <v>807.5</v>
      </c>
      <c r="J29" s="95" t="n">
        <v>40</v>
      </c>
      <c r="K29" s="95" t="n">
        <f aca="false">ROUND((SUM(H29:J29)),2)</f>
        <v>1207.5</v>
      </c>
      <c r="L29" s="95" t="n">
        <f aca="false">ROUND(E29*F29,2)</f>
        <v>20</v>
      </c>
      <c r="M29" s="95" t="n">
        <f aca="false">ROUND(E29*H29,2)</f>
        <v>360</v>
      </c>
      <c r="N29" s="95" t="n">
        <f aca="false">ROUND(E29*I29,2)</f>
        <v>807.5</v>
      </c>
      <c r="O29" s="95" t="n">
        <f aca="false">ROUND(E29*J29,2)</f>
        <v>40</v>
      </c>
      <c r="P29" s="95" t="n">
        <f aca="false">ROUND((SUM(M29:O29)),2)</f>
        <v>1207.5</v>
      </c>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7"/>
      <c r="AX29" s="97"/>
      <c r="AY29" s="97"/>
      <c r="AZ29" s="97"/>
      <c r="BA29" s="97"/>
      <c r="BB29" s="97"/>
      <c r="BC29" s="97"/>
      <c r="BD29" s="97"/>
      <c r="BE29" s="97"/>
      <c r="BF29" s="97"/>
      <c r="BG29" s="97"/>
      <c r="BH29" s="97"/>
      <c r="BI29" s="97"/>
      <c r="BJ29" s="97"/>
      <c r="BK29" s="97"/>
      <c r="BL29" s="97"/>
      <c r="BM29" s="97"/>
      <c r="BN29" s="97"/>
      <c r="BO29" s="97"/>
      <c r="BP29" s="97"/>
      <c r="BQ29" s="97"/>
      <c r="BR29" s="98"/>
      <c r="BS29" s="98"/>
      <c r="BT29" s="98"/>
      <c r="BU29" s="98"/>
      <c r="BV29" s="98"/>
      <c r="BW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98"/>
      <c r="CU29" s="98"/>
      <c r="CV29" s="98"/>
      <c r="CW29" s="98"/>
      <c r="CX29" s="98"/>
      <c r="CY29" s="98"/>
      <c r="CZ29" s="98"/>
      <c r="DA29" s="98"/>
      <c r="DB29" s="98"/>
      <c r="DC29" s="98"/>
      <c r="DD29" s="98"/>
      <c r="DE29" s="98"/>
      <c r="DF29" s="98"/>
      <c r="DG29" s="98"/>
      <c r="DH29" s="98"/>
      <c r="DI29" s="98"/>
      <c r="DJ29" s="98"/>
      <c r="DK29" s="98"/>
      <c r="DL29" s="98"/>
      <c r="DM29" s="98"/>
      <c r="DN29" s="98"/>
      <c r="DO29" s="98"/>
      <c r="DP29" s="98"/>
      <c r="DQ29" s="98"/>
      <c r="DR29" s="98"/>
      <c r="DS29" s="98"/>
      <c r="DT29" s="98"/>
      <c r="DU29" s="98"/>
      <c r="DV29" s="98"/>
      <c r="DW29" s="98"/>
      <c r="DX29" s="98"/>
      <c r="DY29" s="98"/>
      <c r="DZ29" s="98"/>
      <c r="EA29" s="98"/>
      <c r="EB29" s="98"/>
      <c r="EC29" s="98"/>
      <c r="ED29" s="98"/>
      <c r="EE29" s="98"/>
      <c r="EF29" s="98"/>
      <c r="EG29" s="98"/>
      <c r="EH29" s="98"/>
      <c r="EI29" s="98"/>
      <c r="EJ29" s="98"/>
      <c r="EK29" s="98"/>
      <c r="EL29" s="98"/>
      <c r="EM29" s="98"/>
      <c r="EN29" s="98"/>
      <c r="EO29" s="98"/>
      <c r="EP29" s="98"/>
      <c r="EQ29" s="98"/>
      <c r="ER29" s="98"/>
      <c r="ES29" s="98"/>
      <c r="ET29" s="98"/>
      <c r="EU29" s="98"/>
      <c r="EV29" s="98"/>
      <c r="EW29" s="98"/>
      <c r="EX29" s="98"/>
      <c r="EY29" s="98"/>
      <c r="EZ29" s="98"/>
      <c r="FA29" s="98"/>
      <c r="FB29" s="98"/>
      <c r="FC29" s="98"/>
      <c r="FD29" s="98"/>
      <c r="FE29" s="98"/>
      <c r="FF29" s="98"/>
      <c r="FG29" s="98"/>
      <c r="FH29" s="98"/>
      <c r="FI29" s="98"/>
      <c r="FJ29" s="98"/>
      <c r="FK29" s="98"/>
      <c r="FL29" s="98"/>
      <c r="FM29" s="98"/>
      <c r="FN29" s="98"/>
      <c r="FO29" s="98"/>
      <c r="FP29" s="98"/>
      <c r="FQ29" s="98"/>
      <c r="FR29" s="98"/>
      <c r="FS29" s="98"/>
      <c r="FT29" s="98"/>
      <c r="FU29" s="98"/>
      <c r="FV29" s="98"/>
      <c r="FW29" s="98"/>
      <c r="FX29" s="98"/>
      <c r="FY29" s="98"/>
      <c r="FZ29" s="98"/>
      <c r="GA29" s="98"/>
      <c r="GB29" s="98"/>
      <c r="GC29" s="98"/>
      <c r="GD29" s="98"/>
      <c r="GE29" s="98"/>
      <c r="GF29" s="98"/>
      <c r="GG29" s="98"/>
      <c r="GH29" s="98"/>
      <c r="GI29" s="98"/>
      <c r="GJ29" s="98"/>
      <c r="GK29" s="98"/>
      <c r="GL29" s="98"/>
      <c r="GM29" s="98"/>
      <c r="GN29" s="98"/>
      <c r="GO29" s="98"/>
      <c r="GP29" s="98"/>
      <c r="GQ29" s="98"/>
      <c r="GR29" s="98"/>
      <c r="GS29" s="98"/>
      <c r="GT29" s="98"/>
      <c r="GU29" s="98"/>
      <c r="GV29" s="98"/>
      <c r="GW29" s="98"/>
      <c r="GX29" s="98"/>
      <c r="GY29" s="98"/>
      <c r="GZ29" s="98"/>
      <c r="HA29" s="98"/>
      <c r="HB29" s="98"/>
      <c r="HC29" s="98"/>
      <c r="HD29" s="98"/>
      <c r="HE29" s="98"/>
      <c r="HF29" s="98"/>
      <c r="HG29" s="98"/>
      <c r="HH29" s="98"/>
      <c r="HI29" s="98"/>
      <c r="HJ29" s="98"/>
      <c r="HK29" s="98"/>
      <c r="HL29" s="98"/>
      <c r="HM29" s="98"/>
      <c r="HN29" s="98"/>
      <c r="HO29" s="98"/>
      <c r="HP29" s="98"/>
      <c r="HQ29" s="98"/>
      <c r="HR29" s="98"/>
      <c r="HS29" s="98"/>
      <c r="HT29" s="98"/>
      <c r="HU29" s="98"/>
      <c r="HV29" s="98"/>
      <c r="HW29" s="98"/>
      <c r="HX29" s="98"/>
      <c r="HY29" s="98"/>
      <c r="HZ29" s="98"/>
      <c r="IA29" s="98"/>
      <c r="IB29" s="98"/>
      <c r="IC29" s="98"/>
      <c r="ID29" s="98"/>
      <c r="IE29" s="98"/>
      <c r="IF29" s="98"/>
      <c r="IG29" s="98"/>
      <c r="IH29" s="98"/>
      <c r="II29" s="98"/>
      <c r="IJ29" s="98"/>
      <c r="IK29" s="98"/>
      <c r="IL29" s="98"/>
      <c r="IM29" s="98"/>
      <c r="IN29" s="98"/>
      <c r="IO29" s="98"/>
      <c r="IP29" s="98"/>
      <c r="IQ29" s="98"/>
      <c r="IR29" s="98"/>
      <c r="IS29" s="98"/>
      <c r="IT29" s="98"/>
      <c r="IU29" s="98"/>
      <c r="IV29" s="98"/>
      <c r="IW29" s="98"/>
    </row>
    <row r="30" customFormat="false" ht="15.75" hidden="false" customHeight="false" outlineLevel="0" collapsed="false">
      <c r="A30" s="25" t="n">
        <v>14</v>
      </c>
      <c r="B30" s="100"/>
      <c r="C30" s="93" t="s">
        <v>108</v>
      </c>
      <c r="D30" s="94" t="s">
        <v>93</v>
      </c>
      <c r="E30" s="95" t="n">
        <f aca="false">E18</f>
        <v>6</v>
      </c>
      <c r="F30" s="95" t="n">
        <v>5</v>
      </c>
      <c r="G30" s="95" t="n">
        <v>18</v>
      </c>
      <c r="H30" s="95" t="n">
        <f aca="false">ROUND(F30*G30,2)</f>
        <v>90</v>
      </c>
      <c r="I30" s="95" t="n">
        <v>0</v>
      </c>
      <c r="J30" s="95" t="n">
        <v>20</v>
      </c>
      <c r="K30" s="95" t="n">
        <f aca="false">ROUND((SUM(H30:J30)),2)</f>
        <v>110</v>
      </c>
      <c r="L30" s="95" t="n">
        <f aca="false">ROUND(E30*F30,2)</f>
        <v>30</v>
      </c>
      <c r="M30" s="95" t="n">
        <f aca="false">ROUND(E30*H30,2)</f>
        <v>540</v>
      </c>
      <c r="N30" s="95" t="n">
        <f aca="false">ROUND(E30*I30,2)</f>
        <v>0</v>
      </c>
      <c r="O30" s="95" t="n">
        <f aca="false">ROUND(E30*J30,2)</f>
        <v>120</v>
      </c>
      <c r="P30" s="95" t="n">
        <f aca="false">ROUND((SUM(M30:O30)),2)</f>
        <v>660</v>
      </c>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7"/>
      <c r="AX30" s="97"/>
      <c r="AY30" s="97"/>
      <c r="AZ30" s="97"/>
      <c r="BA30" s="97"/>
      <c r="BB30" s="97"/>
      <c r="BC30" s="97"/>
      <c r="BD30" s="97"/>
      <c r="BE30" s="97"/>
      <c r="BF30" s="97"/>
      <c r="BG30" s="97"/>
      <c r="BH30" s="97"/>
      <c r="BI30" s="97"/>
      <c r="BJ30" s="97"/>
      <c r="BK30" s="97"/>
      <c r="BL30" s="97"/>
      <c r="BM30" s="97"/>
      <c r="BN30" s="97"/>
      <c r="BO30" s="97"/>
      <c r="BP30" s="97"/>
      <c r="BQ30" s="97"/>
      <c r="BR30" s="98"/>
      <c r="BS30" s="98"/>
      <c r="BT30" s="98"/>
      <c r="BU30" s="98"/>
      <c r="BV30" s="98"/>
      <c r="BW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98"/>
      <c r="CU30" s="98"/>
      <c r="CV30" s="98"/>
      <c r="CW30" s="98"/>
      <c r="CX30" s="98"/>
      <c r="CY30" s="98"/>
      <c r="CZ30" s="98"/>
      <c r="DA30" s="98"/>
      <c r="DB30" s="98"/>
      <c r="DC30" s="98"/>
      <c r="DD30" s="98"/>
      <c r="DE30" s="98"/>
      <c r="DF30" s="98"/>
      <c r="DG30" s="98"/>
      <c r="DH30" s="98"/>
      <c r="DI30" s="98"/>
      <c r="DJ30" s="98"/>
      <c r="DK30" s="98"/>
      <c r="DL30" s="98"/>
      <c r="DM30" s="98"/>
      <c r="DN30" s="98"/>
      <c r="DO30" s="98"/>
      <c r="DP30" s="98"/>
      <c r="DQ30" s="98"/>
      <c r="DR30" s="98"/>
      <c r="DS30" s="98"/>
      <c r="DT30" s="98"/>
      <c r="DU30" s="98"/>
      <c r="DV30" s="98"/>
      <c r="DW30" s="98"/>
      <c r="DX30" s="98"/>
      <c r="DY30" s="98"/>
      <c r="DZ30" s="98"/>
      <c r="EA30" s="98"/>
      <c r="EB30" s="98"/>
      <c r="EC30" s="98"/>
      <c r="ED30" s="98"/>
      <c r="EE30" s="98"/>
      <c r="EF30" s="98"/>
      <c r="EG30" s="98"/>
      <c r="EH30" s="98"/>
      <c r="EI30" s="98"/>
      <c r="EJ30" s="98"/>
      <c r="EK30" s="98"/>
      <c r="EL30" s="98"/>
      <c r="EM30" s="98"/>
      <c r="EN30" s="98"/>
      <c r="EO30" s="98"/>
      <c r="EP30" s="98"/>
      <c r="EQ30" s="98"/>
      <c r="ER30" s="98"/>
      <c r="ES30" s="98"/>
      <c r="ET30" s="98"/>
      <c r="EU30" s="98"/>
      <c r="EV30" s="98"/>
      <c r="EW30" s="98"/>
      <c r="EX30" s="98"/>
      <c r="EY30" s="98"/>
      <c r="EZ30" s="98"/>
      <c r="FA30" s="98"/>
      <c r="FB30" s="98"/>
      <c r="FC30" s="98"/>
      <c r="FD30" s="98"/>
      <c r="FE30" s="98"/>
      <c r="FF30" s="98"/>
      <c r="FG30" s="98"/>
      <c r="FH30" s="98"/>
      <c r="FI30" s="98"/>
      <c r="FJ30" s="98"/>
      <c r="FK30" s="98"/>
      <c r="FL30" s="98"/>
      <c r="FM30" s="98"/>
      <c r="FN30" s="98"/>
      <c r="FO30" s="98"/>
      <c r="FP30" s="98"/>
      <c r="FQ30" s="98"/>
      <c r="FR30" s="98"/>
      <c r="FS30" s="98"/>
      <c r="FT30" s="98"/>
      <c r="FU30" s="98"/>
      <c r="FV30" s="98"/>
      <c r="FW30" s="98"/>
      <c r="FX30" s="98"/>
      <c r="FY30" s="98"/>
      <c r="FZ30" s="98"/>
      <c r="GA30" s="98"/>
      <c r="GB30" s="98"/>
      <c r="GC30" s="98"/>
      <c r="GD30" s="98"/>
      <c r="GE30" s="98"/>
      <c r="GF30" s="98"/>
      <c r="GG30" s="98"/>
      <c r="GH30" s="98"/>
      <c r="GI30" s="98"/>
      <c r="GJ30" s="98"/>
      <c r="GK30" s="98"/>
      <c r="GL30" s="98"/>
      <c r="GM30" s="98"/>
      <c r="GN30" s="98"/>
      <c r="GO30" s="98"/>
      <c r="GP30" s="98"/>
      <c r="GQ30" s="98"/>
      <c r="GR30" s="98"/>
      <c r="GS30" s="98"/>
      <c r="GT30" s="98"/>
      <c r="GU30" s="98"/>
      <c r="GV30" s="98"/>
      <c r="GW30" s="98"/>
      <c r="GX30" s="98"/>
      <c r="GY30" s="98"/>
      <c r="GZ30" s="98"/>
      <c r="HA30" s="98"/>
      <c r="HB30" s="98"/>
      <c r="HC30" s="98"/>
      <c r="HD30" s="98"/>
      <c r="HE30" s="98"/>
      <c r="HF30" s="98"/>
      <c r="HG30" s="98"/>
      <c r="HH30" s="98"/>
      <c r="HI30" s="98"/>
      <c r="HJ30" s="98"/>
      <c r="HK30" s="98"/>
      <c r="HL30" s="98"/>
      <c r="HM30" s="98"/>
      <c r="HN30" s="98"/>
      <c r="HO30" s="98"/>
      <c r="HP30" s="98"/>
      <c r="HQ30" s="98"/>
      <c r="HR30" s="98"/>
      <c r="HS30" s="98"/>
      <c r="HT30" s="98"/>
      <c r="HU30" s="98"/>
      <c r="HV30" s="98"/>
      <c r="HW30" s="98"/>
      <c r="HX30" s="98"/>
      <c r="HY30" s="98"/>
      <c r="HZ30" s="98"/>
      <c r="IA30" s="98"/>
      <c r="IB30" s="98"/>
      <c r="IC30" s="98"/>
      <c r="ID30" s="98"/>
      <c r="IE30" s="98"/>
      <c r="IF30" s="98"/>
      <c r="IG30" s="98"/>
      <c r="IH30" s="98"/>
      <c r="II30" s="98"/>
      <c r="IJ30" s="98"/>
      <c r="IK30" s="98"/>
      <c r="IL30" s="98"/>
      <c r="IM30" s="98"/>
      <c r="IN30" s="98"/>
      <c r="IO30" s="98"/>
      <c r="IP30" s="98"/>
      <c r="IQ30" s="98"/>
      <c r="IR30" s="98"/>
      <c r="IS30" s="98"/>
      <c r="IT30" s="98"/>
      <c r="IU30" s="98"/>
      <c r="IV30" s="98"/>
      <c r="IW30" s="98"/>
    </row>
    <row r="31" customFormat="false" ht="15.75" hidden="false" customHeight="false" outlineLevel="0" collapsed="false">
      <c r="A31" s="25" t="n">
        <v>15</v>
      </c>
      <c r="B31" s="100"/>
      <c r="C31" s="93" t="s">
        <v>109</v>
      </c>
      <c r="D31" s="94" t="s">
        <v>97</v>
      </c>
      <c r="E31" s="95" t="n">
        <v>1</v>
      </c>
      <c r="F31" s="95" t="n">
        <v>3</v>
      </c>
      <c r="G31" s="95" t="n">
        <v>18</v>
      </c>
      <c r="H31" s="95" t="n">
        <f aca="false">ROUND(F31*G31,2)</f>
        <v>54</v>
      </c>
      <c r="I31" s="95" t="n">
        <v>437</v>
      </c>
      <c r="J31" s="95" t="n">
        <v>8</v>
      </c>
      <c r="K31" s="95" t="n">
        <f aca="false">ROUND((SUM(H31:J31)),2)</f>
        <v>499</v>
      </c>
      <c r="L31" s="95" t="n">
        <f aca="false">ROUND(E31*F31,2)</f>
        <v>3</v>
      </c>
      <c r="M31" s="95" t="n">
        <f aca="false">ROUND(E31*H31,2)</f>
        <v>54</v>
      </c>
      <c r="N31" s="95" t="n">
        <f aca="false">ROUND(E31*I31,2)</f>
        <v>437</v>
      </c>
      <c r="O31" s="95" t="n">
        <f aca="false">ROUND(E31*J31,2)</f>
        <v>8</v>
      </c>
      <c r="P31" s="95" t="n">
        <f aca="false">ROUND((SUM(M31:O31)),2)</f>
        <v>499</v>
      </c>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7"/>
      <c r="AX31" s="97"/>
      <c r="AY31" s="97"/>
      <c r="AZ31" s="97"/>
      <c r="BA31" s="97"/>
      <c r="BB31" s="97"/>
      <c r="BC31" s="97"/>
      <c r="BD31" s="97"/>
      <c r="BE31" s="97"/>
      <c r="BF31" s="97"/>
      <c r="BG31" s="97"/>
      <c r="BH31" s="97"/>
      <c r="BI31" s="97"/>
      <c r="BJ31" s="97"/>
      <c r="BK31" s="97"/>
      <c r="BL31" s="97"/>
      <c r="BM31" s="97"/>
      <c r="BN31" s="97"/>
      <c r="BO31" s="97"/>
      <c r="BP31" s="97"/>
      <c r="BQ31" s="97"/>
      <c r="BR31" s="98"/>
      <c r="BS31" s="98"/>
      <c r="BT31" s="98"/>
      <c r="BU31" s="98"/>
      <c r="BV31" s="98"/>
      <c r="BW31" s="98"/>
      <c r="BX31" s="98"/>
      <c r="BY31" s="98"/>
      <c r="BZ31" s="98"/>
      <c r="CA31" s="98"/>
      <c r="CB31" s="98"/>
      <c r="CC31" s="98"/>
      <c r="CD31" s="98"/>
      <c r="CE31" s="98"/>
      <c r="CF31" s="98"/>
      <c r="CG31" s="98"/>
      <c r="CH31" s="98"/>
      <c r="CI31" s="98"/>
      <c r="CJ31" s="98"/>
      <c r="CK31" s="98"/>
      <c r="CL31" s="98"/>
      <c r="CM31" s="98"/>
      <c r="CN31" s="98"/>
      <c r="CO31" s="98"/>
      <c r="CP31" s="98"/>
      <c r="CQ31" s="98"/>
      <c r="CR31" s="98"/>
      <c r="CS31" s="98"/>
      <c r="CT31" s="98"/>
      <c r="CU31" s="98"/>
      <c r="CV31" s="98"/>
      <c r="CW31" s="98"/>
      <c r="CX31" s="98"/>
      <c r="CY31" s="98"/>
      <c r="CZ31" s="98"/>
      <c r="DA31" s="98"/>
      <c r="DB31" s="98"/>
      <c r="DC31" s="98"/>
      <c r="DD31" s="98"/>
      <c r="DE31" s="98"/>
      <c r="DF31" s="98"/>
      <c r="DG31" s="98"/>
      <c r="DH31" s="98"/>
      <c r="DI31" s="98"/>
      <c r="DJ31" s="98"/>
      <c r="DK31" s="98"/>
      <c r="DL31" s="98"/>
      <c r="DM31" s="98"/>
      <c r="DN31" s="98"/>
      <c r="DO31" s="98"/>
      <c r="DP31" s="98"/>
      <c r="DQ31" s="98"/>
      <c r="DR31" s="98"/>
      <c r="DS31" s="98"/>
      <c r="DT31" s="98"/>
      <c r="DU31" s="98"/>
      <c r="DV31" s="98"/>
      <c r="DW31" s="98"/>
      <c r="DX31" s="98"/>
      <c r="DY31" s="98"/>
      <c r="DZ31" s="98"/>
      <c r="EA31" s="98"/>
      <c r="EB31" s="98"/>
      <c r="EC31" s="98"/>
      <c r="ED31" s="98"/>
      <c r="EE31" s="98"/>
      <c r="EF31" s="98"/>
      <c r="EG31" s="98"/>
      <c r="EH31" s="98"/>
      <c r="EI31" s="98"/>
      <c r="EJ31" s="98"/>
      <c r="EK31" s="98"/>
      <c r="EL31" s="98"/>
      <c r="EM31" s="98"/>
      <c r="EN31" s="98"/>
      <c r="EO31" s="98"/>
      <c r="EP31" s="98"/>
      <c r="EQ31" s="98"/>
      <c r="ER31" s="98"/>
      <c r="ES31" s="98"/>
      <c r="ET31" s="98"/>
      <c r="EU31" s="98"/>
      <c r="EV31" s="98"/>
      <c r="EW31" s="98"/>
      <c r="EX31" s="98"/>
      <c r="EY31" s="98"/>
      <c r="EZ31" s="98"/>
      <c r="FA31" s="98"/>
      <c r="FB31" s="98"/>
      <c r="FC31" s="98"/>
      <c r="FD31" s="98"/>
      <c r="FE31" s="98"/>
      <c r="FF31" s="98"/>
      <c r="FG31" s="98"/>
      <c r="FH31" s="98"/>
      <c r="FI31" s="98"/>
      <c r="FJ31" s="98"/>
      <c r="FK31" s="98"/>
      <c r="FL31" s="98"/>
      <c r="FM31" s="98"/>
      <c r="FN31" s="98"/>
      <c r="FO31" s="98"/>
      <c r="FP31" s="98"/>
      <c r="FQ31" s="98"/>
      <c r="FR31" s="98"/>
      <c r="FS31" s="98"/>
      <c r="FT31" s="98"/>
      <c r="FU31" s="98"/>
      <c r="FV31" s="98"/>
      <c r="FW31" s="98"/>
      <c r="FX31" s="98"/>
      <c r="FY31" s="98"/>
      <c r="FZ31" s="98"/>
      <c r="GA31" s="98"/>
      <c r="GB31" s="98"/>
      <c r="GC31" s="98"/>
      <c r="GD31" s="98"/>
      <c r="GE31" s="98"/>
      <c r="GF31" s="98"/>
      <c r="GG31" s="98"/>
      <c r="GH31" s="98"/>
      <c r="GI31" s="98"/>
      <c r="GJ31" s="98"/>
      <c r="GK31" s="98"/>
      <c r="GL31" s="98"/>
      <c r="GM31" s="98"/>
      <c r="GN31" s="98"/>
      <c r="GO31" s="98"/>
      <c r="GP31" s="98"/>
      <c r="GQ31" s="98"/>
      <c r="GR31" s="98"/>
      <c r="GS31" s="98"/>
      <c r="GT31" s="98"/>
      <c r="GU31" s="98"/>
      <c r="GV31" s="98"/>
      <c r="GW31" s="98"/>
      <c r="GX31" s="98"/>
      <c r="GY31" s="98"/>
      <c r="GZ31" s="98"/>
      <c r="HA31" s="98"/>
      <c r="HB31" s="98"/>
      <c r="HC31" s="98"/>
      <c r="HD31" s="98"/>
      <c r="HE31" s="98"/>
      <c r="HF31" s="98"/>
      <c r="HG31" s="98"/>
      <c r="HH31" s="98"/>
      <c r="HI31" s="98"/>
      <c r="HJ31" s="98"/>
      <c r="HK31" s="98"/>
      <c r="HL31" s="98"/>
      <c r="HM31" s="98"/>
      <c r="HN31" s="98"/>
      <c r="HO31" s="98"/>
      <c r="HP31" s="98"/>
      <c r="HQ31" s="98"/>
      <c r="HR31" s="98"/>
      <c r="HS31" s="98"/>
      <c r="HT31" s="98"/>
      <c r="HU31" s="98"/>
      <c r="HV31" s="98"/>
      <c r="HW31" s="98"/>
      <c r="HX31" s="98"/>
      <c r="HY31" s="98"/>
      <c r="HZ31" s="98"/>
      <c r="IA31" s="98"/>
      <c r="IB31" s="98"/>
      <c r="IC31" s="98"/>
      <c r="ID31" s="98"/>
      <c r="IE31" s="98"/>
      <c r="IF31" s="98"/>
      <c r="IG31" s="98"/>
      <c r="IH31" s="98"/>
      <c r="II31" s="98"/>
      <c r="IJ31" s="98"/>
      <c r="IK31" s="98"/>
      <c r="IL31" s="98"/>
      <c r="IM31" s="98"/>
      <c r="IN31" s="98"/>
      <c r="IO31" s="98"/>
      <c r="IP31" s="98"/>
      <c r="IQ31" s="98"/>
      <c r="IR31" s="98"/>
      <c r="IS31" s="98"/>
      <c r="IT31" s="98"/>
      <c r="IU31" s="98"/>
      <c r="IV31" s="98"/>
      <c r="IW31" s="98"/>
    </row>
    <row r="32" customFormat="false" ht="15.75" hidden="false" customHeight="false" outlineLevel="0" collapsed="false">
      <c r="A32" s="25" t="n">
        <v>16</v>
      </c>
      <c r="B32" s="100"/>
      <c r="C32" s="93" t="s">
        <v>110</v>
      </c>
      <c r="D32" s="94" t="s">
        <v>97</v>
      </c>
      <c r="E32" s="95" t="n">
        <v>1</v>
      </c>
      <c r="F32" s="95" t="n">
        <v>2</v>
      </c>
      <c r="G32" s="95" t="n">
        <v>18</v>
      </c>
      <c r="H32" s="95" t="n">
        <f aca="false">ROUND(F32*G32,2)</f>
        <v>36</v>
      </c>
      <c r="I32" s="95" t="n">
        <v>166.25</v>
      </c>
      <c r="J32" s="95" t="n">
        <v>4</v>
      </c>
      <c r="K32" s="95" t="n">
        <f aca="false">ROUND((SUM(H32:J32)),2)</f>
        <v>206.25</v>
      </c>
      <c r="L32" s="95" t="n">
        <f aca="false">ROUND(E32*F32,2)</f>
        <v>2</v>
      </c>
      <c r="M32" s="95" t="n">
        <f aca="false">ROUND(E32*H32,2)</f>
        <v>36</v>
      </c>
      <c r="N32" s="95" t="n">
        <f aca="false">ROUND(E32*I32,2)</f>
        <v>166.25</v>
      </c>
      <c r="O32" s="95" t="n">
        <f aca="false">ROUND(E32*J32,2)</f>
        <v>4</v>
      </c>
      <c r="P32" s="95" t="n">
        <f aca="false">ROUND((SUM(M32:O32)),2)</f>
        <v>206.25</v>
      </c>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96"/>
      <c r="AW32" s="97"/>
      <c r="AX32" s="97"/>
      <c r="AY32" s="97"/>
      <c r="AZ32" s="97"/>
      <c r="BA32" s="97"/>
      <c r="BB32" s="97"/>
      <c r="BC32" s="97"/>
      <c r="BD32" s="97"/>
      <c r="BE32" s="97"/>
      <c r="BF32" s="97"/>
      <c r="BG32" s="97"/>
      <c r="BH32" s="97"/>
      <c r="BI32" s="97"/>
      <c r="BJ32" s="97"/>
      <c r="BK32" s="97"/>
      <c r="BL32" s="97"/>
      <c r="BM32" s="97"/>
      <c r="BN32" s="97"/>
      <c r="BO32" s="97"/>
      <c r="BP32" s="97"/>
      <c r="BQ32" s="97"/>
      <c r="BR32" s="98"/>
      <c r="BS32" s="98"/>
      <c r="BT32" s="98"/>
      <c r="BU32" s="98"/>
      <c r="BV32" s="98"/>
      <c r="BW32" s="98"/>
      <c r="BX32" s="98"/>
      <c r="BY32" s="98"/>
      <c r="BZ32" s="98"/>
      <c r="CA32" s="98"/>
      <c r="CB32" s="98"/>
      <c r="CC32" s="98"/>
      <c r="CD32" s="98"/>
      <c r="CE32" s="98"/>
      <c r="CF32" s="98"/>
      <c r="CG32" s="98"/>
      <c r="CH32" s="98"/>
      <c r="CI32" s="98"/>
      <c r="CJ32" s="98"/>
      <c r="CK32" s="98"/>
      <c r="CL32" s="98"/>
      <c r="CM32" s="98"/>
      <c r="CN32" s="98"/>
      <c r="CO32" s="98"/>
      <c r="CP32" s="98"/>
      <c r="CQ32" s="98"/>
      <c r="CR32" s="98"/>
      <c r="CS32" s="98"/>
      <c r="CT32" s="98"/>
      <c r="CU32" s="98"/>
      <c r="CV32" s="98"/>
      <c r="CW32" s="98"/>
      <c r="CX32" s="98"/>
      <c r="CY32" s="98"/>
      <c r="CZ32" s="98"/>
      <c r="DA32" s="98"/>
      <c r="DB32" s="98"/>
      <c r="DC32" s="98"/>
      <c r="DD32" s="98"/>
      <c r="DE32" s="98"/>
      <c r="DF32" s="98"/>
      <c r="DG32" s="98"/>
      <c r="DH32" s="98"/>
      <c r="DI32" s="98"/>
      <c r="DJ32" s="98"/>
      <c r="DK32" s="98"/>
      <c r="DL32" s="98"/>
      <c r="DM32" s="98"/>
      <c r="DN32" s="98"/>
      <c r="DO32" s="98"/>
      <c r="DP32" s="98"/>
      <c r="DQ32" s="98"/>
      <c r="DR32" s="98"/>
      <c r="DS32" s="98"/>
      <c r="DT32" s="98"/>
      <c r="DU32" s="98"/>
      <c r="DV32" s="98"/>
      <c r="DW32" s="98"/>
      <c r="DX32" s="98"/>
      <c r="DY32" s="98"/>
      <c r="DZ32" s="98"/>
      <c r="EA32" s="98"/>
      <c r="EB32" s="98"/>
      <c r="EC32" s="98"/>
      <c r="ED32" s="98"/>
      <c r="EE32" s="98"/>
      <c r="EF32" s="98"/>
      <c r="EG32" s="98"/>
      <c r="EH32" s="98"/>
      <c r="EI32" s="98"/>
      <c r="EJ32" s="98"/>
      <c r="EK32" s="98"/>
      <c r="EL32" s="98"/>
      <c r="EM32" s="98"/>
      <c r="EN32" s="98"/>
      <c r="EO32" s="98"/>
      <c r="EP32" s="98"/>
      <c r="EQ32" s="98"/>
      <c r="ER32" s="98"/>
      <c r="ES32" s="98"/>
      <c r="ET32" s="98"/>
      <c r="EU32" s="98"/>
      <c r="EV32" s="98"/>
      <c r="EW32" s="98"/>
      <c r="EX32" s="98"/>
      <c r="EY32" s="98"/>
      <c r="EZ32" s="98"/>
      <c r="FA32" s="98"/>
      <c r="FB32" s="98"/>
      <c r="FC32" s="98"/>
      <c r="FD32" s="98"/>
      <c r="FE32" s="98"/>
      <c r="FF32" s="98"/>
      <c r="FG32" s="98"/>
      <c r="FH32" s="98"/>
      <c r="FI32" s="98"/>
      <c r="FJ32" s="98"/>
      <c r="FK32" s="98"/>
      <c r="FL32" s="98"/>
      <c r="FM32" s="98"/>
      <c r="FN32" s="98"/>
      <c r="FO32" s="98"/>
      <c r="FP32" s="98"/>
      <c r="FQ32" s="98"/>
      <c r="FR32" s="98"/>
      <c r="FS32" s="98"/>
      <c r="FT32" s="98"/>
      <c r="FU32" s="98"/>
      <c r="FV32" s="98"/>
      <c r="FW32" s="98"/>
      <c r="FX32" s="98"/>
      <c r="FY32" s="98"/>
      <c r="FZ32" s="98"/>
      <c r="GA32" s="98"/>
      <c r="GB32" s="98"/>
      <c r="GC32" s="98"/>
      <c r="GD32" s="98"/>
      <c r="GE32" s="98"/>
      <c r="GF32" s="98"/>
      <c r="GG32" s="98"/>
      <c r="GH32" s="98"/>
      <c r="GI32" s="98"/>
      <c r="GJ32" s="98"/>
      <c r="GK32" s="98"/>
      <c r="GL32" s="98"/>
      <c r="GM32" s="98"/>
      <c r="GN32" s="98"/>
      <c r="GO32" s="98"/>
      <c r="GP32" s="98"/>
      <c r="GQ32" s="98"/>
      <c r="GR32" s="98"/>
      <c r="GS32" s="98"/>
      <c r="GT32" s="98"/>
      <c r="GU32" s="98"/>
      <c r="GV32" s="98"/>
      <c r="GW32" s="98"/>
      <c r="GX32" s="98"/>
      <c r="GY32" s="98"/>
      <c r="GZ32" s="98"/>
      <c r="HA32" s="98"/>
      <c r="HB32" s="98"/>
      <c r="HC32" s="98"/>
      <c r="HD32" s="98"/>
      <c r="HE32" s="98"/>
      <c r="HF32" s="98"/>
      <c r="HG32" s="98"/>
      <c r="HH32" s="98"/>
      <c r="HI32" s="98"/>
      <c r="HJ32" s="98"/>
      <c r="HK32" s="98"/>
      <c r="HL32" s="98"/>
      <c r="HM32" s="98"/>
      <c r="HN32" s="98"/>
      <c r="HO32" s="98"/>
      <c r="HP32" s="98"/>
      <c r="HQ32" s="98"/>
      <c r="HR32" s="98"/>
      <c r="HS32" s="98"/>
      <c r="HT32" s="98"/>
      <c r="HU32" s="98"/>
      <c r="HV32" s="98"/>
      <c r="HW32" s="98"/>
      <c r="HX32" s="98"/>
      <c r="HY32" s="98"/>
      <c r="HZ32" s="98"/>
      <c r="IA32" s="98"/>
      <c r="IB32" s="98"/>
      <c r="IC32" s="98"/>
      <c r="ID32" s="98"/>
      <c r="IE32" s="98"/>
      <c r="IF32" s="98"/>
      <c r="IG32" s="98"/>
      <c r="IH32" s="98"/>
      <c r="II32" s="98"/>
      <c r="IJ32" s="98"/>
      <c r="IK32" s="98"/>
      <c r="IL32" s="98"/>
      <c r="IM32" s="98"/>
      <c r="IN32" s="98"/>
      <c r="IO32" s="98"/>
      <c r="IP32" s="98"/>
      <c r="IQ32" s="98"/>
      <c r="IR32" s="98"/>
      <c r="IS32" s="98"/>
      <c r="IT32" s="98"/>
      <c r="IU32" s="98"/>
      <c r="IV32" s="98"/>
      <c r="IW32" s="98"/>
    </row>
    <row r="33" customFormat="false" ht="26.85" hidden="false" customHeight="false" outlineLevel="0" collapsed="false">
      <c r="A33" s="25" t="n">
        <v>17</v>
      </c>
      <c r="B33" s="100"/>
      <c r="C33" s="93" t="s">
        <v>111</v>
      </c>
      <c r="D33" s="94" t="s">
        <v>112</v>
      </c>
      <c r="E33" s="95" t="n">
        <v>1</v>
      </c>
      <c r="F33" s="95" t="n">
        <v>10</v>
      </c>
      <c r="G33" s="95" t="n">
        <v>18</v>
      </c>
      <c r="H33" s="95" t="n">
        <f aca="false">ROUND(F33*G33,2)</f>
        <v>180</v>
      </c>
      <c r="I33" s="95" t="n">
        <v>185.25</v>
      </c>
      <c r="J33" s="95" t="n">
        <v>4</v>
      </c>
      <c r="K33" s="95" t="n">
        <f aca="false">ROUND((SUM(H33:J33)),2)</f>
        <v>369.25</v>
      </c>
      <c r="L33" s="95" t="n">
        <f aca="false">ROUND(E33*F33,2)</f>
        <v>10</v>
      </c>
      <c r="M33" s="95" t="n">
        <f aca="false">ROUND(E33*H33,2)</f>
        <v>180</v>
      </c>
      <c r="N33" s="95" t="n">
        <f aca="false">ROUND(E33*I33,2)</f>
        <v>185.25</v>
      </c>
      <c r="O33" s="95" t="n">
        <f aca="false">ROUND(E33*J33,2)</f>
        <v>4</v>
      </c>
      <c r="P33" s="95" t="n">
        <f aca="false">ROUND((SUM(M33:O33)),2)</f>
        <v>369.25</v>
      </c>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7"/>
      <c r="AX33" s="97"/>
      <c r="AY33" s="97"/>
      <c r="AZ33" s="97"/>
      <c r="BA33" s="97"/>
      <c r="BB33" s="97"/>
      <c r="BC33" s="97"/>
      <c r="BD33" s="97"/>
      <c r="BE33" s="97"/>
      <c r="BF33" s="97"/>
      <c r="BG33" s="97"/>
      <c r="BH33" s="97"/>
      <c r="BI33" s="97"/>
      <c r="BJ33" s="97"/>
      <c r="BK33" s="97"/>
      <c r="BL33" s="97"/>
      <c r="BM33" s="97"/>
      <c r="BN33" s="97"/>
      <c r="BO33" s="97"/>
      <c r="BP33" s="97"/>
      <c r="BQ33" s="97"/>
      <c r="BR33" s="98"/>
      <c r="BS33" s="98"/>
      <c r="BT33" s="98"/>
      <c r="BU33" s="98"/>
      <c r="BV33" s="98"/>
      <c r="BW33" s="98"/>
      <c r="BX33" s="98"/>
      <c r="BY33" s="98"/>
      <c r="BZ33" s="98"/>
      <c r="CA33" s="98"/>
      <c r="CB33" s="98"/>
      <c r="CC33" s="98"/>
      <c r="CD33" s="98"/>
      <c r="CE33" s="98"/>
      <c r="CF33" s="98"/>
      <c r="CG33" s="98"/>
      <c r="CH33" s="98"/>
      <c r="CI33" s="98"/>
      <c r="CJ33" s="98"/>
      <c r="CK33" s="98"/>
      <c r="CL33" s="98"/>
      <c r="CM33" s="98"/>
      <c r="CN33" s="98"/>
      <c r="CO33" s="98"/>
      <c r="CP33" s="98"/>
      <c r="CQ33" s="98"/>
      <c r="CR33" s="98"/>
      <c r="CS33" s="98"/>
      <c r="CT33" s="98"/>
      <c r="CU33" s="98"/>
      <c r="CV33" s="98"/>
      <c r="CW33" s="98"/>
      <c r="CX33" s="98"/>
      <c r="CY33" s="98"/>
      <c r="CZ33" s="98"/>
      <c r="DA33" s="98"/>
      <c r="DB33" s="98"/>
      <c r="DC33" s="98"/>
      <c r="DD33" s="98"/>
      <c r="DE33" s="98"/>
      <c r="DF33" s="98"/>
      <c r="DG33" s="98"/>
      <c r="DH33" s="98"/>
      <c r="DI33" s="98"/>
      <c r="DJ33" s="98"/>
      <c r="DK33" s="98"/>
      <c r="DL33" s="98"/>
      <c r="DM33" s="98"/>
      <c r="DN33" s="98"/>
      <c r="DO33" s="98"/>
      <c r="DP33" s="98"/>
      <c r="DQ33" s="98"/>
      <c r="DR33" s="98"/>
      <c r="DS33" s="98"/>
      <c r="DT33" s="98"/>
      <c r="DU33" s="98"/>
      <c r="DV33" s="98"/>
      <c r="DW33" s="98"/>
      <c r="DX33" s="98"/>
      <c r="DY33" s="98"/>
      <c r="DZ33" s="98"/>
      <c r="EA33" s="98"/>
      <c r="EB33" s="98"/>
      <c r="EC33" s="98"/>
      <c r="ED33" s="98"/>
      <c r="EE33" s="98"/>
      <c r="EF33" s="98"/>
      <c r="EG33" s="98"/>
      <c r="EH33" s="98"/>
      <c r="EI33" s="98"/>
      <c r="EJ33" s="98"/>
      <c r="EK33" s="98"/>
      <c r="EL33" s="98"/>
      <c r="EM33" s="98"/>
      <c r="EN33" s="98"/>
      <c r="EO33" s="98"/>
      <c r="EP33" s="98"/>
      <c r="EQ33" s="98"/>
      <c r="ER33" s="98"/>
      <c r="ES33" s="98"/>
      <c r="ET33" s="98"/>
      <c r="EU33" s="98"/>
      <c r="EV33" s="98"/>
      <c r="EW33" s="98"/>
      <c r="EX33" s="98"/>
      <c r="EY33" s="98"/>
      <c r="EZ33" s="98"/>
      <c r="FA33" s="98"/>
      <c r="FB33" s="98"/>
      <c r="FC33" s="98"/>
      <c r="FD33" s="98"/>
      <c r="FE33" s="98"/>
      <c r="FF33" s="98"/>
      <c r="FG33" s="98"/>
      <c r="FH33" s="98"/>
      <c r="FI33" s="98"/>
      <c r="FJ33" s="98"/>
      <c r="FK33" s="98"/>
      <c r="FL33" s="98"/>
      <c r="FM33" s="98"/>
      <c r="FN33" s="98"/>
      <c r="FO33" s="98"/>
      <c r="FP33" s="98"/>
      <c r="FQ33" s="98"/>
      <c r="FR33" s="98"/>
      <c r="FS33" s="98"/>
      <c r="FT33" s="98"/>
      <c r="FU33" s="98"/>
      <c r="FV33" s="98"/>
      <c r="FW33" s="98"/>
      <c r="FX33" s="98"/>
      <c r="FY33" s="98"/>
      <c r="FZ33" s="98"/>
      <c r="GA33" s="98"/>
      <c r="GB33" s="98"/>
      <c r="GC33" s="98"/>
      <c r="GD33" s="98"/>
      <c r="GE33" s="98"/>
      <c r="GF33" s="98"/>
      <c r="GG33" s="98"/>
      <c r="GH33" s="98"/>
      <c r="GI33" s="98"/>
      <c r="GJ33" s="98"/>
      <c r="GK33" s="98"/>
      <c r="GL33" s="98"/>
      <c r="GM33" s="98"/>
      <c r="GN33" s="98"/>
      <c r="GO33" s="98"/>
      <c r="GP33" s="98"/>
      <c r="GQ33" s="98"/>
      <c r="GR33" s="98"/>
      <c r="GS33" s="98"/>
      <c r="GT33" s="98"/>
      <c r="GU33" s="98"/>
      <c r="GV33" s="98"/>
      <c r="GW33" s="98"/>
      <c r="GX33" s="98"/>
      <c r="GY33" s="98"/>
      <c r="GZ33" s="98"/>
      <c r="HA33" s="98"/>
      <c r="HB33" s="98"/>
      <c r="HC33" s="98"/>
      <c r="HD33" s="98"/>
      <c r="HE33" s="98"/>
      <c r="HF33" s="98"/>
      <c r="HG33" s="98"/>
      <c r="HH33" s="98"/>
      <c r="HI33" s="98"/>
      <c r="HJ33" s="98"/>
      <c r="HK33" s="98"/>
      <c r="HL33" s="98"/>
      <c r="HM33" s="98"/>
      <c r="HN33" s="98"/>
      <c r="HO33" s="98"/>
      <c r="HP33" s="98"/>
      <c r="HQ33" s="98"/>
      <c r="HR33" s="98"/>
      <c r="HS33" s="98"/>
      <c r="HT33" s="98"/>
      <c r="HU33" s="98"/>
      <c r="HV33" s="98"/>
      <c r="HW33" s="98"/>
      <c r="HX33" s="98"/>
      <c r="HY33" s="98"/>
      <c r="HZ33" s="98"/>
      <c r="IA33" s="98"/>
      <c r="IB33" s="98"/>
      <c r="IC33" s="98"/>
      <c r="ID33" s="98"/>
      <c r="IE33" s="98"/>
      <c r="IF33" s="98"/>
      <c r="IG33" s="98"/>
      <c r="IH33" s="98"/>
      <c r="II33" s="98"/>
      <c r="IJ33" s="98"/>
      <c r="IK33" s="98"/>
      <c r="IL33" s="98"/>
      <c r="IM33" s="98"/>
      <c r="IN33" s="98"/>
      <c r="IO33" s="98"/>
      <c r="IP33" s="98"/>
      <c r="IQ33" s="98"/>
      <c r="IR33" s="98"/>
      <c r="IS33" s="98"/>
      <c r="IT33" s="98"/>
      <c r="IU33" s="98"/>
      <c r="IV33" s="98"/>
      <c r="IW33" s="98"/>
    </row>
    <row r="34" customFormat="false" ht="26.85" hidden="false" customHeight="false" outlineLevel="0" collapsed="false">
      <c r="A34" s="25" t="n">
        <v>18</v>
      </c>
      <c r="B34" s="99"/>
      <c r="C34" s="93" t="s">
        <v>113</v>
      </c>
      <c r="D34" s="94" t="s">
        <v>93</v>
      </c>
      <c r="E34" s="95" t="n">
        <f aca="false">E18</f>
        <v>6</v>
      </c>
      <c r="F34" s="95" t="n">
        <v>8</v>
      </c>
      <c r="G34" s="95" t="n">
        <v>18</v>
      </c>
      <c r="H34" s="95" t="n">
        <f aca="false">ROUND(F34*G34,2)</f>
        <v>144</v>
      </c>
      <c r="I34" s="95" t="n">
        <v>142.5</v>
      </c>
      <c r="J34" s="95" t="n">
        <v>56</v>
      </c>
      <c r="K34" s="95" t="n">
        <f aca="false">ROUND((SUM(H34:J34)),2)</f>
        <v>342.5</v>
      </c>
      <c r="L34" s="95" t="n">
        <f aca="false">ROUND(E34*F34,2)</f>
        <v>48</v>
      </c>
      <c r="M34" s="95" t="n">
        <f aca="false">ROUND(E34*H34,2)</f>
        <v>864</v>
      </c>
      <c r="N34" s="95" t="n">
        <f aca="false">ROUND(E34*I34,2)</f>
        <v>855</v>
      </c>
      <c r="O34" s="95" t="n">
        <f aca="false">ROUND(E34*J34,2)</f>
        <v>336</v>
      </c>
      <c r="P34" s="95" t="n">
        <f aca="false">ROUND((SUM(M34:O34)),2)</f>
        <v>2055</v>
      </c>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7"/>
      <c r="AX34" s="97"/>
      <c r="AY34" s="97"/>
      <c r="AZ34" s="97"/>
      <c r="BA34" s="97"/>
      <c r="BB34" s="97"/>
      <c r="BC34" s="97"/>
      <c r="BD34" s="97"/>
      <c r="BE34" s="97"/>
      <c r="BF34" s="97"/>
      <c r="BG34" s="97"/>
      <c r="BH34" s="97"/>
      <c r="BI34" s="97"/>
      <c r="BJ34" s="97"/>
      <c r="BK34" s="97"/>
      <c r="BL34" s="97"/>
      <c r="BM34" s="97"/>
      <c r="BN34" s="97"/>
      <c r="BO34" s="97"/>
      <c r="BP34" s="97"/>
      <c r="BQ34" s="97"/>
      <c r="BR34" s="98"/>
      <c r="BS34" s="98"/>
      <c r="BT34" s="98"/>
      <c r="BU34" s="98"/>
      <c r="BV34" s="98"/>
      <c r="BW34" s="98"/>
      <c r="BX34" s="98"/>
      <c r="BY34" s="98"/>
      <c r="BZ34" s="98"/>
      <c r="CA34" s="98"/>
      <c r="CB34" s="98"/>
      <c r="CC34" s="98"/>
      <c r="CD34" s="98"/>
      <c r="CE34" s="98"/>
      <c r="CF34" s="98"/>
      <c r="CG34" s="98"/>
      <c r="CH34" s="98"/>
      <c r="CI34" s="98"/>
      <c r="CJ34" s="98"/>
      <c r="CK34" s="98"/>
      <c r="CL34" s="98"/>
      <c r="CM34" s="98"/>
      <c r="CN34" s="98"/>
      <c r="CO34" s="98"/>
      <c r="CP34" s="98"/>
      <c r="CQ34" s="98"/>
      <c r="CR34" s="98"/>
      <c r="CS34" s="98"/>
      <c r="CT34" s="98"/>
      <c r="CU34" s="98"/>
      <c r="CV34" s="98"/>
      <c r="CW34" s="98"/>
      <c r="CX34" s="98"/>
      <c r="CY34" s="98"/>
      <c r="CZ34" s="98"/>
      <c r="DA34" s="98"/>
      <c r="DB34" s="98"/>
      <c r="DC34" s="98"/>
      <c r="DD34" s="98"/>
      <c r="DE34" s="98"/>
      <c r="DF34" s="98"/>
      <c r="DG34" s="98"/>
      <c r="DH34" s="98"/>
      <c r="DI34" s="98"/>
      <c r="DJ34" s="98"/>
      <c r="DK34" s="98"/>
      <c r="DL34" s="98"/>
      <c r="DM34" s="98"/>
      <c r="DN34" s="98"/>
      <c r="DO34" s="98"/>
      <c r="DP34" s="98"/>
      <c r="DQ34" s="98"/>
      <c r="DR34" s="98"/>
      <c r="DS34" s="98"/>
      <c r="DT34" s="98"/>
      <c r="DU34" s="98"/>
      <c r="DV34" s="98"/>
      <c r="DW34" s="98"/>
      <c r="DX34" s="98"/>
      <c r="DY34" s="98"/>
      <c r="DZ34" s="98"/>
      <c r="EA34" s="98"/>
      <c r="EB34" s="98"/>
      <c r="EC34" s="98"/>
      <c r="ED34" s="98"/>
      <c r="EE34" s="98"/>
      <c r="EF34" s="98"/>
      <c r="EG34" s="98"/>
      <c r="EH34" s="98"/>
      <c r="EI34" s="98"/>
      <c r="EJ34" s="98"/>
      <c r="EK34" s="98"/>
      <c r="EL34" s="98"/>
      <c r="EM34" s="98"/>
      <c r="EN34" s="98"/>
      <c r="EO34" s="98"/>
      <c r="EP34" s="98"/>
      <c r="EQ34" s="98"/>
      <c r="ER34" s="98"/>
      <c r="ES34" s="98"/>
      <c r="ET34" s="98"/>
      <c r="EU34" s="98"/>
      <c r="EV34" s="98"/>
      <c r="EW34" s="98"/>
      <c r="EX34" s="98"/>
      <c r="EY34" s="98"/>
      <c r="EZ34" s="98"/>
      <c r="FA34" s="98"/>
      <c r="FB34" s="98"/>
      <c r="FC34" s="98"/>
      <c r="FD34" s="98"/>
      <c r="FE34" s="98"/>
      <c r="FF34" s="98"/>
      <c r="FG34" s="98"/>
      <c r="FH34" s="98"/>
      <c r="FI34" s="98"/>
      <c r="FJ34" s="98"/>
      <c r="FK34" s="98"/>
      <c r="FL34" s="98"/>
      <c r="FM34" s="98"/>
      <c r="FN34" s="98"/>
      <c r="FO34" s="98"/>
      <c r="FP34" s="98"/>
      <c r="FQ34" s="98"/>
      <c r="FR34" s="98"/>
      <c r="FS34" s="98"/>
      <c r="FT34" s="98"/>
      <c r="FU34" s="98"/>
      <c r="FV34" s="98"/>
      <c r="FW34" s="98"/>
      <c r="FX34" s="98"/>
      <c r="FY34" s="98"/>
      <c r="FZ34" s="98"/>
      <c r="GA34" s="98"/>
      <c r="GB34" s="98"/>
      <c r="GC34" s="98"/>
      <c r="GD34" s="98"/>
      <c r="GE34" s="98"/>
      <c r="GF34" s="98"/>
      <c r="GG34" s="98"/>
      <c r="GH34" s="98"/>
      <c r="GI34" s="98"/>
      <c r="GJ34" s="98"/>
      <c r="GK34" s="98"/>
      <c r="GL34" s="98"/>
      <c r="GM34" s="98"/>
      <c r="GN34" s="98"/>
      <c r="GO34" s="98"/>
      <c r="GP34" s="98"/>
      <c r="GQ34" s="98"/>
      <c r="GR34" s="98"/>
      <c r="GS34" s="98"/>
      <c r="GT34" s="98"/>
      <c r="GU34" s="98"/>
      <c r="GV34" s="98"/>
      <c r="GW34" s="98"/>
      <c r="GX34" s="98"/>
      <c r="GY34" s="98"/>
      <c r="GZ34" s="98"/>
      <c r="HA34" s="98"/>
      <c r="HB34" s="98"/>
      <c r="HC34" s="98"/>
      <c r="HD34" s="98"/>
      <c r="HE34" s="98"/>
      <c r="HF34" s="98"/>
      <c r="HG34" s="98"/>
      <c r="HH34" s="98"/>
      <c r="HI34" s="98"/>
      <c r="HJ34" s="98"/>
      <c r="HK34" s="98"/>
      <c r="HL34" s="98"/>
      <c r="HM34" s="98"/>
      <c r="HN34" s="98"/>
      <c r="HO34" s="98"/>
      <c r="HP34" s="98"/>
      <c r="HQ34" s="98"/>
      <c r="HR34" s="98"/>
      <c r="HS34" s="98"/>
      <c r="HT34" s="98"/>
      <c r="HU34" s="98"/>
      <c r="HV34" s="98"/>
      <c r="HW34" s="98"/>
      <c r="HX34" s="98"/>
      <c r="HY34" s="98"/>
      <c r="HZ34" s="98"/>
      <c r="IA34" s="98"/>
      <c r="IB34" s="98"/>
      <c r="IC34" s="98"/>
      <c r="ID34" s="98"/>
      <c r="IE34" s="98"/>
      <c r="IF34" s="98"/>
      <c r="IG34" s="98"/>
      <c r="IH34" s="98"/>
      <c r="II34" s="98"/>
      <c r="IJ34" s="98"/>
      <c r="IK34" s="98"/>
      <c r="IL34" s="98"/>
      <c r="IM34" s="98"/>
      <c r="IN34" s="98"/>
      <c r="IO34" s="98"/>
      <c r="IP34" s="98"/>
      <c r="IQ34" s="98"/>
      <c r="IR34" s="98"/>
      <c r="IS34" s="98"/>
      <c r="IT34" s="98"/>
      <c r="IU34" s="98"/>
      <c r="IV34" s="98"/>
      <c r="IW34" s="98"/>
    </row>
    <row r="35" customFormat="false" ht="39.55" hidden="false" customHeight="false" outlineLevel="0" collapsed="false">
      <c r="A35" s="25" t="n">
        <v>19</v>
      </c>
      <c r="B35" s="99"/>
      <c r="C35" s="93" t="s">
        <v>114</v>
      </c>
      <c r="D35" s="94" t="s">
        <v>97</v>
      </c>
      <c r="E35" s="95" t="n">
        <v>19</v>
      </c>
      <c r="F35" s="95" t="n">
        <v>3</v>
      </c>
      <c r="G35" s="95" t="n">
        <v>18</v>
      </c>
      <c r="H35" s="95" t="n">
        <f aca="false">ROUND(F35*G35,2)</f>
        <v>54</v>
      </c>
      <c r="I35" s="95" t="n">
        <v>109.25</v>
      </c>
      <c r="J35" s="95" t="n">
        <v>4</v>
      </c>
      <c r="K35" s="95" t="n">
        <f aca="false">ROUND((SUM(H35:J35)),2)</f>
        <v>167.25</v>
      </c>
      <c r="L35" s="95" t="n">
        <f aca="false">ROUND(E35*F35,2)</f>
        <v>57</v>
      </c>
      <c r="M35" s="95" t="n">
        <f aca="false">ROUND(E35*H35,2)</f>
        <v>1026</v>
      </c>
      <c r="N35" s="95" t="n">
        <f aca="false">ROUND(E35*I35,2)</f>
        <v>2075.75</v>
      </c>
      <c r="O35" s="95" t="n">
        <f aca="false">ROUND(E35*J35,2)</f>
        <v>76</v>
      </c>
      <c r="P35" s="95" t="n">
        <f aca="false">ROUND((SUM(M35:O35)),2)</f>
        <v>3177.75</v>
      </c>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7"/>
      <c r="AX35" s="97"/>
      <c r="AY35" s="97"/>
      <c r="AZ35" s="97"/>
      <c r="BA35" s="97"/>
      <c r="BB35" s="97"/>
      <c r="BC35" s="97"/>
      <c r="BD35" s="97"/>
      <c r="BE35" s="97"/>
      <c r="BF35" s="97"/>
      <c r="BG35" s="97"/>
      <c r="BH35" s="97"/>
      <c r="BI35" s="97"/>
      <c r="BJ35" s="97"/>
      <c r="BK35" s="97"/>
      <c r="BL35" s="97"/>
      <c r="BM35" s="97"/>
      <c r="BN35" s="97"/>
      <c r="BO35" s="97"/>
      <c r="BP35" s="97"/>
      <c r="BQ35" s="97"/>
      <c r="BR35" s="98"/>
      <c r="BS35" s="98"/>
      <c r="BT35" s="98"/>
      <c r="BU35" s="98"/>
      <c r="BV35" s="98"/>
      <c r="BW35" s="98"/>
      <c r="BX35" s="98"/>
      <c r="BY35" s="98"/>
      <c r="BZ35" s="98"/>
      <c r="CA35" s="98"/>
      <c r="CB35" s="98"/>
      <c r="CC35" s="98"/>
      <c r="CD35" s="98"/>
      <c r="CE35" s="98"/>
      <c r="CF35" s="98"/>
      <c r="CG35" s="98"/>
      <c r="CH35" s="98"/>
      <c r="CI35" s="98"/>
      <c r="CJ35" s="98"/>
      <c r="CK35" s="98"/>
      <c r="CL35" s="98"/>
      <c r="CM35" s="98"/>
      <c r="CN35" s="98"/>
      <c r="CO35" s="98"/>
      <c r="CP35" s="98"/>
      <c r="CQ35" s="98"/>
      <c r="CR35" s="98"/>
      <c r="CS35" s="98"/>
      <c r="CT35" s="98"/>
      <c r="CU35" s="98"/>
      <c r="CV35" s="98"/>
      <c r="CW35" s="98"/>
      <c r="CX35" s="98"/>
      <c r="CY35" s="98"/>
      <c r="CZ35" s="98"/>
      <c r="DA35" s="98"/>
      <c r="DB35" s="98"/>
      <c r="DC35" s="98"/>
      <c r="DD35" s="98"/>
      <c r="DE35" s="98"/>
      <c r="DF35" s="98"/>
      <c r="DG35" s="98"/>
      <c r="DH35" s="98"/>
      <c r="DI35" s="98"/>
      <c r="DJ35" s="98"/>
      <c r="DK35" s="98"/>
      <c r="DL35" s="98"/>
      <c r="DM35" s="98"/>
      <c r="DN35" s="98"/>
      <c r="DO35" s="98"/>
      <c r="DP35" s="98"/>
      <c r="DQ35" s="98"/>
      <c r="DR35" s="98"/>
      <c r="DS35" s="98"/>
      <c r="DT35" s="98"/>
      <c r="DU35" s="98"/>
      <c r="DV35" s="98"/>
      <c r="DW35" s="98"/>
      <c r="DX35" s="98"/>
      <c r="DY35" s="98"/>
      <c r="DZ35" s="98"/>
      <c r="EA35" s="98"/>
      <c r="EB35" s="98"/>
      <c r="EC35" s="98"/>
      <c r="ED35" s="98"/>
      <c r="EE35" s="98"/>
      <c r="EF35" s="98"/>
      <c r="EG35" s="98"/>
      <c r="EH35" s="98"/>
      <c r="EI35" s="98"/>
      <c r="EJ35" s="98"/>
      <c r="EK35" s="98"/>
      <c r="EL35" s="98"/>
      <c r="EM35" s="98"/>
      <c r="EN35" s="98"/>
      <c r="EO35" s="98"/>
      <c r="EP35" s="98"/>
      <c r="EQ35" s="98"/>
      <c r="ER35" s="98"/>
      <c r="ES35" s="98"/>
      <c r="ET35" s="98"/>
      <c r="EU35" s="98"/>
      <c r="EV35" s="98"/>
      <c r="EW35" s="98"/>
      <c r="EX35" s="98"/>
      <c r="EY35" s="98"/>
      <c r="EZ35" s="98"/>
      <c r="FA35" s="98"/>
      <c r="FB35" s="98"/>
      <c r="FC35" s="98"/>
      <c r="FD35" s="98"/>
      <c r="FE35" s="98"/>
      <c r="FF35" s="98"/>
      <c r="FG35" s="98"/>
      <c r="FH35" s="98"/>
      <c r="FI35" s="98"/>
      <c r="FJ35" s="98"/>
      <c r="FK35" s="98"/>
      <c r="FL35" s="98"/>
      <c r="FM35" s="98"/>
      <c r="FN35" s="98"/>
      <c r="FO35" s="98"/>
      <c r="FP35" s="98"/>
      <c r="FQ35" s="98"/>
      <c r="FR35" s="98"/>
      <c r="FS35" s="98"/>
      <c r="FT35" s="98"/>
      <c r="FU35" s="98"/>
      <c r="FV35" s="98"/>
      <c r="FW35" s="98"/>
      <c r="FX35" s="98"/>
      <c r="FY35" s="98"/>
      <c r="FZ35" s="98"/>
      <c r="GA35" s="98"/>
      <c r="GB35" s="98"/>
      <c r="GC35" s="98"/>
      <c r="GD35" s="98"/>
      <c r="GE35" s="98"/>
      <c r="GF35" s="98"/>
      <c r="GG35" s="98"/>
      <c r="GH35" s="98"/>
      <c r="GI35" s="98"/>
      <c r="GJ35" s="98"/>
      <c r="GK35" s="98"/>
      <c r="GL35" s="98"/>
      <c r="GM35" s="98"/>
      <c r="GN35" s="98"/>
      <c r="GO35" s="98"/>
      <c r="GP35" s="98"/>
      <c r="GQ35" s="98"/>
      <c r="GR35" s="98"/>
      <c r="GS35" s="98"/>
      <c r="GT35" s="98"/>
      <c r="GU35" s="98"/>
      <c r="GV35" s="98"/>
      <c r="GW35" s="98"/>
      <c r="GX35" s="98"/>
      <c r="GY35" s="98"/>
      <c r="GZ35" s="98"/>
      <c r="HA35" s="98"/>
      <c r="HB35" s="98"/>
      <c r="HC35" s="98"/>
      <c r="HD35" s="98"/>
      <c r="HE35" s="98"/>
      <c r="HF35" s="98"/>
      <c r="HG35" s="98"/>
      <c r="HH35" s="98"/>
      <c r="HI35" s="98"/>
      <c r="HJ35" s="98"/>
      <c r="HK35" s="98"/>
      <c r="HL35" s="98"/>
      <c r="HM35" s="98"/>
      <c r="HN35" s="98"/>
      <c r="HO35" s="98"/>
      <c r="HP35" s="98"/>
      <c r="HQ35" s="98"/>
      <c r="HR35" s="98"/>
      <c r="HS35" s="98"/>
      <c r="HT35" s="98"/>
      <c r="HU35" s="98"/>
      <c r="HV35" s="98"/>
      <c r="HW35" s="98"/>
      <c r="HX35" s="98"/>
      <c r="HY35" s="98"/>
      <c r="HZ35" s="98"/>
      <c r="IA35" s="98"/>
      <c r="IB35" s="98"/>
      <c r="IC35" s="98"/>
      <c r="ID35" s="98"/>
      <c r="IE35" s="98"/>
      <c r="IF35" s="98"/>
      <c r="IG35" s="98"/>
      <c r="IH35" s="98"/>
      <c r="II35" s="98"/>
      <c r="IJ35" s="98"/>
      <c r="IK35" s="98"/>
      <c r="IL35" s="98"/>
      <c r="IM35" s="98"/>
      <c r="IN35" s="98"/>
      <c r="IO35" s="98"/>
      <c r="IP35" s="98"/>
      <c r="IQ35" s="98"/>
      <c r="IR35" s="98"/>
      <c r="IS35" s="98"/>
      <c r="IT35" s="98"/>
      <c r="IU35" s="98"/>
      <c r="IV35" s="98"/>
      <c r="IW35" s="98"/>
    </row>
    <row r="36" customFormat="false" ht="15.75" hidden="false" customHeight="false" outlineLevel="0" collapsed="false">
      <c r="A36" s="25" t="n">
        <v>20</v>
      </c>
      <c r="B36" s="100"/>
      <c r="C36" s="93" t="s">
        <v>115</v>
      </c>
      <c r="D36" s="94" t="s">
        <v>107</v>
      </c>
      <c r="E36" s="95" t="n">
        <v>1</v>
      </c>
      <c r="F36" s="95" t="n">
        <v>16</v>
      </c>
      <c r="G36" s="95" t="n">
        <v>18</v>
      </c>
      <c r="H36" s="95" t="n">
        <f aca="false">ROUND(F36*G36,2)</f>
        <v>288</v>
      </c>
      <c r="I36" s="95" t="n">
        <v>114</v>
      </c>
      <c r="J36" s="95" t="n">
        <v>16</v>
      </c>
      <c r="K36" s="95" t="n">
        <f aca="false">ROUND((SUM(H36:J36)),2)</f>
        <v>418</v>
      </c>
      <c r="L36" s="95" t="n">
        <f aca="false">ROUND(E36*F36,2)</f>
        <v>16</v>
      </c>
      <c r="M36" s="95" t="n">
        <f aca="false">ROUND(E36*H36,2)</f>
        <v>288</v>
      </c>
      <c r="N36" s="95" t="n">
        <f aca="false">ROUND(E36*I36,2)</f>
        <v>114</v>
      </c>
      <c r="O36" s="95" t="n">
        <f aca="false">ROUND(E36*J36,2)</f>
        <v>16</v>
      </c>
      <c r="P36" s="95" t="n">
        <f aca="false">ROUND((SUM(M36:O36)),2)</f>
        <v>418</v>
      </c>
      <c r="Q36" s="96"/>
      <c r="R36" s="96"/>
      <c r="S36" s="96"/>
      <c r="T36" s="96"/>
      <c r="U36" s="96"/>
      <c r="V36" s="96"/>
      <c r="W36" s="96"/>
      <c r="X36" s="96"/>
      <c r="Y36" s="96"/>
      <c r="Z36" s="96"/>
      <c r="AA36" s="96"/>
      <c r="AB36" s="96"/>
      <c r="AC36" s="96"/>
      <c r="AD36" s="96"/>
      <c r="AE36" s="96"/>
      <c r="AF36" s="96"/>
      <c r="AG36" s="96"/>
      <c r="AH36" s="96"/>
      <c r="AI36" s="96"/>
      <c r="AJ36" s="96"/>
      <c r="AK36" s="96"/>
      <c r="AL36" s="96"/>
      <c r="AM36" s="96"/>
      <c r="AN36" s="96"/>
      <c r="AO36" s="96"/>
      <c r="AP36" s="96"/>
      <c r="AQ36" s="96"/>
      <c r="AR36" s="96"/>
      <c r="AS36" s="96"/>
      <c r="AT36" s="96"/>
      <c r="AU36" s="96"/>
      <c r="AV36" s="96"/>
      <c r="AW36" s="97"/>
      <c r="AX36" s="97"/>
      <c r="AY36" s="97"/>
      <c r="AZ36" s="97"/>
      <c r="BA36" s="97"/>
      <c r="BB36" s="97"/>
      <c r="BC36" s="97"/>
      <c r="BD36" s="97"/>
      <c r="BE36" s="97"/>
      <c r="BF36" s="97"/>
      <c r="BG36" s="97"/>
      <c r="BH36" s="97"/>
      <c r="BI36" s="97"/>
      <c r="BJ36" s="97"/>
      <c r="BK36" s="97"/>
      <c r="BL36" s="97"/>
      <c r="BM36" s="97"/>
      <c r="BN36" s="97"/>
      <c r="BO36" s="97"/>
      <c r="BP36" s="97"/>
      <c r="BQ36" s="97"/>
      <c r="BR36" s="98"/>
      <c r="BS36" s="98"/>
      <c r="BT36" s="98"/>
      <c r="BU36" s="98"/>
      <c r="BV36" s="98"/>
      <c r="BW36" s="98"/>
      <c r="BX36" s="98"/>
      <c r="BY36" s="98"/>
      <c r="BZ36" s="98"/>
      <c r="CA36" s="98"/>
      <c r="CB36" s="98"/>
      <c r="CC36" s="98"/>
      <c r="CD36" s="98"/>
      <c r="CE36" s="98"/>
      <c r="CF36" s="98"/>
      <c r="CG36" s="98"/>
      <c r="CH36" s="98"/>
      <c r="CI36" s="98"/>
      <c r="CJ36" s="98"/>
      <c r="CK36" s="98"/>
      <c r="CL36" s="98"/>
      <c r="CM36" s="98"/>
      <c r="CN36" s="98"/>
      <c r="CO36" s="98"/>
      <c r="CP36" s="98"/>
      <c r="CQ36" s="98"/>
      <c r="CR36" s="98"/>
      <c r="CS36" s="98"/>
      <c r="CT36" s="98"/>
      <c r="CU36" s="98"/>
      <c r="CV36" s="98"/>
      <c r="CW36" s="98"/>
      <c r="CX36" s="98"/>
      <c r="CY36" s="98"/>
      <c r="CZ36" s="98"/>
      <c r="DA36" s="98"/>
      <c r="DB36" s="98"/>
      <c r="DC36" s="98"/>
      <c r="DD36" s="98"/>
      <c r="DE36" s="98"/>
      <c r="DF36" s="98"/>
      <c r="DG36" s="98"/>
      <c r="DH36" s="98"/>
      <c r="DI36" s="98"/>
      <c r="DJ36" s="98"/>
      <c r="DK36" s="98"/>
      <c r="DL36" s="98"/>
      <c r="DM36" s="98"/>
      <c r="DN36" s="98"/>
      <c r="DO36" s="98"/>
      <c r="DP36" s="98"/>
      <c r="DQ36" s="98"/>
      <c r="DR36" s="98"/>
      <c r="DS36" s="98"/>
      <c r="DT36" s="98"/>
      <c r="DU36" s="98"/>
      <c r="DV36" s="98"/>
      <c r="DW36" s="98"/>
      <c r="DX36" s="98"/>
      <c r="DY36" s="98"/>
      <c r="DZ36" s="98"/>
      <c r="EA36" s="98"/>
      <c r="EB36" s="98"/>
      <c r="EC36" s="98"/>
      <c r="ED36" s="98"/>
      <c r="EE36" s="98"/>
      <c r="EF36" s="98"/>
      <c r="EG36" s="98"/>
      <c r="EH36" s="98"/>
      <c r="EI36" s="98"/>
      <c r="EJ36" s="98"/>
      <c r="EK36" s="98"/>
      <c r="EL36" s="98"/>
      <c r="EM36" s="98"/>
      <c r="EN36" s="98"/>
      <c r="EO36" s="98"/>
      <c r="EP36" s="98"/>
      <c r="EQ36" s="98"/>
      <c r="ER36" s="98"/>
      <c r="ES36" s="98"/>
      <c r="ET36" s="98"/>
      <c r="EU36" s="98"/>
      <c r="EV36" s="98"/>
      <c r="EW36" s="98"/>
      <c r="EX36" s="98"/>
      <c r="EY36" s="98"/>
      <c r="EZ36" s="98"/>
      <c r="FA36" s="98"/>
      <c r="FB36" s="98"/>
      <c r="FC36" s="98"/>
      <c r="FD36" s="98"/>
      <c r="FE36" s="98"/>
      <c r="FF36" s="98"/>
      <c r="FG36" s="98"/>
      <c r="FH36" s="98"/>
      <c r="FI36" s="98"/>
      <c r="FJ36" s="98"/>
      <c r="FK36" s="98"/>
      <c r="FL36" s="98"/>
      <c r="FM36" s="98"/>
      <c r="FN36" s="98"/>
      <c r="FO36" s="98"/>
      <c r="FP36" s="98"/>
      <c r="FQ36" s="98"/>
      <c r="FR36" s="98"/>
      <c r="FS36" s="98"/>
      <c r="FT36" s="98"/>
      <c r="FU36" s="98"/>
      <c r="FV36" s="98"/>
      <c r="FW36" s="98"/>
      <c r="FX36" s="98"/>
      <c r="FY36" s="98"/>
      <c r="FZ36" s="98"/>
      <c r="GA36" s="98"/>
      <c r="GB36" s="98"/>
      <c r="GC36" s="98"/>
      <c r="GD36" s="98"/>
      <c r="GE36" s="98"/>
      <c r="GF36" s="98"/>
      <c r="GG36" s="98"/>
      <c r="GH36" s="98"/>
      <c r="GI36" s="98"/>
      <c r="GJ36" s="98"/>
      <c r="GK36" s="98"/>
      <c r="GL36" s="98"/>
      <c r="GM36" s="98"/>
      <c r="GN36" s="98"/>
      <c r="GO36" s="98"/>
      <c r="GP36" s="98"/>
      <c r="GQ36" s="98"/>
      <c r="GR36" s="98"/>
      <c r="GS36" s="98"/>
      <c r="GT36" s="98"/>
      <c r="GU36" s="98"/>
      <c r="GV36" s="98"/>
      <c r="GW36" s="98"/>
      <c r="GX36" s="98"/>
      <c r="GY36" s="98"/>
      <c r="GZ36" s="98"/>
      <c r="HA36" s="98"/>
      <c r="HB36" s="98"/>
      <c r="HC36" s="98"/>
      <c r="HD36" s="98"/>
      <c r="HE36" s="98"/>
      <c r="HF36" s="98"/>
      <c r="HG36" s="98"/>
      <c r="HH36" s="98"/>
      <c r="HI36" s="98"/>
      <c r="HJ36" s="98"/>
      <c r="HK36" s="98"/>
      <c r="HL36" s="98"/>
      <c r="HM36" s="98"/>
      <c r="HN36" s="98"/>
      <c r="HO36" s="98"/>
      <c r="HP36" s="98"/>
      <c r="HQ36" s="98"/>
      <c r="HR36" s="98"/>
      <c r="HS36" s="98"/>
      <c r="HT36" s="98"/>
      <c r="HU36" s="98"/>
      <c r="HV36" s="98"/>
      <c r="HW36" s="98"/>
      <c r="HX36" s="98"/>
      <c r="HY36" s="98"/>
      <c r="HZ36" s="98"/>
      <c r="IA36" s="98"/>
      <c r="IB36" s="98"/>
      <c r="IC36" s="98"/>
      <c r="ID36" s="98"/>
      <c r="IE36" s="98"/>
      <c r="IF36" s="98"/>
      <c r="IG36" s="98"/>
      <c r="IH36" s="98"/>
      <c r="II36" s="98"/>
      <c r="IJ36" s="98"/>
      <c r="IK36" s="98"/>
      <c r="IL36" s="98"/>
      <c r="IM36" s="98"/>
      <c r="IN36" s="98"/>
      <c r="IO36" s="98"/>
      <c r="IP36" s="98"/>
      <c r="IQ36" s="98"/>
      <c r="IR36" s="98"/>
      <c r="IS36" s="98"/>
      <c r="IT36" s="98"/>
      <c r="IU36" s="98"/>
      <c r="IV36" s="98"/>
      <c r="IW36" s="98"/>
    </row>
    <row r="37" customFormat="false" ht="26.85" hidden="false" customHeight="false" outlineLevel="0" collapsed="false">
      <c r="A37" s="25" t="n">
        <v>21</v>
      </c>
      <c r="B37" s="99"/>
      <c r="C37" s="93" t="s">
        <v>116</v>
      </c>
      <c r="D37" s="94" t="s">
        <v>107</v>
      </c>
      <c r="E37" s="95" t="n">
        <v>1</v>
      </c>
      <c r="F37" s="95" t="n">
        <v>14</v>
      </c>
      <c r="G37" s="95" t="n">
        <v>18</v>
      </c>
      <c r="H37" s="95" t="n">
        <f aca="false">ROUND(F37*G37,2)</f>
        <v>252</v>
      </c>
      <c r="I37" s="95" t="n">
        <v>218.5</v>
      </c>
      <c r="J37" s="95" t="n">
        <v>24</v>
      </c>
      <c r="K37" s="95" t="n">
        <f aca="false">ROUND((SUM(H37:J37)),2)</f>
        <v>494.5</v>
      </c>
      <c r="L37" s="95" t="n">
        <f aca="false">ROUND(E37*F37,2)</f>
        <v>14</v>
      </c>
      <c r="M37" s="95" t="n">
        <f aca="false">ROUND(E37*H37,2)</f>
        <v>252</v>
      </c>
      <c r="N37" s="95" t="n">
        <f aca="false">ROUND(E37*I37,2)</f>
        <v>218.5</v>
      </c>
      <c r="O37" s="95" t="n">
        <f aca="false">ROUND(E37*J37,2)</f>
        <v>24</v>
      </c>
      <c r="P37" s="95" t="n">
        <f aca="false">ROUND((SUM(M37:O37)),2)</f>
        <v>494.5</v>
      </c>
      <c r="Q37" s="96"/>
      <c r="R37" s="96"/>
      <c r="S37" s="96"/>
      <c r="T37" s="96"/>
      <c r="U37" s="96"/>
      <c r="V37" s="96"/>
      <c r="W37" s="96"/>
      <c r="X37" s="96"/>
      <c r="Y37" s="96"/>
      <c r="Z37" s="96"/>
      <c r="AA37" s="96"/>
      <c r="AB37" s="96"/>
      <c r="AC37" s="96"/>
      <c r="AD37" s="96"/>
      <c r="AE37" s="96"/>
      <c r="AF37" s="96"/>
      <c r="AG37" s="96"/>
      <c r="AH37" s="96"/>
      <c r="AI37" s="96"/>
      <c r="AJ37" s="96"/>
      <c r="AK37" s="96"/>
      <c r="AL37" s="96"/>
      <c r="AM37" s="96"/>
      <c r="AN37" s="96"/>
      <c r="AO37" s="96"/>
      <c r="AP37" s="96"/>
      <c r="AQ37" s="96"/>
      <c r="AR37" s="96"/>
      <c r="AS37" s="96"/>
      <c r="AT37" s="96"/>
      <c r="AU37" s="96"/>
      <c r="AV37" s="96"/>
      <c r="AW37" s="97"/>
      <c r="AX37" s="97"/>
      <c r="AY37" s="97"/>
      <c r="AZ37" s="97"/>
      <c r="BA37" s="97"/>
      <c r="BB37" s="97"/>
      <c r="BC37" s="97"/>
      <c r="BD37" s="97"/>
      <c r="BE37" s="97"/>
      <c r="BF37" s="97"/>
      <c r="BG37" s="97"/>
      <c r="BH37" s="97"/>
      <c r="BI37" s="97"/>
      <c r="BJ37" s="97"/>
      <c r="BK37" s="97"/>
      <c r="BL37" s="97"/>
      <c r="BM37" s="97"/>
      <c r="BN37" s="97"/>
      <c r="BO37" s="97"/>
      <c r="BP37" s="97"/>
      <c r="BQ37" s="97"/>
      <c r="BR37" s="98"/>
      <c r="BS37" s="98"/>
      <c r="BT37" s="98"/>
      <c r="BU37" s="98"/>
      <c r="BV37" s="98"/>
      <c r="BW37" s="98"/>
      <c r="BX37" s="98"/>
      <c r="BY37" s="98"/>
      <c r="BZ37" s="98"/>
      <c r="CA37" s="98"/>
      <c r="CB37" s="98"/>
      <c r="CC37" s="98"/>
      <c r="CD37" s="98"/>
      <c r="CE37" s="98"/>
      <c r="CF37" s="98"/>
      <c r="CG37" s="98"/>
      <c r="CH37" s="98"/>
      <c r="CI37" s="98"/>
      <c r="CJ37" s="98"/>
      <c r="CK37" s="98"/>
      <c r="CL37" s="98"/>
      <c r="CM37" s="98"/>
      <c r="CN37" s="98"/>
      <c r="CO37" s="98"/>
      <c r="CP37" s="98"/>
      <c r="CQ37" s="98"/>
      <c r="CR37" s="98"/>
      <c r="CS37" s="98"/>
      <c r="CT37" s="98"/>
      <c r="CU37" s="98"/>
      <c r="CV37" s="98"/>
      <c r="CW37" s="98"/>
      <c r="CX37" s="98"/>
      <c r="CY37" s="98"/>
      <c r="CZ37" s="98"/>
      <c r="DA37" s="98"/>
      <c r="DB37" s="98"/>
      <c r="DC37" s="98"/>
      <c r="DD37" s="98"/>
      <c r="DE37" s="98"/>
      <c r="DF37" s="98"/>
      <c r="DG37" s="98"/>
      <c r="DH37" s="98"/>
      <c r="DI37" s="98"/>
      <c r="DJ37" s="98"/>
      <c r="DK37" s="98"/>
      <c r="DL37" s="98"/>
      <c r="DM37" s="98"/>
      <c r="DN37" s="98"/>
      <c r="DO37" s="98"/>
      <c r="DP37" s="98"/>
      <c r="DQ37" s="98"/>
      <c r="DR37" s="98"/>
      <c r="DS37" s="98"/>
      <c r="DT37" s="98"/>
      <c r="DU37" s="98"/>
      <c r="DV37" s="98"/>
      <c r="DW37" s="98"/>
      <c r="DX37" s="98"/>
      <c r="DY37" s="98"/>
      <c r="DZ37" s="98"/>
      <c r="EA37" s="98"/>
      <c r="EB37" s="98"/>
      <c r="EC37" s="98"/>
      <c r="ED37" s="98"/>
      <c r="EE37" s="98"/>
      <c r="EF37" s="98"/>
      <c r="EG37" s="98"/>
      <c r="EH37" s="98"/>
      <c r="EI37" s="98"/>
      <c r="EJ37" s="98"/>
      <c r="EK37" s="98"/>
      <c r="EL37" s="98"/>
      <c r="EM37" s="98"/>
      <c r="EN37" s="98"/>
      <c r="EO37" s="98"/>
      <c r="EP37" s="98"/>
      <c r="EQ37" s="98"/>
      <c r="ER37" s="98"/>
      <c r="ES37" s="98"/>
      <c r="ET37" s="98"/>
      <c r="EU37" s="98"/>
      <c r="EV37" s="98"/>
      <c r="EW37" s="98"/>
      <c r="EX37" s="98"/>
      <c r="EY37" s="98"/>
      <c r="EZ37" s="98"/>
      <c r="FA37" s="98"/>
      <c r="FB37" s="98"/>
      <c r="FC37" s="98"/>
      <c r="FD37" s="98"/>
      <c r="FE37" s="98"/>
      <c r="FF37" s="98"/>
      <c r="FG37" s="98"/>
      <c r="FH37" s="98"/>
      <c r="FI37" s="98"/>
      <c r="FJ37" s="98"/>
      <c r="FK37" s="98"/>
      <c r="FL37" s="98"/>
      <c r="FM37" s="98"/>
      <c r="FN37" s="98"/>
      <c r="FO37" s="98"/>
      <c r="FP37" s="98"/>
      <c r="FQ37" s="98"/>
      <c r="FR37" s="98"/>
      <c r="FS37" s="98"/>
      <c r="FT37" s="98"/>
      <c r="FU37" s="98"/>
      <c r="FV37" s="98"/>
      <c r="FW37" s="98"/>
      <c r="FX37" s="98"/>
      <c r="FY37" s="98"/>
      <c r="FZ37" s="98"/>
      <c r="GA37" s="98"/>
      <c r="GB37" s="98"/>
      <c r="GC37" s="98"/>
      <c r="GD37" s="98"/>
      <c r="GE37" s="98"/>
      <c r="GF37" s="98"/>
      <c r="GG37" s="98"/>
      <c r="GH37" s="98"/>
      <c r="GI37" s="98"/>
      <c r="GJ37" s="98"/>
      <c r="GK37" s="98"/>
      <c r="GL37" s="98"/>
      <c r="GM37" s="98"/>
      <c r="GN37" s="98"/>
      <c r="GO37" s="98"/>
      <c r="GP37" s="98"/>
      <c r="GQ37" s="98"/>
      <c r="GR37" s="98"/>
      <c r="GS37" s="98"/>
      <c r="GT37" s="98"/>
      <c r="GU37" s="98"/>
      <c r="GV37" s="98"/>
      <c r="GW37" s="98"/>
      <c r="GX37" s="98"/>
      <c r="GY37" s="98"/>
      <c r="GZ37" s="98"/>
      <c r="HA37" s="98"/>
      <c r="HB37" s="98"/>
      <c r="HC37" s="98"/>
      <c r="HD37" s="98"/>
      <c r="HE37" s="98"/>
      <c r="HF37" s="98"/>
      <c r="HG37" s="98"/>
      <c r="HH37" s="98"/>
      <c r="HI37" s="98"/>
      <c r="HJ37" s="98"/>
      <c r="HK37" s="98"/>
      <c r="HL37" s="98"/>
      <c r="HM37" s="98"/>
      <c r="HN37" s="98"/>
      <c r="HO37" s="98"/>
      <c r="HP37" s="98"/>
      <c r="HQ37" s="98"/>
      <c r="HR37" s="98"/>
      <c r="HS37" s="98"/>
      <c r="HT37" s="98"/>
      <c r="HU37" s="98"/>
      <c r="HV37" s="98"/>
      <c r="HW37" s="98"/>
      <c r="HX37" s="98"/>
      <c r="HY37" s="98"/>
      <c r="HZ37" s="98"/>
      <c r="IA37" s="98"/>
      <c r="IB37" s="98"/>
      <c r="IC37" s="98"/>
      <c r="ID37" s="98"/>
      <c r="IE37" s="98"/>
      <c r="IF37" s="98"/>
      <c r="IG37" s="98"/>
      <c r="IH37" s="98"/>
      <c r="II37" s="98"/>
      <c r="IJ37" s="98"/>
      <c r="IK37" s="98"/>
      <c r="IL37" s="98"/>
      <c r="IM37" s="98"/>
      <c r="IN37" s="98"/>
      <c r="IO37" s="98"/>
      <c r="IP37" s="98"/>
      <c r="IQ37" s="98"/>
      <c r="IR37" s="98"/>
      <c r="IS37" s="98"/>
      <c r="IT37" s="98"/>
      <c r="IU37" s="98"/>
      <c r="IV37" s="98"/>
      <c r="IW37" s="98"/>
    </row>
    <row r="38" customFormat="false" ht="26.85" hidden="false" customHeight="false" outlineLevel="0" collapsed="false">
      <c r="A38" s="25" t="n">
        <v>22</v>
      </c>
      <c r="B38" s="99"/>
      <c r="C38" s="93" t="s">
        <v>117</v>
      </c>
      <c r="D38" s="94" t="s">
        <v>107</v>
      </c>
      <c r="E38" s="95" t="n">
        <v>1</v>
      </c>
      <c r="F38" s="95" t="n">
        <v>13.08</v>
      </c>
      <c r="G38" s="95" t="n">
        <v>18</v>
      </c>
      <c r="H38" s="95" t="n">
        <f aca="false">ROUND(F38*G38,2)</f>
        <v>235.44</v>
      </c>
      <c r="I38" s="95" t="n">
        <v>267.43</v>
      </c>
      <c r="J38" s="95" t="n">
        <v>233.68</v>
      </c>
      <c r="K38" s="95" t="n">
        <f aca="false">ROUND((SUM(H38:J38)),2)</f>
        <v>736.55</v>
      </c>
      <c r="L38" s="95" t="n">
        <f aca="false">ROUND(E38*F38,2)</f>
        <v>13.08</v>
      </c>
      <c r="M38" s="95" t="n">
        <f aca="false">ROUND(E38*H38,2)</f>
        <v>235.44</v>
      </c>
      <c r="N38" s="95" t="n">
        <f aca="false">ROUND(E38*I38,2)</f>
        <v>267.43</v>
      </c>
      <c r="O38" s="95" t="n">
        <f aca="false">ROUND(E38*J38,2)</f>
        <v>233.68</v>
      </c>
      <c r="P38" s="95" t="n">
        <f aca="false">ROUND((SUM(M38:O38)),2)</f>
        <v>736.55</v>
      </c>
      <c r="Q38" s="96"/>
      <c r="R38" s="96"/>
      <c r="S38" s="96"/>
      <c r="T38" s="96"/>
      <c r="U38" s="96"/>
      <c r="V38" s="96"/>
      <c r="W38" s="96"/>
      <c r="X38" s="96"/>
      <c r="Y38" s="96"/>
      <c r="Z38" s="96"/>
      <c r="AA38" s="96"/>
      <c r="AB38" s="96"/>
      <c r="AC38" s="96"/>
      <c r="AD38" s="96"/>
      <c r="AE38" s="96"/>
      <c r="AF38" s="96"/>
      <c r="AG38" s="96"/>
      <c r="AH38" s="96"/>
      <c r="AI38" s="96"/>
      <c r="AJ38" s="96"/>
      <c r="AK38" s="96"/>
      <c r="AL38" s="96"/>
      <c r="AM38" s="96"/>
      <c r="AN38" s="96"/>
      <c r="AO38" s="96"/>
      <c r="AP38" s="96"/>
      <c r="AQ38" s="96"/>
      <c r="AR38" s="96"/>
      <c r="AS38" s="96"/>
      <c r="AT38" s="96"/>
      <c r="AU38" s="96"/>
      <c r="AV38" s="96"/>
      <c r="AW38" s="97"/>
      <c r="AX38" s="97"/>
      <c r="AY38" s="97"/>
      <c r="AZ38" s="97"/>
      <c r="BA38" s="97"/>
      <c r="BB38" s="97"/>
      <c r="BC38" s="97"/>
      <c r="BD38" s="97"/>
      <c r="BE38" s="97"/>
      <c r="BF38" s="97"/>
      <c r="BG38" s="97"/>
      <c r="BH38" s="97"/>
      <c r="BI38" s="97"/>
      <c r="BJ38" s="97"/>
      <c r="BK38" s="97"/>
      <c r="BL38" s="97"/>
      <c r="BM38" s="97"/>
      <c r="BN38" s="97"/>
      <c r="BO38" s="97"/>
      <c r="BP38" s="97"/>
      <c r="BQ38" s="97"/>
      <c r="BR38" s="98"/>
      <c r="BS38" s="98"/>
      <c r="BT38" s="98"/>
      <c r="BU38" s="98"/>
      <c r="BV38" s="98"/>
      <c r="BW38" s="98"/>
      <c r="BX38" s="98"/>
      <c r="BY38" s="98"/>
      <c r="BZ38" s="98"/>
      <c r="CA38" s="98"/>
      <c r="CB38" s="98"/>
      <c r="CC38" s="98"/>
      <c r="CD38" s="98"/>
      <c r="CE38" s="98"/>
      <c r="CF38" s="98"/>
      <c r="CG38" s="98"/>
      <c r="CH38" s="98"/>
      <c r="CI38" s="98"/>
      <c r="CJ38" s="98"/>
      <c r="CK38" s="98"/>
      <c r="CL38" s="98"/>
      <c r="CM38" s="98"/>
      <c r="CN38" s="98"/>
      <c r="CO38" s="98"/>
      <c r="CP38" s="98"/>
      <c r="CQ38" s="98"/>
      <c r="CR38" s="98"/>
      <c r="CS38" s="98"/>
      <c r="CT38" s="98"/>
      <c r="CU38" s="98"/>
      <c r="CV38" s="98"/>
      <c r="CW38" s="98"/>
      <c r="CX38" s="98"/>
      <c r="CY38" s="98"/>
      <c r="CZ38" s="98"/>
      <c r="DA38" s="98"/>
      <c r="DB38" s="98"/>
      <c r="DC38" s="98"/>
      <c r="DD38" s="98"/>
      <c r="DE38" s="98"/>
      <c r="DF38" s="98"/>
      <c r="DG38" s="98"/>
      <c r="DH38" s="98"/>
      <c r="DI38" s="98"/>
      <c r="DJ38" s="98"/>
      <c r="DK38" s="98"/>
      <c r="DL38" s="98"/>
      <c r="DM38" s="98"/>
      <c r="DN38" s="98"/>
      <c r="DO38" s="98"/>
      <c r="DP38" s="98"/>
      <c r="DQ38" s="98"/>
      <c r="DR38" s="98"/>
      <c r="DS38" s="98"/>
      <c r="DT38" s="98"/>
      <c r="DU38" s="98"/>
      <c r="DV38" s="98"/>
      <c r="DW38" s="98"/>
      <c r="DX38" s="98"/>
      <c r="DY38" s="98"/>
      <c r="DZ38" s="98"/>
      <c r="EA38" s="98"/>
      <c r="EB38" s="98"/>
      <c r="EC38" s="98"/>
      <c r="ED38" s="98"/>
      <c r="EE38" s="98"/>
      <c r="EF38" s="98"/>
      <c r="EG38" s="98"/>
      <c r="EH38" s="98"/>
      <c r="EI38" s="98"/>
      <c r="EJ38" s="98"/>
      <c r="EK38" s="98"/>
      <c r="EL38" s="98"/>
      <c r="EM38" s="98"/>
      <c r="EN38" s="98"/>
      <c r="EO38" s="98"/>
      <c r="EP38" s="98"/>
      <c r="EQ38" s="98"/>
      <c r="ER38" s="98"/>
      <c r="ES38" s="98"/>
      <c r="ET38" s="98"/>
      <c r="EU38" s="98"/>
      <c r="EV38" s="98"/>
      <c r="EW38" s="98"/>
      <c r="EX38" s="98"/>
      <c r="EY38" s="98"/>
      <c r="EZ38" s="98"/>
      <c r="FA38" s="98"/>
      <c r="FB38" s="98"/>
      <c r="FC38" s="98"/>
      <c r="FD38" s="98"/>
      <c r="FE38" s="98"/>
      <c r="FF38" s="98"/>
      <c r="FG38" s="98"/>
      <c r="FH38" s="98"/>
      <c r="FI38" s="98"/>
      <c r="FJ38" s="98"/>
      <c r="FK38" s="98"/>
      <c r="FL38" s="98"/>
      <c r="FM38" s="98"/>
      <c r="FN38" s="98"/>
      <c r="FO38" s="98"/>
      <c r="FP38" s="98"/>
      <c r="FQ38" s="98"/>
      <c r="FR38" s="98"/>
      <c r="FS38" s="98"/>
      <c r="FT38" s="98"/>
      <c r="FU38" s="98"/>
      <c r="FV38" s="98"/>
      <c r="FW38" s="98"/>
      <c r="FX38" s="98"/>
      <c r="FY38" s="98"/>
      <c r="FZ38" s="98"/>
      <c r="GA38" s="98"/>
      <c r="GB38" s="98"/>
      <c r="GC38" s="98"/>
      <c r="GD38" s="98"/>
      <c r="GE38" s="98"/>
      <c r="GF38" s="98"/>
      <c r="GG38" s="98"/>
      <c r="GH38" s="98"/>
      <c r="GI38" s="98"/>
      <c r="GJ38" s="98"/>
      <c r="GK38" s="98"/>
      <c r="GL38" s="98"/>
      <c r="GM38" s="98"/>
      <c r="GN38" s="98"/>
      <c r="GO38" s="98"/>
      <c r="GP38" s="98"/>
      <c r="GQ38" s="98"/>
      <c r="GR38" s="98"/>
      <c r="GS38" s="98"/>
      <c r="GT38" s="98"/>
      <c r="GU38" s="98"/>
      <c r="GV38" s="98"/>
      <c r="GW38" s="98"/>
      <c r="GX38" s="98"/>
      <c r="GY38" s="98"/>
      <c r="GZ38" s="98"/>
      <c r="HA38" s="98"/>
      <c r="HB38" s="98"/>
      <c r="HC38" s="98"/>
      <c r="HD38" s="98"/>
      <c r="HE38" s="98"/>
      <c r="HF38" s="98"/>
      <c r="HG38" s="98"/>
      <c r="HH38" s="98"/>
      <c r="HI38" s="98"/>
      <c r="HJ38" s="98"/>
      <c r="HK38" s="98"/>
      <c r="HL38" s="98"/>
      <c r="HM38" s="98"/>
      <c r="HN38" s="98"/>
      <c r="HO38" s="98"/>
      <c r="HP38" s="98"/>
      <c r="HQ38" s="98"/>
      <c r="HR38" s="98"/>
      <c r="HS38" s="98"/>
      <c r="HT38" s="98"/>
      <c r="HU38" s="98"/>
      <c r="HV38" s="98"/>
      <c r="HW38" s="98"/>
      <c r="HX38" s="98"/>
      <c r="HY38" s="98"/>
      <c r="HZ38" s="98"/>
      <c r="IA38" s="98"/>
      <c r="IB38" s="98"/>
      <c r="IC38" s="98"/>
      <c r="ID38" s="98"/>
      <c r="IE38" s="98"/>
      <c r="IF38" s="98"/>
      <c r="IG38" s="98"/>
      <c r="IH38" s="98"/>
      <c r="II38" s="98"/>
      <c r="IJ38" s="98"/>
      <c r="IK38" s="98"/>
      <c r="IL38" s="98"/>
      <c r="IM38" s="98"/>
      <c r="IN38" s="98"/>
      <c r="IO38" s="98"/>
      <c r="IP38" s="98"/>
      <c r="IQ38" s="98"/>
      <c r="IR38" s="98"/>
      <c r="IS38" s="98"/>
      <c r="IT38" s="98"/>
      <c r="IU38" s="98"/>
      <c r="IV38" s="98"/>
      <c r="IW38" s="98"/>
    </row>
    <row r="39" customFormat="false" ht="15.75" hidden="false" customHeight="false" outlineLevel="0" collapsed="false">
      <c r="A39" s="25" t="n">
        <v>23</v>
      </c>
      <c r="B39" s="99"/>
      <c r="C39" s="93" t="s">
        <v>118</v>
      </c>
      <c r="D39" s="94" t="s">
        <v>93</v>
      </c>
      <c r="E39" s="95" t="n">
        <f aca="false">E18</f>
        <v>6</v>
      </c>
      <c r="F39" s="95" t="n">
        <v>0</v>
      </c>
      <c r="G39" s="95" t="n">
        <v>0</v>
      </c>
      <c r="H39" s="95" t="n">
        <f aca="false">ROUND(F39*G39,2)</f>
        <v>0</v>
      </c>
      <c r="I39" s="95" t="n">
        <v>0</v>
      </c>
      <c r="J39" s="95" t="n">
        <v>192</v>
      </c>
      <c r="K39" s="95" t="n">
        <f aca="false">ROUND((SUM(H39:J39)),2)</f>
        <v>192</v>
      </c>
      <c r="L39" s="95" t="n">
        <f aca="false">ROUND(E39*F39,2)</f>
        <v>0</v>
      </c>
      <c r="M39" s="95" t="n">
        <f aca="false">ROUND(E39*H39,2)</f>
        <v>0</v>
      </c>
      <c r="N39" s="95" t="n">
        <f aca="false">ROUND(E39*I39,2)</f>
        <v>0</v>
      </c>
      <c r="O39" s="95" t="n">
        <f aca="false">ROUND(E39*J39,2)</f>
        <v>1152</v>
      </c>
      <c r="P39" s="95" t="n">
        <f aca="false">ROUND((SUM(M39:O39)),2)</f>
        <v>1152</v>
      </c>
      <c r="Q39" s="96"/>
      <c r="R39" s="96"/>
      <c r="S39" s="96"/>
      <c r="T39" s="96"/>
      <c r="U39" s="96"/>
      <c r="V39" s="96"/>
      <c r="W39" s="96"/>
      <c r="X39" s="96"/>
      <c r="Y39" s="96"/>
      <c r="Z39" s="96"/>
      <c r="AA39" s="96"/>
      <c r="AB39" s="96"/>
      <c r="AC39" s="96"/>
      <c r="AD39" s="96"/>
      <c r="AE39" s="96"/>
      <c r="AF39" s="96"/>
      <c r="AG39" s="96"/>
      <c r="AH39" s="96"/>
      <c r="AI39" s="96"/>
      <c r="AJ39" s="96"/>
      <c r="AK39" s="96"/>
      <c r="AL39" s="96"/>
      <c r="AM39" s="96"/>
      <c r="AN39" s="96"/>
      <c r="AO39" s="96"/>
      <c r="AP39" s="96"/>
      <c r="AQ39" s="96"/>
      <c r="AR39" s="96"/>
      <c r="AS39" s="96"/>
      <c r="AT39" s="96"/>
      <c r="AU39" s="96"/>
      <c r="AV39" s="96"/>
      <c r="AW39" s="97"/>
      <c r="AX39" s="97"/>
      <c r="AY39" s="97"/>
      <c r="AZ39" s="97"/>
      <c r="BA39" s="97"/>
      <c r="BB39" s="97"/>
      <c r="BC39" s="97"/>
      <c r="BD39" s="97"/>
      <c r="BE39" s="97"/>
      <c r="BF39" s="97"/>
      <c r="BG39" s="97"/>
      <c r="BH39" s="97"/>
      <c r="BI39" s="97"/>
      <c r="BJ39" s="97"/>
      <c r="BK39" s="97"/>
      <c r="BL39" s="97"/>
      <c r="BM39" s="97"/>
      <c r="BN39" s="97"/>
      <c r="BO39" s="97"/>
      <c r="BP39" s="97"/>
      <c r="BQ39" s="97"/>
      <c r="BR39" s="98"/>
      <c r="BS39" s="98"/>
      <c r="BT39" s="98"/>
      <c r="BU39" s="98"/>
      <c r="BV39" s="98"/>
      <c r="BW39" s="98"/>
      <c r="BX39" s="98"/>
      <c r="BY39" s="98"/>
      <c r="BZ39" s="98"/>
      <c r="CA39" s="98"/>
      <c r="CB39" s="98"/>
      <c r="CC39" s="98"/>
      <c r="CD39" s="98"/>
      <c r="CE39" s="98"/>
      <c r="CF39" s="98"/>
      <c r="CG39" s="98"/>
      <c r="CH39" s="98"/>
      <c r="CI39" s="98"/>
      <c r="CJ39" s="98"/>
      <c r="CK39" s="98"/>
      <c r="CL39" s="98"/>
      <c r="CM39" s="98"/>
      <c r="CN39" s="98"/>
      <c r="CO39" s="98"/>
      <c r="CP39" s="98"/>
      <c r="CQ39" s="98"/>
      <c r="CR39" s="98"/>
      <c r="CS39" s="98"/>
      <c r="CT39" s="98"/>
      <c r="CU39" s="98"/>
      <c r="CV39" s="98"/>
      <c r="CW39" s="98"/>
      <c r="CX39" s="98"/>
      <c r="CY39" s="98"/>
      <c r="CZ39" s="98"/>
      <c r="DA39" s="98"/>
      <c r="DB39" s="98"/>
      <c r="DC39" s="98"/>
      <c r="DD39" s="98"/>
      <c r="DE39" s="98"/>
      <c r="DF39" s="98"/>
      <c r="DG39" s="98"/>
      <c r="DH39" s="98"/>
      <c r="DI39" s="98"/>
      <c r="DJ39" s="98"/>
      <c r="DK39" s="98"/>
      <c r="DL39" s="98"/>
      <c r="DM39" s="98"/>
      <c r="DN39" s="98"/>
      <c r="DO39" s="98"/>
      <c r="DP39" s="98"/>
      <c r="DQ39" s="98"/>
      <c r="DR39" s="98"/>
      <c r="DS39" s="98"/>
      <c r="DT39" s="98"/>
      <c r="DU39" s="98"/>
      <c r="DV39" s="98"/>
      <c r="DW39" s="98"/>
      <c r="DX39" s="98"/>
      <c r="DY39" s="98"/>
      <c r="DZ39" s="98"/>
      <c r="EA39" s="98"/>
      <c r="EB39" s="98"/>
      <c r="EC39" s="98"/>
      <c r="ED39" s="98"/>
      <c r="EE39" s="98"/>
      <c r="EF39" s="98"/>
      <c r="EG39" s="98"/>
      <c r="EH39" s="98"/>
      <c r="EI39" s="98"/>
      <c r="EJ39" s="98"/>
      <c r="EK39" s="98"/>
      <c r="EL39" s="98"/>
      <c r="EM39" s="98"/>
      <c r="EN39" s="98"/>
      <c r="EO39" s="98"/>
      <c r="EP39" s="98"/>
      <c r="EQ39" s="98"/>
      <c r="ER39" s="98"/>
      <c r="ES39" s="98"/>
      <c r="ET39" s="98"/>
      <c r="EU39" s="98"/>
      <c r="EV39" s="98"/>
      <c r="EW39" s="98"/>
      <c r="EX39" s="98"/>
      <c r="EY39" s="98"/>
      <c r="EZ39" s="98"/>
      <c r="FA39" s="98"/>
      <c r="FB39" s="98"/>
      <c r="FC39" s="98"/>
      <c r="FD39" s="98"/>
      <c r="FE39" s="98"/>
      <c r="FF39" s="98"/>
      <c r="FG39" s="98"/>
      <c r="FH39" s="98"/>
      <c r="FI39" s="98"/>
      <c r="FJ39" s="98"/>
      <c r="FK39" s="98"/>
      <c r="FL39" s="98"/>
      <c r="FM39" s="98"/>
      <c r="FN39" s="98"/>
      <c r="FO39" s="98"/>
      <c r="FP39" s="98"/>
      <c r="FQ39" s="98"/>
      <c r="FR39" s="98"/>
      <c r="FS39" s="98"/>
      <c r="FT39" s="98"/>
      <c r="FU39" s="98"/>
      <c r="FV39" s="98"/>
      <c r="FW39" s="98"/>
      <c r="FX39" s="98"/>
      <c r="FY39" s="98"/>
      <c r="FZ39" s="98"/>
      <c r="GA39" s="98"/>
      <c r="GB39" s="98"/>
      <c r="GC39" s="98"/>
      <c r="GD39" s="98"/>
      <c r="GE39" s="98"/>
      <c r="GF39" s="98"/>
      <c r="GG39" s="98"/>
      <c r="GH39" s="98"/>
      <c r="GI39" s="98"/>
      <c r="GJ39" s="98"/>
      <c r="GK39" s="98"/>
      <c r="GL39" s="98"/>
      <c r="GM39" s="98"/>
      <c r="GN39" s="98"/>
      <c r="GO39" s="98"/>
      <c r="GP39" s="98"/>
      <c r="GQ39" s="98"/>
      <c r="GR39" s="98"/>
      <c r="GS39" s="98"/>
      <c r="GT39" s="98"/>
      <c r="GU39" s="98"/>
      <c r="GV39" s="98"/>
      <c r="GW39" s="98"/>
      <c r="GX39" s="98"/>
      <c r="GY39" s="98"/>
      <c r="GZ39" s="98"/>
      <c r="HA39" s="98"/>
      <c r="HB39" s="98"/>
      <c r="HC39" s="98"/>
      <c r="HD39" s="98"/>
      <c r="HE39" s="98"/>
      <c r="HF39" s="98"/>
      <c r="HG39" s="98"/>
      <c r="HH39" s="98"/>
      <c r="HI39" s="98"/>
      <c r="HJ39" s="98"/>
      <c r="HK39" s="98"/>
      <c r="HL39" s="98"/>
      <c r="HM39" s="98"/>
      <c r="HN39" s="98"/>
      <c r="HO39" s="98"/>
      <c r="HP39" s="98"/>
      <c r="HQ39" s="98"/>
      <c r="HR39" s="98"/>
      <c r="HS39" s="98"/>
      <c r="HT39" s="98"/>
      <c r="HU39" s="98"/>
      <c r="HV39" s="98"/>
      <c r="HW39" s="98"/>
      <c r="HX39" s="98"/>
      <c r="HY39" s="98"/>
      <c r="HZ39" s="98"/>
      <c r="IA39" s="98"/>
      <c r="IB39" s="98"/>
      <c r="IC39" s="98"/>
      <c r="ID39" s="98"/>
      <c r="IE39" s="98"/>
      <c r="IF39" s="98"/>
      <c r="IG39" s="98"/>
      <c r="IH39" s="98"/>
      <c r="II39" s="98"/>
      <c r="IJ39" s="98"/>
      <c r="IK39" s="98"/>
      <c r="IL39" s="98"/>
      <c r="IM39" s="98"/>
      <c r="IN39" s="98"/>
      <c r="IO39" s="98"/>
      <c r="IP39" s="98"/>
      <c r="IQ39" s="98"/>
      <c r="IR39" s="98"/>
      <c r="IS39" s="98"/>
      <c r="IT39" s="98"/>
      <c r="IU39" s="98"/>
      <c r="IV39" s="98"/>
      <c r="IW39" s="98"/>
    </row>
    <row r="40" customFormat="false" ht="15.75" hidden="false" customHeight="false" outlineLevel="0" collapsed="false">
      <c r="A40" s="25" t="n">
        <v>24</v>
      </c>
      <c r="B40" s="99"/>
      <c r="C40" s="93" t="s">
        <v>119</v>
      </c>
      <c r="D40" s="94" t="s">
        <v>93</v>
      </c>
      <c r="E40" s="95" t="n">
        <f aca="false">E18</f>
        <v>6</v>
      </c>
      <c r="F40" s="95" t="n">
        <v>0</v>
      </c>
      <c r="G40" s="95" t="n">
        <v>0</v>
      </c>
      <c r="H40" s="95" t="n">
        <f aca="false">ROUND(F40*G40,2)</f>
        <v>0</v>
      </c>
      <c r="I40" s="95" t="n">
        <v>0</v>
      </c>
      <c r="J40" s="95" t="n">
        <v>48</v>
      </c>
      <c r="K40" s="95" t="n">
        <f aca="false">ROUND((SUM(H40:J40)),2)</f>
        <v>48</v>
      </c>
      <c r="L40" s="95" t="n">
        <f aca="false">ROUND(E40*F40,2)</f>
        <v>0</v>
      </c>
      <c r="M40" s="95" t="n">
        <f aca="false">ROUND(E40*H40,2)</f>
        <v>0</v>
      </c>
      <c r="N40" s="95" t="n">
        <f aca="false">ROUND(E40*I40,2)</f>
        <v>0</v>
      </c>
      <c r="O40" s="95" t="n">
        <f aca="false">ROUND(E40*J40,2)</f>
        <v>288</v>
      </c>
      <c r="P40" s="95" t="n">
        <f aca="false">ROUND((SUM(M40:O40)),2)</f>
        <v>288</v>
      </c>
      <c r="Q40" s="96"/>
      <c r="R40" s="96"/>
      <c r="S40" s="96"/>
      <c r="T40" s="96"/>
      <c r="U40" s="96"/>
      <c r="V40" s="96"/>
      <c r="W40" s="96"/>
      <c r="X40" s="96"/>
      <c r="Y40" s="96"/>
      <c r="Z40" s="96"/>
      <c r="AA40" s="96"/>
      <c r="AB40" s="96"/>
      <c r="AC40" s="96"/>
      <c r="AD40" s="96"/>
      <c r="AE40" s="96"/>
      <c r="AF40" s="96"/>
      <c r="AG40" s="96"/>
      <c r="AH40" s="96"/>
      <c r="AI40" s="96"/>
      <c r="AJ40" s="96"/>
      <c r="AK40" s="96"/>
      <c r="AL40" s="96"/>
      <c r="AM40" s="96"/>
      <c r="AN40" s="96"/>
      <c r="AO40" s="96"/>
      <c r="AP40" s="96"/>
      <c r="AQ40" s="96"/>
      <c r="AR40" s="96"/>
      <c r="AS40" s="96"/>
      <c r="AT40" s="96"/>
      <c r="AU40" s="96"/>
      <c r="AV40" s="96"/>
      <c r="AW40" s="97"/>
      <c r="AX40" s="97"/>
      <c r="AY40" s="97"/>
      <c r="AZ40" s="97"/>
      <c r="BA40" s="97"/>
      <c r="BB40" s="97"/>
      <c r="BC40" s="97"/>
      <c r="BD40" s="97"/>
      <c r="BE40" s="97"/>
      <c r="BF40" s="97"/>
      <c r="BG40" s="97"/>
      <c r="BH40" s="97"/>
      <c r="BI40" s="97"/>
      <c r="BJ40" s="97"/>
      <c r="BK40" s="97"/>
      <c r="BL40" s="97"/>
      <c r="BM40" s="97"/>
      <c r="BN40" s="97"/>
      <c r="BO40" s="97"/>
      <c r="BP40" s="97"/>
      <c r="BQ40" s="97"/>
      <c r="BR40" s="98"/>
      <c r="BS40" s="98"/>
      <c r="BT40" s="98"/>
      <c r="BU40" s="98"/>
      <c r="BV40" s="98"/>
      <c r="BW40" s="98"/>
      <c r="BX40" s="98"/>
      <c r="BY40" s="98"/>
      <c r="BZ40" s="98"/>
      <c r="CA40" s="98"/>
      <c r="CB40" s="98"/>
      <c r="CC40" s="98"/>
      <c r="CD40" s="98"/>
      <c r="CE40" s="98"/>
      <c r="CF40" s="98"/>
      <c r="CG40" s="98"/>
      <c r="CH40" s="98"/>
      <c r="CI40" s="98"/>
      <c r="CJ40" s="98"/>
      <c r="CK40" s="98"/>
      <c r="CL40" s="98"/>
      <c r="CM40" s="98"/>
      <c r="CN40" s="98"/>
      <c r="CO40" s="98"/>
      <c r="CP40" s="98"/>
      <c r="CQ40" s="98"/>
      <c r="CR40" s="98"/>
      <c r="CS40" s="98"/>
      <c r="CT40" s="98"/>
      <c r="CU40" s="98"/>
      <c r="CV40" s="98"/>
      <c r="CW40" s="98"/>
      <c r="CX40" s="98"/>
      <c r="CY40" s="98"/>
      <c r="CZ40" s="98"/>
      <c r="DA40" s="98"/>
      <c r="DB40" s="98"/>
      <c r="DC40" s="98"/>
      <c r="DD40" s="98"/>
      <c r="DE40" s="98"/>
      <c r="DF40" s="98"/>
      <c r="DG40" s="98"/>
      <c r="DH40" s="98"/>
      <c r="DI40" s="98"/>
      <c r="DJ40" s="98"/>
      <c r="DK40" s="98"/>
      <c r="DL40" s="98"/>
      <c r="DM40" s="98"/>
      <c r="DN40" s="98"/>
      <c r="DO40" s="98"/>
      <c r="DP40" s="98"/>
      <c r="DQ40" s="98"/>
      <c r="DR40" s="98"/>
      <c r="DS40" s="98"/>
      <c r="DT40" s="98"/>
      <c r="DU40" s="98"/>
      <c r="DV40" s="98"/>
      <c r="DW40" s="98"/>
      <c r="DX40" s="98"/>
      <c r="DY40" s="98"/>
      <c r="DZ40" s="98"/>
      <c r="EA40" s="98"/>
      <c r="EB40" s="98"/>
      <c r="EC40" s="98"/>
      <c r="ED40" s="98"/>
      <c r="EE40" s="98"/>
      <c r="EF40" s="98"/>
      <c r="EG40" s="98"/>
      <c r="EH40" s="98"/>
      <c r="EI40" s="98"/>
      <c r="EJ40" s="98"/>
      <c r="EK40" s="98"/>
      <c r="EL40" s="98"/>
      <c r="EM40" s="98"/>
      <c r="EN40" s="98"/>
      <c r="EO40" s="98"/>
      <c r="EP40" s="98"/>
      <c r="EQ40" s="98"/>
      <c r="ER40" s="98"/>
      <c r="ES40" s="98"/>
      <c r="ET40" s="98"/>
      <c r="EU40" s="98"/>
      <c r="EV40" s="98"/>
      <c r="EW40" s="98"/>
      <c r="EX40" s="98"/>
      <c r="EY40" s="98"/>
      <c r="EZ40" s="98"/>
      <c r="FA40" s="98"/>
      <c r="FB40" s="98"/>
      <c r="FC40" s="98"/>
      <c r="FD40" s="98"/>
      <c r="FE40" s="98"/>
      <c r="FF40" s="98"/>
      <c r="FG40" s="98"/>
      <c r="FH40" s="98"/>
      <c r="FI40" s="98"/>
      <c r="FJ40" s="98"/>
      <c r="FK40" s="98"/>
      <c r="FL40" s="98"/>
      <c r="FM40" s="98"/>
      <c r="FN40" s="98"/>
      <c r="FO40" s="98"/>
      <c r="FP40" s="98"/>
      <c r="FQ40" s="98"/>
      <c r="FR40" s="98"/>
      <c r="FS40" s="98"/>
      <c r="FT40" s="98"/>
      <c r="FU40" s="98"/>
      <c r="FV40" s="98"/>
      <c r="FW40" s="98"/>
      <c r="FX40" s="98"/>
      <c r="FY40" s="98"/>
      <c r="FZ40" s="98"/>
      <c r="GA40" s="98"/>
      <c r="GB40" s="98"/>
      <c r="GC40" s="98"/>
      <c r="GD40" s="98"/>
      <c r="GE40" s="98"/>
      <c r="GF40" s="98"/>
      <c r="GG40" s="98"/>
      <c r="GH40" s="98"/>
      <c r="GI40" s="98"/>
      <c r="GJ40" s="98"/>
      <c r="GK40" s="98"/>
      <c r="GL40" s="98"/>
      <c r="GM40" s="98"/>
      <c r="GN40" s="98"/>
      <c r="GO40" s="98"/>
      <c r="GP40" s="98"/>
      <c r="GQ40" s="98"/>
      <c r="GR40" s="98"/>
      <c r="GS40" s="98"/>
      <c r="GT40" s="98"/>
      <c r="GU40" s="98"/>
      <c r="GV40" s="98"/>
      <c r="GW40" s="98"/>
      <c r="GX40" s="98"/>
      <c r="GY40" s="98"/>
      <c r="GZ40" s="98"/>
      <c r="HA40" s="98"/>
      <c r="HB40" s="98"/>
      <c r="HC40" s="98"/>
      <c r="HD40" s="98"/>
      <c r="HE40" s="98"/>
      <c r="HF40" s="98"/>
      <c r="HG40" s="98"/>
      <c r="HH40" s="98"/>
      <c r="HI40" s="98"/>
      <c r="HJ40" s="98"/>
      <c r="HK40" s="98"/>
      <c r="HL40" s="98"/>
      <c r="HM40" s="98"/>
      <c r="HN40" s="98"/>
      <c r="HO40" s="98"/>
      <c r="HP40" s="98"/>
      <c r="HQ40" s="98"/>
      <c r="HR40" s="98"/>
      <c r="HS40" s="98"/>
      <c r="HT40" s="98"/>
      <c r="HU40" s="98"/>
      <c r="HV40" s="98"/>
      <c r="HW40" s="98"/>
      <c r="HX40" s="98"/>
      <c r="HY40" s="98"/>
      <c r="HZ40" s="98"/>
      <c r="IA40" s="98"/>
      <c r="IB40" s="98"/>
      <c r="IC40" s="98"/>
      <c r="ID40" s="98"/>
      <c r="IE40" s="98"/>
      <c r="IF40" s="98"/>
      <c r="IG40" s="98"/>
      <c r="IH40" s="98"/>
      <c r="II40" s="98"/>
      <c r="IJ40" s="98"/>
      <c r="IK40" s="98"/>
      <c r="IL40" s="98"/>
      <c r="IM40" s="98"/>
      <c r="IN40" s="98"/>
      <c r="IO40" s="98"/>
      <c r="IP40" s="98"/>
      <c r="IQ40" s="98"/>
      <c r="IR40" s="98"/>
      <c r="IS40" s="98"/>
      <c r="IT40" s="98"/>
      <c r="IU40" s="98"/>
      <c r="IV40" s="98"/>
      <c r="IW40" s="98"/>
    </row>
    <row r="41" customFormat="false" ht="15.75" hidden="false" customHeight="false" outlineLevel="0" collapsed="false">
      <c r="A41" s="25" t="n">
        <v>25</v>
      </c>
      <c r="B41" s="101"/>
      <c r="C41" s="93" t="s">
        <v>120</v>
      </c>
      <c r="D41" s="94" t="s">
        <v>121</v>
      </c>
      <c r="E41" s="95" t="n">
        <v>2501</v>
      </c>
      <c r="F41" s="95" t="n">
        <v>0.15</v>
      </c>
      <c r="G41" s="95" t="n">
        <v>18</v>
      </c>
      <c r="H41" s="95" t="n">
        <f aca="false">ROUND(F41*G41,2)</f>
        <v>2.7</v>
      </c>
      <c r="I41" s="95" t="n">
        <v>0</v>
      </c>
      <c r="J41" s="95" t="n">
        <v>0.4</v>
      </c>
      <c r="K41" s="95" t="n">
        <f aca="false">ROUND((SUM(H41:J41)),2)</f>
        <v>3.1</v>
      </c>
      <c r="L41" s="95" t="n">
        <f aca="false">ROUND(E41*F41,2)</f>
        <v>375.15</v>
      </c>
      <c r="M41" s="95" t="n">
        <f aca="false">ROUND(E41*H41,2)</f>
        <v>6752.7</v>
      </c>
      <c r="N41" s="95" t="n">
        <f aca="false">ROUND(E41*I41,2)</f>
        <v>0</v>
      </c>
      <c r="O41" s="95" t="n">
        <f aca="false">ROUND(E41*J41,2)</f>
        <v>1000.4</v>
      </c>
      <c r="P41" s="95" t="n">
        <f aca="false">ROUND((SUM(M41:O41)),2)</f>
        <v>7753.1</v>
      </c>
      <c r="Q41" s="96"/>
      <c r="R41" s="96"/>
      <c r="S41" s="96"/>
      <c r="T41" s="96"/>
      <c r="U41" s="96"/>
      <c r="V41" s="96"/>
      <c r="W41" s="96"/>
      <c r="X41" s="96"/>
      <c r="Y41" s="96"/>
      <c r="Z41" s="96"/>
      <c r="AA41" s="96"/>
      <c r="AB41" s="96"/>
      <c r="AC41" s="96"/>
      <c r="AD41" s="96"/>
      <c r="AE41" s="96"/>
      <c r="AF41" s="96"/>
      <c r="AG41" s="96"/>
      <c r="AH41" s="96"/>
      <c r="AI41" s="96"/>
      <c r="AJ41" s="96"/>
      <c r="AK41" s="96"/>
      <c r="AL41" s="96"/>
      <c r="AM41" s="96"/>
      <c r="AN41" s="96"/>
      <c r="AO41" s="96"/>
      <c r="AP41" s="96"/>
      <c r="AQ41" s="96"/>
      <c r="AR41" s="96"/>
      <c r="AS41" s="96"/>
      <c r="AT41" s="96"/>
      <c r="AU41" s="96"/>
      <c r="AV41" s="96"/>
      <c r="AW41" s="97"/>
      <c r="AX41" s="97"/>
      <c r="AY41" s="97"/>
      <c r="AZ41" s="97"/>
      <c r="BA41" s="97"/>
      <c r="BB41" s="97"/>
      <c r="BC41" s="97"/>
      <c r="BD41" s="97"/>
      <c r="BE41" s="97"/>
      <c r="BF41" s="97"/>
      <c r="BG41" s="97"/>
      <c r="BH41" s="97"/>
      <c r="BI41" s="97"/>
      <c r="BJ41" s="97"/>
      <c r="BK41" s="97"/>
      <c r="BL41" s="97"/>
      <c r="BM41" s="97"/>
      <c r="BN41" s="97"/>
      <c r="BO41" s="97"/>
      <c r="BP41" s="97"/>
      <c r="BQ41" s="97"/>
      <c r="BR41" s="98"/>
      <c r="BS41" s="98"/>
      <c r="BT41" s="98"/>
      <c r="BU41" s="98"/>
      <c r="BV41" s="98"/>
      <c r="BW41" s="98"/>
      <c r="BX41" s="98"/>
      <c r="BY41" s="98"/>
      <c r="BZ41" s="98"/>
      <c r="CA41" s="98"/>
      <c r="CB41" s="98"/>
      <c r="CC41" s="98"/>
      <c r="CD41" s="98"/>
      <c r="CE41" s="98"/>
      <c r="CF41" s="98"/>
      <c r="CG41" s="98"/>
      <c r="CH41" s="98"/>
      <c r="CI41" s="98"/>
      <c r="CJ41" s="98"/>
      <c r="CK41" s="98"/>
      <c r="CL41" s="98"/>
      <c r="CM41" s="98"/>
      <c r="CN41" s="98"/>
      <c r="CO41" s="98"/>
      <c r="CP41" s="98"/>
      <c r="CQ41" s="98"/>
      <c r="CR41" s="98"/>
      <c r="CS41" s="98"/>
      <c r="CT41" s="98"/>
      <c r="CU41" s="98"/>
      <c r="CV41" s="98"/>
      <c r="CW41" s="98"/>
      <c r="CX41" s="98"/>
      <c r="CY41" s="98"/>
      <c r="CZ41" s="98"/>
      <c r="DA41" s="98"/>
      <c r="DB41" s="98"/>
      <c r="DC41" s="98"/>
      <c r="DD41" s="98"/>
      <c r="DE41" s="98"/>
      <c r="DF41" s="98"/>
      <c r="DG41" s="98"/>
      <c r="DH41" s="98"/>
      <c r="DI41" s="98"/>
      <c r="DJ41" s="98"/>
      <c r="DK41" s="98"/>
      <c r="DL41" s="98"/>
      <c r="DM41" s="98"/>
      <c r="DN41" s="98"/>
      <c r="DO41" s="98"/>
      <c r="DP41" s="98"/>
      <c r="DQ41" s="98"/>
      <c r="DR41" s="98"/>
      <c r="DS41" s="98"/>
      <c r="DT41" s="98"/>
      <c r="DU41" s="98"/>
      <c r="DV41" s="98"/>
      <c r="DW41" s="98"/>
      <c r="DX41" s="98"/>
      <c r="DY41" s="98"/>
      <c r="DZ41" s="98"/>
      <c r="EA41" s="98"/>
      <c r="EB41" s="98"/>
      <c r="EC41" s="98"/>
      <c r="ED41" s="98"/>
      <c r="EE41" s="98"/>
      <c r="EF41" s="98"/>
      <c r="EG41" s="98"/>
      <c r="EH41" s="98"/>
      <c r="EI41" s="98"/>
      <c r="EJ41" s="98"/>
      <c r="EK41" s="98"/>
      <c r="EL41" s="98"/>
      <c r="EM41" s="98"/>
      <c r="EN41" s="98"/>
      <c r="EO41" s="98"/>
      <c r="EP41" s="98"/>
      <c r="EQ41" s="98"/>
      <c r="ER41" s="98"/>
      <c r="ES41" s="98"/>
      <c r="ET41" s="98"/>
      <c r="EU41" s="98"/>
      <c r="EV41" s="98"/>
      <c r="EW41" s="98"/>
      <c r="EX41" s="98"/>
      <c r="EY41" s="98"/>
      <c r="EZ41" s="98"/>
      <c r="FA41" s="98"/>
      <c r="FB41" s="98"/>
      <c r="FC41" s="98"/>
      <c r="FD41" s="98"/>
      <c r="FE41" s="98"/>
      <c r="FF41" s="98"/>
      <c r="FG41" s="98"/>
      <c r="FH41" s="98"/>
      <c r="FI41" s="98"/>
      <c r="FJ41" s="98"/>
      <c r="FK41" s="98"/>
      <c r="FL41" s="98"/>
      <c r="FM41" s="98"/>
      <c r="FN41" s="98"/>
      <c r="FO41" s="98"/>
      <c r="FP41" s="98"/>
      <c r="FQ41" s="98"/>
      <c r="FR41" s="98"/>
      <c r="FS41" s="98"/>
      <c r="FT41" s="98"/>
      <c r="FU41" s="98"/>
      <c r="FV41" s="98"/>
      <c r="FW41" s="98"/>
      <c r="FX41" s="98"/>
      <c r="FY41" s="98"/>
      <c r="FZ41" s="98"/>
      <c r="GA41" s="98"/>
      <c r="GB41" s="98"/>
      <c r="GC41" s="98"/>
      <c r="GD41" s="98"/>
      <c r="GE41" s="98"/>
      <c r="GF41" s="98"/>
      <c r="GG41" s="98"/>
      <c r="GH41" s="98"/>
      <c r="GI41" s="98"/>
      <c r="GJ41" s="98"/>
      <c r="GK41" s="98"/>
      <c r="GL41" s="98"/>
      <c r="GM41" s="98"/>
      <c r="GN41" s="98"/>
      <c r="GO41" s="98"/>
      <c r="GP41" s="98"/>
      <c r="GQ41" s="98"/>
      <c r="GR41" s="98"/>
      <c r="GS41" s="98"/>
      <c r="GT41" s="98"/>
      <c r="GU41" s="98"/>
      <c r="GV41" s="98"/>
      <c r="GW41" s="98"/>
      <c r="GX41" s="98"/>
      <c r="GY41" s="98"/>
      <c r="GZ41" s="98"/>
      <c r="HA41" s="98"/>
      <c r="HB41" s="98"/>
      <c r="HC41" s="98"/>
      <c r="HD41" s="98"/>
      <c r="HE41" s="98"/>
      <c r="HF41" s="98"/>
      <c r="HG41" s="98"/>
      <c r="HH41" s="98"/>
      <c r="HI41" s="98"/>
      <c r="HJ41" s="98"/>
      <c r="HK41" s="98"/>
      <c r="HL41" s="98"/>
      <c r="HM41" s="98"/>
      <c r="HN41" s="98"/>
      <c r="HO41" s="98"/>
      <c r="HP41" s="98"/>
      <c r="HQ41" s="98"/>
      <c r="HR41" s="98"/>
      <c r="HS41" s="98"/>
      <c r="HT41" s="98"/>
      <c r="HU41" s="98"/>
      <c r="HV41" s="98"/>
      <c r="HW41" s="98"/>
      <c r="HX41" s="98"/>
      <c r="HY41" s="98"/>
      <c r="HZ41" s="98"/>
      <c r="IA41" s="98"/>
      <c r="IB41" s="98"/>
      <c r="IC41" s="98"/>
      <c r="ID41" s="98"/>
      <c r="IE41" s="98"/>
      <c r="IF41" s="98"/>
      <c r="IG41" s="98"/>
      <c r="IH41" s="98"/>
      <c r="II41" s="98"/>
      <c r="IJ41" s="98"/>
      <c r="IK41" s="98"/>
      <c r="IL41" s="98"/>
      <c r="IM41" s="98"/>
      <c r="IN41" s="98"/>
      <c r="IO41" s="98"/>
      <c r="IP41" s="98"/>
      <c r="IQ41" s="98"/>
      <c r="IR41" s="98"/>
      <c r="IS41" s="98"/>
      <c r="IT41" s="98"/>
      <c r="IU41" s="98"/>
      <c r="IV41" s="98"/>
      <c r="IW41" s="98"/>
    </row>
    <row r="42" customFormat="false" ht="26.85" hidden="false" customHeight="false" outlineLevel="0" collapsed="false">
      <c r="A42" s="25" t="n">
        <v>26</v>
      </c>
      <c r="B42" s="99"/>
      <c r="C42" s="93" t="s">
        <v>122</v>
      </c>
      <c r="D42" s="94" t="s">
        <v>97</v>
      </c>
      <c r="E42" s="95" t="n">
        <f aca="false">ROUND(E18*1,1)</f>
        <v>6</v>
      </c>
      <c r="F42" s="95" t="n">
        <v>4</v>
      </c>
      <c r="G42" s="95" t="n">
        <v>18</v>
      </c>
      <c r="H42" s="95" t="n">
        <f aca="false">ROUND(F42*G42,2)</f>
        <v>72</v>
      </c>
      <c r="I42" s="95" t="n">
        <v>0</v>
      </c>
      <c r="J42" s="95" t="n">
        <v>192</v>
      </c>
      <c r="K42" s="95" t="n">
        <f aca="false">ROUND((SUM(H42:J42)),2)</f>
        <v>264</v>
      </c>
      <c r="L42" s="95" t="n">
        <f aca="false">ROUND(E42*F42,2)</f>
        <v>24</v>
      </c>
      <c r="M42" s="95" t="n">
        <f aca="false">ROUND(E42*H42,2)</f>
        <v>432</v>
      </c>
      <c r="N42" s="95" t="n">
        <f aca="false">ROUND(E42*I42,2)</f>
        <v>0</v>
      </c>
      <c r="O42" s="95" t="n">
        <f aca="false">ROUND(E42*J42,2)</f>
        <v>1152</v>
      </c>
      <c r="P42" s="95" t="n">
        <f aca="false">ROUND((SUM(M42:O42)),2)</f>
        <v>1584</v>
      </c>
      <c r="Q42" s="96"/>
      <c r="R42" s="96"/>
      <c r="S42" s="96"/>
      <c r="T42" s="96"/>
      <c r="U42" s="96"/>
      <c r="V42" s="96"/>
      <c r="W42" s="96"/>
      <c r="X42" s="96"/>
      <c r="Y42" s="96"/>
      <c r="Z42" s="96"/>
      <c r="AA42" s="96"/>
      <c r="AB42" s="96"/>
      <c r="AC42" s="96"/>
      <c r="AD42" s="96"/>
      <c r="AE42" s="96"/>
      <c r="AF42" s="96"/>
      <c r="AG42" s="96"/>
      <c r="AH42" s="96"/>
      <c r="AI42" s="96"/>
      <c r="AJ42" s="96"/>
      <c r="AK42" s="96"/>
      <c r="AL42" s="96"/>
      <c r="AM42" s="96"/>
      <c r="AN42" s="96"/>
      <c r="AO42" s="96"/>
      <c r="AP42" s="96"/>
      <c r="AQ42" s="96"/>
      <c r="AR42" s="96"/>
      <c r="AS42" s="96"/>
      <c r="AT42" s="96"/>
      <c r="AU42" s="96"/>
      <c r="AV42" s="96"/>
      <c r="AW42" s="97"/>
      <c r="AX42" s="97"/>
      <c r="AY42" s="97"/>
      <c r="AZ42" s="97"/>
      <c r="BA42" s="97"/>
      <c r="BB42" s="97"/>
      <c r="BC42" s="97"/>
      <c r="BD42" s="97"/>
      <c r="BE42" s="97"/>
      <c r="BF42" s="97"/>
      <c r="BG42" s="97"/>
      <c r="BH42" s="97"/>
      <c r="BI42" s="97"/>
      <c r="BJ42" s="97"/>
      <c r="BK42" s="97"/>
      <c r="BL42" s="97"/>
      <c r="BM42" s="97"/>
      <c r="BN42" s="97"/>
      <c r="BO42" s="97"/>
      <c r="BP42" s="97"/>
      <c r="BQ42" s="97"/>
      <c r="BR42" s="98"/>
      <c r="BS42" s="98"/>
      <c r="BT42" s="98"/>
      <c r="BU42" s="98"/>
      <c r="BV42" s="98"/>
      <c r="BW42" s="98"/>
      <c r="BX42" s="98"/>
      <c r="BY42" s="98"/>
      <c r="BZ42" s="98"/>
      <c r="CA42" s="98"/>
      <c r="CB42" s="98"/>
      <c r="CC42" s="98"/>
      <c r="CD42" s="98"/>
      <c r="CE42" s="98"/>
      <c r="CF42" s="98"/>
      <c r="CG42" s="98"/>
      <c r="CH42" s="98"/>
      <c r="CI42" s="98"/>
      <c r="CJ42" s="98"/>
      <c r="CK42" s="98"/>
      <c r="CL42" s="98"/>
      <c r="CM42" s="98"/>
      <c r="CN42" s="98"/>
      <c r="CO42" s="98"/>
      <c r="CP42" s="98"/>
      <c r="CQ42" s="98"/>
      <c r="CR42" s="98"/>
      <c r="CS42" s="98"/>
      <c r="CT42" s="98"/>
      <c r="CU42" s="98"/>
      <c r="CV42" s="98"/>
      <c r="CW42" s="98"/>
      <c r="CX42" s="98"/>
      <c r="CY42" s="98"/>
      <c r="CZ42" s="98"/>
      <c r="DA42" s="98"/>
      <c r="DB42" s="98"/>
      <c r="DC42" s="98"/>
      <c r="DD42" s="98"/>
      <c r="DE42" s="98"/>
      <c r="DF42" s="98"/>
      <c r="DG42" s="98"/>
      <c r="DH42" s="98"/>
      <c r="DI42" s="98"/>
      <c r="DJ42" s="98"/>
      <c r="DK42" s="98"/>
      <c r="DL42" s="98"/>
      <c r="DM42" s="98"/>
      <c r="DN42" s="98"/>
      <c r="DO42" s="98"/>
      <c r="DP42" s="98"/>
      <c r="DQ42" s="98"/>
      <c r="DR42" s="98"/>
      <c r="DS42" s="98"/>
      <c r="DT42" s="98"/>
      <c r="DU42" s="98"/>
      <c r="DV42" s="98"/>
      <c r="DW42" s="98"/>
      <c r="DX42" s="98"/>
      <c r="DY42" s="98"/>
      <c r="DZ42" s="98"/>
      <c r="EA42" s="98"/>
      <c r="EB42" s="98"/>
      <c r="EC42" s="98"/>
      <c r="ED42" s="98"/>
      <c r="EE42" s="98"/>
      <c r="EF42" s="98"/>
      <c r="EG42" s="98"/>
      <c r="EH42" s="98"/>
      <c r="EI42" s="98"/>
      <c r="EJ42" s="98"/>
      <c r="EK42" s="98"/>
      <c r="EL42" s="98"/>
      <c r="EM42" s="98"/>
      <c r="EN42" s="98"/>
      <c r="EO42" s="98"/>
      <c r="EP42" s="98"/>
      <c r="EQ42" s="98"/>
      <c r="ER42" s="98"/>
      <c r="ES42" s="98"/>
      <c r="ET42" s="98"/>
      <c r="EU42" s="98"/>
      <c r="EV42" s="98"/>
      <c r="EW42" s="98"/>
      <c r="EX42" s="98"/>
      <c r="EY42" s="98"/>
      <c r="EZ42" s="98"/>
      <c r="FA42" s="98"/>
      <c r="FB42" s="98"/>
      <c r="FC42" s="98"/>
      <c r="FD42" s="98"/>
      <c r="FE42" s="98"/>
      <c r="FF42" s="98"/>
      <c r="FG42" s="98"/>
      <c r="FH42" s="98"/>
      <c r="FI42" s="98"/>
      <c r="FJ42" s="98"/>
      <c r="FK42" s="98"/>
      <c r="FL42" s="98"/>
      <c r="FM42" s="98"/>
      <c r="FN42" s="98"/>
      <c r="FO42" s="98"/>
      <c r="FP42" s="98"/>
      <c r="FQ42" s="98"/>
      <c r="FR42" s="98"/>
      <c r="FS42" s="98"/>
      <c r="FT42" s="98"/>
      <c r="FU42" s="98"/>
      <c r="FV42" s="98"/>
      <c r="FW42" s="98"/>
      <c r="FX42" s="98"/>
      <c r="FY42" s="98"/>
      <c r="FZ42" s="98"/>
      <c r="GA42" s="98"/>
      <c r="GB42" s="98"/>
      <c r="GC42" s="98"/>
      <c r="GD42" s="98"/>
      <c r="GE42" s="98"/>
      <c r="GF42" s="98"/>
      <c r="GG42" s="98"/>
      <c r="GH42" s="98"/>
      <c r="GI42" s="98"/>
      <c r="GJ42" s="98"/>
      <c r="GK42" s="98"/>
      <c r="GL42" s="98"/>
      <c r="GM42" s="98"/>
      <c r="GN42" s="98"/>
      <c r="GO42" s="98"/>
      <c r="GP42" s="98"/>
      <c r="GQ42" s="98"/>
      <c r="GR42" s="98"/>
      <c r="GS42" s="98"/>
      <c r="GT42" s="98"/>
      <c r="GU42" s="98"/>
      <c r="GV42" s="98"/>
      <c r="GW42" s="98"/>
      <c r="GX42" s="98"/>
      <c r="GY42" s="98"/>
      <c r="GZ42" s="98"/>
      <c r="HA42" s="98"/>
      <c r="HB42" s="98"/>
      <c r="HC42" s="98"/>
      <c r="HD42" s="98"/>
      <c r="HE42" s="98"/>
      <c r="HF42" s="98"/>
      <c r="HG42" s="98"/>
      <c r="HH42" s="98"/>
      <c r="HI42" s="98"/>
      <c r="HJ42" s="98"/>
      <c r="HK42" s="98"/>
      <c r="HL42" s="98"/>
      <c r="HM42" s="98"/>
      <c r="HN42" s="98"/>
      <c r="HO42" s="98"/>
      <c r="HP42" s="98"/>
      <c r="HQ42" s="98"/>
      <c r="HR42" s="98"/>
      <c r="HS42" s="98"/>
      <c r="HT42" s="98"/>
      <c r="HU42" s="98"/>
      <c r="HV42" s="98"/>
      <c r="HW42" s="98"/>
      <c r="HX42" s="98"/>
      <c r="HY42" s="98"/>
      <c r="HZ42" s="98"/>
      <c r="IA42" s="98"/>
      <c r="IB42" s="98"/>
      <c r="IC42" s="98"/>
      <c r="ID42" s="98"/>
      <c r="IE42" s="98"/>
      <c r="IF42" s="98"/>
      <c r="IG42" s="98"/>
      <c r="IH42" s="98"/>
      <c r="II42" s="98"/>
      <c r="IJ42" s="98"/>
      <c r="IK42" s="98"/>
      <c r="IL42" s="98"/>
      <c r="IM42" s="98"/>
      <c r="IN42" s="98"/>
      <c r="IO42" s="98"/>
      <c r="IP42" s="98"/>
      <c r="IQ42" s="98"/>
      <c r="IR42" s="98"/>
      <c r="IS42" s="98"/>
      <c r="IT42" s="98"/>
      <c r="IU42" s="98"/>
      <c r="IV42" s="98"/>
      <c r="IW42" s="98"/>
    </row>
    <row r="43" customFormat="false" ht="15.75" hidden="false" customHeight="false" outlineLevel="0" collapsed="false">
      <c r="A43" s="25" t="n">
        <v>27</v>
      </c>
      <c r="B43" s="99"/>
      <c r="C43" s="102" t="s">
        <v>123</v>
      </c>
      <c r="D43" s="94" t="s">
        <v>121</v>
      </c>
      <c r="E43" s="103" t="n">
        <v>142</v>
      </c>
      <c r="F43" s="95" t="n">
        <v>0.45</v>
      </c>
      <c r="G43" s="89" t="n">
        <v>18</v>
      </c>
      <c r="H43" s="95" t="n">
        <f aca="false">ROUND(F43*G43,2)</f>
        <v>8.1</v>
      </c>
      <c r="I43" s="95" t="n">
        <v>0.31</v>
      </c>
      <c r="J43" s="95" t="n">
        <v>0.2</v>
      </c>
      <c r="K43" s="95" t="n">
        <f aca="false">ROUND((SUM(H43:J43)),2)</f>
        <v>8.61</v>
      </c>
      <c r="L43" s="95" t="n">
        <f aca="false">ROUND(E43*F43,2)</f>
        <v>63.9</v>
      </c>
      <c r="M43" s="95" t="n">
        <f aca="false">ROUND(E43*H43,2)</f>
        <v>1150.2</v>
      </c>
      <c r="N43" s="95" t="n">
        <f aca="false">ROUND(E43*I43,2)</f>
        <v>44.02</v>
      </c>
      <c r="O43" s="95" t="n">
        <f aca="false">ROUND(E43*J43,2)</f>
        <v>28.4</v>
      </c>
      <c r="P43" s="95" t="n">
        <f aca="false">ROUND((SUM(M43:O43)),2)</f>
        <v>1222.62</v>
      </c>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6"/>
      <c r="AV43" s="96"/>
      <c r="AW43" s="97"/>
      <c r="AX43" s="97"/>
      <c r="AY43" s="97"/>
      <c r="AZ43" s="97"/>
      <c r="BA43" s="97"/>
      <c r="BB43" s="97"/>
      <c r="BC43" s="97"/>
      <c r="BD43" s="97"/>
      <c r="BE43" s="97"/>
      <c r="BF43" s="97"/>
      <c r="BG43" s="97"/>
      <c r="BH43" s="97"/>
      <c r="BI43" s="97"/>
      <c r="BJ43" s="97"/>
      <c r="BK43" s="97"/>
      <c r="BL43" s="97"/>
      <c r="BM43" s="97"/>
      <c r="BN43" s="97"/>
      <c r="BO43" s="97"/>
      <c r="BP43" s="97"/>
      <c r="BQ43" s="97"/>
      <c r="BR43" s="98"/>
      <c r="BS43" s="98"/>
      <c r="BT43" s="98"/>
      <c r="BU43" s="98"/>
      <c r="BV43" s="98"/>
      <c r="BW43" s="98"/>
      <c r="BX43" s="98"/>
      <c r="BY43" s="98"/>
      <c r="BZ43" s="98"/>
      <c r="CA43" s="98"/>
      <c r="CB43" s="98"/>
      <c r="CC43" s="98"/>
      <c r="CD43" s="98"/>
      <c r="CE43" s="98"/>
      <c r="CF43" s="98"/>
      <c r="CG43" s="98"/>
      <c r="CH43" s="98"/>
      <c r="CI43" s="98"/>
      <c r="CJ43" s="98"/>
      <c r="CK43" s="98"/>
      <c r="CL43" s="98"/>
      <c r="CM43" s="98"/>
      <c r="CN43" s="98"/>
      <c r="CO43" s="98"/>
      <c r="CP43" s="98"/>
      <c r="CQ43" s="98"/>
      <c r="CR43" s="98"/>
      <c r="CS43" s="98"/>
      <c r="CT43" s="98"/>
      <c r="CU43" s="98"/>
      <c r="CV43" s="98"/>
      <c r="CW43" s="98"/>
      <c r="CX43" s="98"/>
      <c r="CY43" s="98"/>
      <c r="CZ43" s="98"/>
      <c r="DA43" s="98"/>
      <c r="DB43" s="98"/>
      <c r="DC43" s="98"/>
      <c r="DD43" s="98"/>
      <c r="DE43" s="98"/>
      <c r="DF43" s="98"/>
      <c r="DG43" s="98"/>
      <c r="DH43" s="98"/>
      <c r="DI43" s="98"/>
      <c r="DJ43" s="98"/>
      <c r="DK43" s="98"/>
      <c r="DL43" s="98"/>
      <c r="DM43" s="98"/>
      <c r="DN43" s="98"/>
      <c r="DO43" s="98"/>
      <c r="DP43" s="98"/>
      <c r="DQ43" s="98"/>
      <c r="DR43" s="98"/>
      <c r="DS43" s="98"/>
      <c r="DT43" s="98"/>
      <c r="DU43" s="98"/>
      <c r="DV43" s="98"/>
      <c r="DW43" s="98"/>
      <c r="DX43" s="98"/>
      <c r="DY43" s="98"/>
      <c r="DZ43" s="98"/>
      <c r="EA43" s="98"/>
      <c r="EB43" s="98"/>
      <c r="EC43" s="98"/>
      <c r="ED43" s="98"/>
      <c r="EE43" s="98"/>
      <c r="EF43" s="98"/>
      <c r="EG43" s="98"/>
      <c r="EH43" s="98"/>
      <c r="EI43" s="98"/>
      <c r="EJ43" s="98"/>
      <c r="EK43" s="98"/>
      <c r="EL43" s="98"/>
      <c r="EM43" s="98"/>
      <c r="EN43" s="98"/>
      <c r="EO43" s="98"/>
      <c r="EP43" s="98"/>
      <c r="EQ43" s="98"/>
      <c r="ER43" s="98"/>
      <c r="ES43" s="98"/>
      <c r="ET43" s="98"/>
      <c r="EU43" s="98"/>
      <c r="EV43" s="98"/>
      <c r="EW43" s="98"/>
      <c r="EX43" s="98"/>
      <c r="EY43" s="98"/>
      <c r="EZ43" s="98"/>
      <c r="FA43" s="98"/>
      <c r="FB43" s="98"/>
      <c r="FC43" s="98"/>
      <c r="FD43" s="98"/>
      <c r="FE43" s="98"/>
      <c r="FF43" s="98"/>
      <c r="FG43" s="98"/>
      <c r="FH43" s="98"/>
      <c r="FI43" s="98"/>
      <c r="FJ43" s="98"/>
      <c r="FK43" s="98"/>
      <c r="FL43" s="98"/>
      <c r="FM43" s="98"/>
      <c r="FN43" s="98"/>
      <c r="FO43" s="98"/>
      <c r="FP43" s="98"/>
      <c r="FQ43" s="98"/>
      <c r="FR43" s="98"/>
      <c r="FS43" s="98"/>
      <c r="FT43" s="98"/>
      <c r="FU43" s="98"/>
      <c r="FV43" s="98"/>
      <c r="FW43" s="98"/>
      <c r="FX43" s="98"/>
      <c r="FY43" s="98"/>
      <c r="FZ43" s="98"/>
      <c r="GA43" s="98"/>
      <c r="GB43" s="98"/>
      <c r="GC43" s="98"/>
      <c r="GD43" s="98"/>
      <c r="GE43" s="98"/>
      <c r="GF43" s="98"/>
      <c r="GG43" s="98"/>
      <c r="GH43" s="98"/>
      <c r="GI43" s="98"/>
      <c r="GJ43" s="98"/>
      <c r="GK43" s="98"/>
      <c r="GL43" s="98"/>
      <c r="GM43" s="98"/>
      <c r="GN43" s="98"/>
      <c r="GO43" s="98"/>
      <c r="GP43" s="98"/>
      <c r="GQ43" s="98"/>
      <c r="GR43" s="98"/>
      <c r="GS43" s="98"/>
      <c r="GT43" s="98"/>
      <c r="GU43" s="98"/>
      <c r="GV43" s="98"/>
      <c r="GW43" s="98"/>
      <c r="GX43" s="98"/>
      <c r="GY43" s="98"/>
      <c r="GZ43" s="98"/>
      <c r="HA43" s="98"/>
      <c r="HB43" s="98"/>
      <c r="HC43" s="98"/>
      <c r="HD43" s="98"/>
      <c r="HE43" s="98"/>
      <c r="HF43" s="98"/>
      <c r="HG43" s="98"/>
      <c r="HH43" s="98"/>
      <c r="HI43" s="98"/>
      <c r="HJ43" s="98"/>
      <c r="HK43" s="98"/>
      <c r="HL43" s="98"/>
      <c r="HM43" s="98"/>
      <c r="HN43" s="98"/>
      <c r="HO43" s="98"/>
      <c r="HP43" s="98"/>
      <c r="HQ43" s="98"/>
      <c r="HR43" s="98"/>
      <c r="HS43" s="98"/>
      <c r="HT43" s="98"/>
      <c r="HU43" s="98"/>
      <c r="HV43" s="98"/>
      <c r="HW43" s="98"/>
      <c r="HX43" s="98"/>
      <c r="HY43" s="98"/>
      <c r="HZ43" s="98"/>
      <c r="IA43" s="98"/>
      <c r="IB43" s="98"/>
      <c r="IC43" s="98"/>
      <c r="ID43" s="98"/>
      <c r="IE43" s="98"/>
      <c r="IF43" s="98"/>
      <c r="IG43" s="98"/>
      <c r="IH43" s="98"/>
      <c r="II43" s="98"/>
      <c r="IJ43" s="98"/>
      <c r="IK43" s="98"/>
      <c r="IL43" s="98"/>
      <c r="IM43" s="98"/>
      <c r="IN43" s="98"/>
      <c r="IO43" s="98"/>
      <c r="IP43" s="98"/>
      <c r="IQ43" s="98"/>
      <c r="IR43" s="98"/>
      <c r="IS43" s="98"/>
      <c r="IT43" s="98"/>
      <c r="IU43" s="98"/>
      <c r="IV43" s="98"/>
      <c r="IW43" s="98"/>
    </row>
    <row r="44" customFormat="false" ht="15.75" hidden="false" customHeight="false" outlineLevel="0" collapsed="false">
      <c r="A44" s="25" t="n">
        <v>28</v>
      </c>
      <c r="B44" s="99"/>
      <c r="C44" s="93" t="s">
        <v>124</v>
      </c>
      <c r="D44" s="94" t="s">
        <v>95</v>
      </c>
      <c r="E44" s="103" t="n">
        <v>2</v>
      </c>
      <c r="F44" s="95" t="n">
        <v>0</v>
      </c>
      <c r="G44" s="89" t="n">
        <f aca="false">IF(F44&gt;0,likme,0)</f>
        <v>0</v>
      </c>
      <c r="H44" s="95" t="n">
        <f aca="false">ROUND(F44*G44,2)</f>
        <v>0</v>
      </c>
      <c r="I44" s="95" t="n">
        <v>0</v>
      </c>
      <c r="J44" s="95" t="n">
        <v>137.5</v>
      </c>
      <c r="K44" s="95" t="n">
        <f aca="false">ROUND((SUM(H44:J44)),2)</f>
        <v>137.5</v>
      </c>
      <c r="L44" s="95" t="n">
        <f aca="false">ROUND(E44*F44,2)</f>
        <v>0</v>
      </c>
      <c r="M44" s="95" t="n">
        <f aca="false">ROUND(E44*H44,2)</f>
        <v>0</v>
      </c>
      <c r="N44" s="95" t="n">
        <f aca="false">ROUND(E44*I44,2)</f>
        <v>0</v>
      </c>
      <c r="O44" s="95" t="n">
        <f aca="false">ROUND(E44*J44,2)</f>
        <v>275</v>
      </c>
      <c r="P44" s="95" t="n">
        <f aca="false">ROUND((SUM(M44:O44)),2)</f>
        <v>275</v>
      </c>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7"/>
      <c r="AX44" s="97"/>
      <c r="AY44" s="97"/>
      <c r="AZ44" s="97"/>
      <c r="BA44" s="97"/>
      <c r="BB44" s="97"/>
      <c r="BC44" s="97"/>
      <c r="BD44" s="97"/>
      <c r="BE44" s="97"/>
      <c r="BF44" s="97"/>
      <c r="BG44" s="97"/>
      <c r="BH44" s="97"/>
      <c r="BI44" s="97"/>
      <c r="BJ44" s="97"/>
      <c r="BK44" s="97"/>
      <c r="BL44" s="97"/>
      <c r="BM44" s="97"/>
      <c r="BN44" s="97"/>
      <c r="BO44" s="97"/>
      <c r="BP44" s="97"/>
      <c r="BQ44" s="97"/>
      <c r="BR44" s="98"/>
      <c r="BS44" s="98"/>
      <c r="BT44" s="98"/>
      <c r="BU44" s="98"/>
      <c r="BV44" s="98"/>
      <c r="BW44" s="98"/>
      <c r="BX44" s="98"/>
      <c r="BY44" s="98"/>
      <c r="BZ44" s="98"/>
      <c r="CA44" s="98"/>
      <c r="CB44" s="98"/>
      <c r="CC44" s="98"/>
      <c r="CD44" s="98"/>
      <c r="CE44" s="98"/>
      <c r="CF44" s="98"/>
      <c r="CG44" s="98"/>
      <c r="CH44" s="98"/>
      <c r="CI44" s="98"/>
      <c r="CJ44" s="98"/>
      <c r="CK44" s="98"/>
      <c r="CL44" s="98"/>
      <c r="CM44" s="98"/>
      <c r="CN44" s="98"/>
      <c r="CO44" s="98"/>
      <c r="CP44" s="98"/>
      <c r="CQ44" s="98"/>
      <c r="CR44" s="98"/>
      <c r="CS44" s="98"/>
      <c r="CT44" s="98"/>
      <c r="CU44" s="98"/>
      <c r="CV44" s="98"/>
      <c r="CW44" s="98"/>
      <c r="CX44" s="98"/>
      <c r="CY44" s="98"/>
      <c r="CZ44" s="98"/>
      <c r="DA44" s="98"/>
      <c r="DB44" s="98"/>
      <c r="DC44" s="98"/>
      <c r="DD44" s="98"/>
      <c r="DE44" s="98"/>
      <c r="DF44" s="98"/>
      <c r="DG44" s="98"/>
      <c r="DH44" s="98"/>
      <c r="DI44" s="98"/>
      <c r="DJ44" s="98"/>
      <c r="DK44" s="98"/>
      <c r="DL44" s="98"/>
      <c r="DM44" s="98"/>
      <c r="DN44" s="98"/>
      <c r="DO44" s="98"/>
      <c r="DP44" s="98"/>
      <c r="DQ44" s="98"/>
      <c r="DR44" s="98"/>
      <c r="DS44" s="98"/>
      <c r="DT44" s="98"/>
      <c r="DU44" s="98"/>
      <c r="DV44" s="98"/>
      <c r="DW44" s="98"/>
      <c r="DX44" s="98"/>
      <c r="DY44" s="98"/>
      <c r="DZ44" s="98"/>
      <c r="EA44" s="98"/>
      <c r="EB44" s="98"/>
      <c r="EC44" s="98"/>
      <c r="ED44" s="98"/>
      <c r="EE44" s="98"/>
      <c r="EF44" s="98"/>
      <c r="EG44" s="98"/>
      <c r="EH44" s="98"/>
      <c r="EI44" s="98"/>
      <c r="EJ44" s="98"/>
      <c r="EK44" s="98"/>
      <c r="EL44" s="98"/>
      <c r="EM44" s="98"/>
      <c r="EN44" s="98"/>
      <c r="EO44" s="98"/>
      <c r="EP44" s="98"/>
      <c r="EQ44" s="98"/>
      <c r="ER44" s="98"/>
      <c r="ES44" s="98"/>
      <c r="ET44" s="98"/>
      <c r="EU44" s="98"/>
      <c r="EV44" s="98"/>
      <c r="EW44" s="98"/>
      <c r="EX44" s="98"/>
      <c r="EY44" s="98"/>
      <c r="EZ44" s="98"/>
      <c r="FA44" s="98"/>
      <c r="FB44" s="98"/>
      <c r="FC44" s="98"/>
      <c r="FD44" s="98"/>
      <c r="FE44" s="98"/>
      <c r="FF44" s="98"/>
      <c r="FG44" s="98"/>
      <c r="FH44" s="98"/>
      <c r="FI44" s="98"/>
      <c r="FJ44" s="98"/>
      <c r="FK44" s="98"/>
      <c r="FL44" s="98"/>
      <c r="FM44" s="98"/>
      <c r="FN44" s="98"/>
      <c r="FO44" s="98"/>
      <c r="FP44" s="98"/>
      <c r="FQ44" s="98"/>
      <c r="FR44" s="98"/>
      <c r="FS44" s="98"/>
      <c r="FT44" s="98"/>
      <c r="FU44" s="98"/>
      <c r="FV44" s="98"/>
      <c r="FW44" s="98"/>
      <c r="FX44" s="98"/>
      <c r="FY44" s="98"/>
      <c r="FZ44" s="98"/>
      <c r="GA44" s="98"/>
      <c r="GB44" s="98"/>
      <c r="GC44" s="98"/>
      <c r="GD44" s="98"/>
      <c r="GE44" s="98"/>
      <c r="GF44" s="98"/>
      <c r="GG44" s="98"/>
      <c r="GH44" s="98"/>
      <c r="GI44" s="98"/>
      <c r="GJ44" s="98"/>
      <c r="GK44" s="98"/>
      <c r="GL44" s="98"/>
      <c r="GM44" s="98"/>
      <c r="GN44" s="98"/>
      <c r="GO44" s="98"/>
      <c r="GP44" s="98"/>
      <c r="GQ44" s="98"/>
      <c r="GR44" s="98"/>
      <c r="GS44" s="98"/>
      <c r="GT44" s="98"/>
      <c r="GU44" s="98"/>
      <c r="GV44" s="98"/>
      <c r="GW44" s="98"/>
      <c r="GX44" s="98"/>
      <c r="GY44" s="98"/>
      <c r="GZ44" s="98"/>
      <c r="HA44" s="98"/>
      <c r="HB44" s="98"/>
      <c r="HC44" s="98"/>
      <c r="HD44" s="98"/>
      <c r="HE44" s="98"/>
      <c r="HF44" s="98"/>
      <c r="HG44" s="98"/>
      <c r="HH44" s="98"/>
      <c r="HI44" s="98"/>
      <c r="HJ44" s="98"/>
      <c r="HK44" s="98"/>
      <c r="HL44" s="98"/>
      <c r="HM44" s="98"/>
      <c r="HN44" s="98"/>
      <c r="HO44" s="98"/>
      <c r="HP44" s="98"/>
      <c r="HQ44" s="98"/>
      <c r="HR44" s="98"/>
      <c r="HS44" s="98"/>
      <c r="HT44" s="98"/>
      <c r="HU44" s="98"/>
      <c r="HV44" s="98"/>
      <c r="HW44" s="98"/>
      <c r="HX44" s="98"/>
      <c r="HY44" s="98"/>
      <c r="HZ44" s="98"/>
      <c r="IA44" s="98"/>
      <c r="IB44" s="98"/>
      <c r="IC44" s="98"/>
      <c r="ID44" s="98"/>
      <c r="IE44" s="98"/>
      <c r="IF44" s="98"/>
      <c r="IG44" s="98"/>
      <c r="IH44" s="98"/>
      <c r="II44" s="98"/>
      <c r="IJ44" s="98"/>
      <c r="IK44" s="98"/>
      <c r="IL44" s="98"/>
      <c r="IM44" s="98"/>
      <c r="IN44" s="98"/>
      <c r="IO44" s="98"/>
      <c r="IP44" s="98"/>
      <c r="IQ44" s="98"/>
      <c r="IR44" s="98"/>
      <c r="IS44" s="98"/>
      <c r="IT44" s="98"/>
      <c r="IU44" s="98"/>
      <c r="IV44" s="98"/>
      <c r="IW44" s="98"/>
    </row>
    <row r="45" customFormat="false" ht="15.75" hidden="false" customHeight="false" outlineLevel="0" collapsed="false">
      <c r="A45" s="25" t="n">
        <v>29</v>
      </c>
      <c r="B45" s="99"/>
      <c r="C45" s="93" t="s">
        <v>125</v>
      </c>
      <c r="D45" s="94" t="s">
        <v>121</v>
      </c>
      <c r="E45" s="103" t="n">
        <f aca="false">E43</f>
        <v>142</v>
      </c>
      <c r="F45" s="95" t="n">
        <v>0</v>
      </c>
      <c r="G45" s="89" t="n">
        <f aca="false">IF(F45&gt;0,likme,0)</f>
        <v>0</v>
      </c>
      <c r="H45" s="95" t="n">
        <f aca="false">ROUND(F45*G45,2)</f>
        <v>0</v>
      </c>
      <c r="I45" s="95" t="n">
        <v>0</v>
      </c>
      <c r="J45" s="95" t="n">
        <v>4.7</v>
      </c>
      <c r="K45" s="95" t="n">
        <f aca="false">ROUND((SUM(H45:J45)),2)</f>
        <v>4.7</v>
      </c>
      <c r="L45" s="95" t="n">
        <f aca="false">ROUND(E45*F45,2)</f>
        <v>0</v>
      </c>
      <c r="M45" s="95" t="n">
        <f aca="false">ROUND(E45*H45,2)</f>
        <v>0</v>
      </c>
      <c r="N45" s="95" t="n">
        <f aca="false">ROUND(E45*I45,2)</f>
        <v>0</v>
      </c>
      <c r="O45" s="95" t="n">
        <f aca="false">ROUND(E45*J45,2)</f>
        <v>667.4</v>
      </c>
      <c r="P45" s="95" t="n">
        <f aca="false">ROUND((SUM(M45:O45)),2)</f>
        <v>667.4</v>
      </c>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c r="AS45" s="96"/>
      <c r="AT45" s="96"/>
      <c r="AU45" s="96"/>
      <c r="AV45" s="96"/>
      <c r="AW45" s="97"/>
      <c r="AX45" s="97"/>
      <c r="AY45" s="97"/>
      <c r="AZ45" s="97"/>
      <c r="BA45" s="97"/>
      <c r="BB45" s="97"/>
      <c r="BC45" s="97"/>
      <c r="BD45" s="97"/>
      <c r="BE45" s="97"/>
      <c r="BF45" s="97"/>
      <c r="BG45" s="97"/>
      <c r="BH45" s="97"/>
      <c r="BI45" s="97"/>
      <c r="BJ45" s="97"/>
      <c r="BK45" s="97"/>
      <c r="BL45" s="97"/>
      <c r="BM45" s="97"/>
      <c r="BN45" s="97"/>
      <c r="BO45" s="97"/>
      <c r="BP45" s="97"/>
      <c r="BQ45" s="97"/>
      <c r="BR45" s="98"/>
      <c r="BS45" s="98"/>
      <c r="BT45" s="98"/>
      <c r="BU45" s="98"/>
      <c r="BV45" s="98"/>
      <c r="BW45" s="98"/>
      <c r="BX45" s="98"/>
      <c r="BY45" s="98"/>
      <c r="BZ45" s="98"/>
      <c r="CA45" s="98"/>
      <c r="CB45" s="98"/>
      <c r="CC45" s="98"/>
      <c r="CD45" s="98"/>
      <c r="CE45" s="98"/>
      <c r="CF45" s="98"/>
      <c r="CG45" s="98"/>
      <c r="CH45" s="98"/>
      <c r="CI45" s="98"/>
      <c r="CJ45" s="98"/>
      <c r="CK45" s="98"/>
      <c r="CL45" s="98"/>
      <c r="CM45" s="98"/>
      <c r="CN45" s="98"/>
      <c r="CO45" s="98"/>
      <c r="CP45" s="98"/>
      <c r="CQ45" s="98"/>
      <c r="CR45" s="98"/>
      <c r="CS45" s="98"/>
      <c r="CT45" s="98"/>
      <c r="CU45" s="98"/>
      <c r="CV45" s="98"/>
      <c r="CW45" s="98"/>
      <c r="CX45" s="98"/>
      <c r="CY45" s="98"/>
      <c r="CZ45" s="98"/>
      <c r="DA45" s="98"/>
      <c r="DB45" s="98"/>
      <c r="DC45" s="98"/>
      <c r="DD45" s="98"/>
      <c r="DE45" s="98"/>
      <c r="DF45" s="98"/>
      <c r="DG45" s="98"/>
      <c r="DH45" s="98"/>
      <c r="DI45" s="98"/>
      <c r="DJ45" s="98"/>
      <c r="DK45" s="98"/>
      <c r="DL45" s="98"/>
      <c r="DM45" s="98"/>
      <c r="DN45" s="98"/>
      <c r="DO45" s="98"/>
      <c r="DP45" s="98"/>
      <c r="DQ45" s="98"/>
      <c r="DR45" s="98"/>
      <c r="DS45" s="98"/>
      <c r="DT45" s="98"/>
      <c r="DU45" s="98"/>
      <c r="DV45" s="98"/>
      <c r="DW45" s="98"/>
      <c r="DX45" s="98"/>
      <c r="DY45" s="98"/>
      <c r="DZ45" s="98"/>
      <c r="EA45" s="98"/>
      <c r="EB45" s="98"/>
      <c r="EC45" s="98"/>
      <c r="ED45" s="98"/>
      <c r="EE45" s="98"/>
      <c r="EF45" s="98"/>
      <c r="EG45" s="98"/>
      <c r="EH45" s="98"/>
      <c r="EI45" s="98"/>
      <c r="EJ45" s="98"/>
      <c r="EK45" s="98"/>
      <c r="EL45" s="98"/>
      <c r="EM45" s="98"/>
      <c r="EN45" s="98"/>
      <c r="EO45" s="98"/>
      <c r="EP45" s="98"/>
      <c r="EQ45" s="98"/>
      <c r="ER45" s="98"/>
      <c r="ES45" s="98"/>
      <c r="ET45" s="98"/>
      <c r="EU45" s="98"/>
      <c r="EV45" s="98"/>
      <c r="EW45" s="98"/>
      <c r="EX45" s="98"/>
      <c r="EY45" s="98"/>
      <c r="EZ45" s="98"/>
      <c r="FA45" s="98"/>
      <c r="FB45" s="98"/>
      <c r="FC45" s="98"/>
      <c r="FD45" s="98"/>
      <c r="FE45" s="98"/>
      <c r="FF45" s="98"/>
      <c r="FG45" s="98"/>
      <c r="FH45" s="98"/>
      <c r="FI45" s="98"/>
      <c r="FJ45" s="98"/>
      <c r="FK45" s="98"/>
      <c r="FL45" s="98"/>
      <c r="FM45" s="98"/>
      <c r="FN45" s="98"/>
      <c r="FO45" s="98"/>
      <c r="FP45" s="98"/>
      <c r="FQ45" s="98"/>
      <c r="FR45" s="98"/>
      <c r="FS45" s="98"/>
      <c r="FT45" s="98"/>
      <c r="FU45" s="98"/>
      <c r="FV45" s="98"/>
      <c r="FW45" s="98"/>
      <c r="FX45" s="98"/>
      <c r="FY45" s="98"/>
      <c r="FZ45" s="98"/>
      <c r="GA45" s="98"/>
      <c r="GB45" s="98"/>
      <c r="GC45" s="98"/>
      <c r="GD45" s="98"/>
      <c r="GE45" s="98"/>
      <c r="GF45" s="98"/>
      <c r="GG45" s="98"/>
      <c r="GH45" s="98"/>
      <c r="GI45" s="98"/>
      <c r="GJ45" s="98"/>
      <c r="GK45" s="98"/>
      <c r="GL45" s="98"/>
      <c r="GM45" s="98"/>
      <c r="GN45" s="98"/>
      <c r="GO45" s="98"/>
      <c r="GP45" s="98"/>
      <c r="GQ45" s="98"/>
      <c r="GR45" s="98"/>
      <c r="GS45" s="98"/>
      <c r="GT45" s="98"/>
      <c r="GU45" s="98"/>
      <c r="GV45" s="98"/>
      <c r="GW45" s="98"/>
      <c r="GX45" s="98"/>
      <c r="GY45" s="98"/>
      <c r="GZ45" s="98"/>
      <c r="HA45" s="98"/>
      <c r="HB45" s="98"/>
      <c r="HC45" s="98"/>
      <c r="HD45" s="98"/>
      <c r="HE45" s="98"/>
      <c r="HF45" s="98"/>
      <c r="HG45" s="98"/>
      <c r="HH45" s="98"/>
      <c r="HI45" s="98"/>
      <c r="HJ45" s="98"/>
      <c r="HK45" s="98"/>
      <c r="HL45" s="98"/>
      <c r="HM45" s="98"/>
      <c r="HN45" s="98"/>
      <c r="HO45" s="98"/>
      <c r="HP45" s="98"/>
      <c r="HQ45" s="98"/>
      <c r="HR45" s="98"/>
      <c r="HS45" s="98"/>
      <c r="HT45" s="98"/>
      <c r="HU45" s="98"/>
      <c r="HV45" s="98"/>
      <c r="HW45" s="98"/>
      <c r="HX45" s="98"/>
      <c r="HY45" s="98"/>
      <c r="HZ45" s="98"/>
      <c r="IA45" s="98"/>
      <c r="IB45" s="98"/>
      <c r="IC45" s="98"/>
      <c r="ID45" s="98"/>
      <c r="IE45" s="98"/>
      <c r="IF45" s="98"/>
      <c r="IG45" s="98"/>
      <c r="IH45" s="98"/>
      <c r="II45" s="98"/>
      <c r="IJ45" s="98"/>
      <c r="IK45" s="98"/>
      <c r="IL45" s="98"/>
      <c r="IM45" s="98"/>
      <c r="IN45" s="98"/>
      <c r="IO45" s="98"/>
      <c r="IP45" s="98"/>
      <c r="IQ45" s="98"/>
      <c r="IR45" s="98"/>
      <c r="IS45" s="98"/>
      <c r="IT45" s="98"/>
      <c r="IU45" s="98"/>
      <c r="IV45" s="98"/>
      <c r="IW45" s="98"/>
    </row>
    <row r="46" customFormat="false" ht="15.75" hidden="false" customHeight="false" outlineLevel="0" collapsed="false">
      <c r="A46" s="104"/>
      <c r="B46" s="104"/>
      <c r="C46" s="104"/>
      <c r="D46" s="104"/>
      <c r="E46" s="104"/>
      <c r="F46" s="104"/>
      <c r="G46" s="104"/>
      <c r="H46" s="104"/>
      <c r="I46" s="104"/>
      <c r="J46" s="104"/>
      <c r="K46" s="104"/>
      <c r="L46" s="104"/>
      <c r="M46" s="104"/>
      <c r="N46" s="104"/>
      <c r="O46" s="104"/>
      <c r="P46" s="104"/>
    </row>
    <row r="47" customFormat="false" ht="15" hidden="false" customHeight="true" outlineLevel="0" collapsed="false">
      <c r="A47" s="105" t="s">
        <v>126</v>
      </c>
      <c r="B47" s="105"/>
      <c r="C47" s="105"/>
      <c r="D47" s="105"/>
      <c r="E47" s="105"/>
      <c r="F47" s="105"/>
      <c r="G47" s="105"/>
      <c r="H47" s="105"/>
      <c r="I47" s="105"/>
      <c r="J47" s="105"/>
      <c r="K47" s="106"/>
      <c r="L47" s="107" t="n">
        <f aca="false">SUM(L16:L46)</f>
        <v>765.43</v>
      </c>
      <c r="M47" s="107" t="n">
        <f aca="false">SUM(M17:M45)</f>
        <v>13777.74</v>
      </c>
      <c r="N47" s="107" t="n">
        <f aca="false">SUM(N16:N46)</f>
        <v>5759.22</v>
      </c>
      <c r="O47" s="107" t="n">
        <f aca="false">SUM(O16:O46)</f>
        <v>9539.92</v>
      </c>
      <c r="P47" s="107" t="n">
        <f aca="false">SUM(P16:P46)</f>
        <v>29076.88</v>
      </c>
    </row>
    <row r="48" customFormat="false" ht="15.75" hidden="false" customHeight="false" outlineLevel="0" collapsed="false">
      <c r="A48" s="108"/>
      <c r="B48" s="108"/>
      <c r="C48" s="108"/>
      <c r="D48" s="108"/>
      <c r="E48" s="108"/>
      <c r="F48" s="108"/>
      <c r="G48" s="108"/>
      <c r="H48" s="108"/>
      <c r="I48" s="108"/>
      <c r="J48" s="108"/>
      <c r="K48" s="109"/>
      <c r="L48" s="38"/>
      <c r="M48" s="38"/>
      <c r="N48" s="38"/>
      <c r="O48" s="38"/>
      <c r="P48" s="110"/>
    </row>
    <row r="49" customFormat="false" ht="15.75" hidden="false" customHeight="false" outlineLevel="0" collapsed="false">
      <c r="A49" s="15" t="str">
        <f aca="false">KT!A21</f>
        <v>Sastādīja: Uģis Šēnbergs</v>
      </c>
      <c r="B49" s="1"/>
      <c r="C49" s="1"/>
      <c r="D49" s="1" t="str">
        <f aca="false">KT!C25</f>
        <v>2024. gada 16.septembrī</v>
      </c>
      <c r="E49" s="1"/>
      <c r="F49" s="1"/>
      <c r="G49" s="1"/>
      <c r="H49" s="1"/>
      <c r="I49" s="1"/>
      <c r="J49" s="1"/>
      <c r="K49" s="1"/>
      <c r="L49" s="1"/>
      <c r="M49" s="1"/>
      <c r="N49" s="1"/>
      <c r="O49" s="1"/>
      <c r="P49" s="1"/>
    </row>
    <row r="50" customFormat="false" ht="15.75" hidden="false" customHeight="false" outlineLevel="0" collapsed="false">
      <c r="A50" s="15" t="s">
        <v>48</v>
      </c>
      <c r="B50" s="1"/>
      <c r="C50" s="1"/>
      <c r="D50" s="1"/>
      <c r="E50" s="1"/>
      <c r="F50" s="1"/>
      <c r="G50" s="1"/>
      <c r="H50" s="1"/>
      <c r="I50" s="1"/>
      <c r="J50" s="1"/>
      <c r="K50" s="1"/>
      <c r="L50" s="1"/>
      <c r="M50" s="1"/>
      <c r="N50" s="1"/>
      <c r="O50" s="1"/>
      <c r="P50" s="1"/>
    </row>
    <row r="51" customFormat="false" ht="15.75" hidden="false" customHeight="false" outlineLevel="0" collapsed="false">
      <c r="A51" s="15" t="str">
        <f aca="false">KT!A23</f>
        <v>Sertifikāta Nr.1-00103 </v>
      </c>
      <c r="B51" s="1"/>
      <c r="C51" s="1"/>
      <c r="D51" s="1"/>
      <c r="E51" s="1"/>
      <c r="F51" s="1"/>
      <c r="G51" s="1"/>
      <c r="H51" s="1"/>
      <c r="I51" s="1"/>
      <c r="J51" s="1"/>
      <c r="K51" s="1"/>
      <c r="L51" s="1"/>
      <c r="M51" s="1"/>
      <c r="N51" s="1"/>
      <c r="O51" s="1"/>
      <c r="P51" s="1"/>
    </row>
    <row r="52" customFormat="false" ht="15.75" hidden="false" customHeight="false" outlineLevel="0" collapsed="false">
      <c r="A52" s="16"/>
      <c r="B52" s="1"/>
      <c r="C52" s="1"/>
      <c r="D52" s="1"/>
      <c r="E52" s="1"/>
      <c r="F52" s="1"/>
      <c r="G52" s="1"/>
      <c r="H52" s="1"/>
      <c r="I52" s="1"/>
      <c r="J52" s="1"/>
      <c r="K52" s="1"/>
      <c r="L52" s="1"/>
      <c r="M52" s="1"/>
      <c r="N52" s="1"/>
      <c r="O52" s="1"/>
      <c r="P52" s="1"/>
    </row>
    <row r="53" customFormat="false" ht="15.75" hidden="false" customHeight="false" outlineLevel="0" collapsed="false">
      <c r="A53" s="15" t="str">
        <f aca="false">KT!A25</f>
        <v>Pārbaudīja: Uģis Šēnbergs</v>
      </c>
      <c r="B53" s="1"/>
      <c r="C53" s="1"/>
      <c r="D53" s="1" t="str">
        <f aca="false">KT!C25</f>
        <v>2024. gada 16.septembrī</v>
      </c>
      <c r="E53" s="1"/>
      <c r="F53" s="1"/>
      <c r="G53" s="1"/>
      <c r="H53" s="1"/>
      <c r="I53" s="1"/>
      <c r="J53" s="1"/>
      <c r="K53" s="1"/>
      <c r="L53" s="1"/>
      <c r="M53" s="1"/>
      <c r="N53" s="1"/>
      <c r="O53" s="1"/>
      <c r="P53" s="1"/>
    </row>
    <row r="54" customFormat="false" ht="15.75" hidden="false" customHeight="false" outlineLevel="0" collapsed="false">
      <c r="A54" s="15" t="s">
        <v>52</v>
      </c>
      <c r="B54" s="1"/>
      <c r="C54" s="1"/>
      <c r="D54" s="1"/>
      <c r="E54" s="1"/>
      <c r="F54" s="1"/>
      <c r="G54" s="1"/>
      <c r="H54" s="1"/>
      <c r="I54" s="1"/>
      <c r="J54" s="1"/>
      <c r="K54" s="1"/>
      <c r="L54" s="1"/>
      <c r="M54" s="1"/>
      <c r="N54" s="1"/>
      <c r="O54" s="1"/>
      <c r="P54" s="1"/>
    </row>
    <row r="55" customFormat="false" ht="15.75" hidden="false" customHeight="false" outlineLevel="0" collapsed="false">
      <c r="A55" s="15" t="str">
        <f aca="false">KT!A27</f>
        <v>Sertifikāta Nr.1-00103 </v>
      </c>
      <c r="B55" s="1"/>
      <c r="C55" s="1"/>
      <c r="D55" s="1"/>
      <c r="E55" s="1"/>
      <c r="F55" s="1"/>
      <c r="G55" s="1"/>
      <c r="H55" s="1"/>
      <c r="I55" s="1"/>
      <c r="J55" s="1"/>
      <c r="K55" s="1"/>
      <c r="L55" s="1"/>
      <c r="M55" s="1"/>
      <c r="N55" s="1"/>
      <c r="O55" s="1"/>
      <c r="P55" s="1"/>
    </row>
    <row r="56" customFormat="false" ht="15.75" hidden="false" customHeight="false" outlineLevel="0" collapsed="false">
      <c r="B56" s="47"/>
      <c r="C56" s="34"/>
      <c r="D56" s="34"/>
      <c r="E56" s="34"/>
      <c r="F56" s="34"/>
      <c r="G56" s="34"/>
      <c r="H56" s="34"/>
    </row>
    <row r="57" customFormat="false" ht="15.75" hidden="false" customHeight="false" outlineLevel="0" collapsed="false">
      <c r="B57" s="35"/>
      <c r="C57" s="36"/>
      <c r="D57" s="35"/>
      <c r="F57" s="36"/>
      <c r="H57" s="34"/>
    </row>
    <row r="1048576" customFormat="false" ht="12.8" hidden="false" customHeight="false" outlineLevel="0" collapsed="false"/>
  </sheetData>
  <mergeCells count="13">
    <mergeCell ref="A2:P2"/>
    <mergeCell ref="A3:P3"/>
    <mergeCell ref="A4:P4"/>
    <mergeCell ref="M11:N11"/>
    <mergeCell ref="A14:A15"/>
    <mergeCell ref="B14:B15"/>
    <mergeCell ref="C14:C15"/>
    <mergeCell ref="D14:D15"/>
    <mergeCell ref="E14:E15"/>
    <mergeCell ref="F14:K14"/>
    <mergeCell ref="L14:P14"/>
    <mergeCell ref="A46:P46"/>
    <mergeCell ref="A47:J47"/>
  </mergeCells>
  <printOptions headings="false" gridLines="false" gridLinesSet="true" horizontalCentered="false" verticalCentered="false"/>
  <pageMargins left="0.315277777777778" right="0.315277777777778" top="0.551388888888889" bottom="0.551388888888889" header="0.511811023622047" footer="0.511811023622047"/>
  <pageSetup paperSize="9" scale="75"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1D41A"/>
    <pageSetUpPr fitToPage="false"/>
  </sheetPr>
  <dimension ref="A2:P1048576"/>
  <sheetViews>
    <sheetView showFormulas="false" showGridLines="true" showRowColHeaders="true" showZeros="true" rightToLeft="false" tabSelected="false" showOutlineSymbols="true" defaultGridColor="true" view="pageBreakPreview" topLeftCell="A1" colorId="64" zoomScale="85" zoomScaleNormal="100" zoomScalePageLayoutView="85" workbookViewId="0">
      <selection pane="topLeft" activeCell="Q13" activeCellId="0" sqref="Q13"/>
    </sheetView>
  </sheetViews>
  <sheetFormatPr defaultColWidth="9.1484375" defaultRowHeight="15.75" zeroHeight="false" outlineLevelRow="0" outlineLevelCol="0"/>
  <cols>
    <col collapsed="false" customWidth="true" hidden="false" outlineLevel="0" max="1" min="1" style="37" width="5.29"/>
    <col collapsed="false" customWidth="true" hidden="false" outlineLevel="0" max="2" min="2" style="37" width="5.86"/>
    <col collapsed="false" customWidth="true" hidden="false" outlineLevel="0" max="3" min="3" style="37" width="53.57"/>
    <col collapsed="false" customWidth="true" hidden="false" outlineLevel="0" max="4" min="4" style="37" width="8.29"/>
    <col collapsed="false" customWidth="true" hidden="false" outlineLevel="0" max="5" min="5" style="37" width="7.86"/>
    <col collapsed="false" customWidth="true" hidden="true" outlineLevel="0" max="7" min="6" style="37" width="7.71"/>
    <col collapsed="false" customWidth="true" hidden="true" outlineLevel="0" max="8" min="8" style="37" width="8.57"/>
    <col collapsed="false" customWidth="true" hidden="true" outlineLevel="0" max="9" min="9" style="37" width="9"/>
    <col collapsed="false" customWidth="true" hidden="true" outlineLevel="0" max="10" min="10" style="37" width="8.86"/>
    <col collapsed="false" customWidth="true" hidden="true" outlineLevel="0" max="12" min="11" style="37" width="9"/>
    <col collapsed="false" customWidth="true" hidden="true" outlineLevel="0" max="13" min="13" style="37" width="10.42"/>
    <col collapsed="false" customWidth="true" hidden="true" outlineLevel="0" max="14" min="14" style="37" width="11"/>
    <col collapsed="false" customWidth="true" hidden="true" outlineLevel="0" max="15" min="15" style="37" width="9.71"/>
    <col collapsed="false" customWidth="true" hidden="true" outlineLevel="0" max="16" min="16" style="37" width="10.85"/>
    <col collapsed="false" customWidth="false" hidden="false" outlineLevel="0" max="16384" min="17" style="37" width="9.14"/>
  </cols>
  <sheetData>
    <row r="2" customFormat="false" ht="15.75" hidden="false" customHeight="false" outlineLevel="0" collapsed="false">
      <c r="A2" s="19" t="s">
        <v>127</v>
      </c>
      <c r="B2" s="19"/>
      <c r="C2" s="19"/>
      <c r="D2" s="19"/>
      <c r="E2" s="19"/>
      <c r="F2" s="19"/>
      <c r="G2" s="19"/>
      <c r="H2" s="19"/>
      <c r="I2" s="19"/>
      <c r="J2" s="19"/>
      <c r="K2" s="19"/>
      <c r="L2" s="19"/>
      <c r="M2" s="19"/>
      <c r="N2" s="19"/>
      <c r="O2" s="19"/>
      <c r="P2" s="19"/>
    </row>
    <row r="3" customFormat="false" ht="15.75" hidden="false" customHeight="false" outlineLevel="0" collapsed="false">
      <c r="A3" s="77" t="str">
        <f aca="false">KA1!C15</f>
        <v>Iekšējie darbi</v>
      </c>
      <c r="B3" s="77"/>
      <c r="C3" s="77"/>
      <c r="D3" s="77"/>
      <c r="E3" s="77"/>
      <c r="F3" s="77"/>
      <c r="G3" s="77"/>
      <c r="H3" s="77"/>
      <c r="I3" s="77"/>
      <c r="J3" s="77"/>
      <c r="K3" s="77"/>
      <c r="L3" s="77"/>
      <c r="M3" s="77"/>
      <c r="N3" s="77"/>
      <c r="O3" s="77"/>
      <c r="P3" s="77"/>
    </row>
    <row r="4" customFormat="false" ht="15.75" hidden="false" customHeight="false" outlineLevel="0" collapsed="false">
      <c r="A4" s="78" t="s">
        <v>55</v>
      </c>
      <c r="B4" s="78"/>
      <c r="C4" s="78"/>
      <c r="D4" s="78"/>
      <c r="E4" s="78"/>
      <c r="F4" s="78"/>
      <c r="G4" s="78"/>
      <c r="H4" s="78"/>
      <c r="I4" s="78"/>
      <c r="J4" s="78"/>
      <c r="K4" s="78"/>
      <c r="L4" s="78"/>
      <c r="M4" s="78"/>
      <c r="N4" s="78"/>
      <c r="O4" s="78"/>
      <c r="P4" s="78"/>
    </row>
    <row r="5" customFormat="false" ht="15.75" hidden="false" customHeight="false" outlineLevel="0" collapsed="false">
      <c r="A5" s="21"/>
      <c r="B5" s="21"/>
      <c r="C5" s="21"/>
      <c r="D5" s="21"/>
      <c r="E5" s="21"/>
      <c r="F5" s="21"/>
      <c r="G5" s="21"/>
      <c r="H5" s="21"/>
      <c r="I5" s="21"/>
      <c r="J5" s="21"/>
      <c r="K5" s="21"/>
      <c r="L5" s="21"/>
      <c r="M5" s="21"/>
      <c r="N5" s="21"/>
      <c r="O5" s="21"/>
      <c r="P5" s="21"/>
    </row>
    <row r="6" customFormat="false" ht="15.75" hidden="false" customHeight="false" outlineLevel="0" collapsed="false">
      <c r="A6" s="1" t="s">
        <v>24</v>
      </c>
      <c r="B6" s="1"/>
      <c r="C6" s="79" t="str">
        <f aca="false">KT!B9</f>
        <v>Valsts robežsardzes koledžas Sporta kompleksa ēkas jumta atjaunošana</v>
      </c>
      <c r="D6" s="79"/>
      <c r="E6" s="79"/>
      <c r="F6" s="79"/>
      <c r="G6" s="79"/>
      <c r="H6" s="79"/>
      <c r="I6" s="79"/>
      <c r="J6" s="79"/>
      <c r="K6" s="79"/>
      <c r="L6" s="79"/>
      <c r="M6" s="79"/>
      <c r="N6" s="79"/>
      <c r="O6" s="79"/>
      <c r="P6" s="79"/>
    </row>
    <row r="7" customFormat="false" ht="15.75" hidden="false" customHeight="false" outlineLevel="0" collapsed="false">
      <c r="A7" s="1" t="s">
        <v>25</v>
      </c>
      <c r="B7" s="1"/>
      <c r="C7" s="79" t="str">
        <f aca="false">KT!B10</f>
        <v>Valsts robežsardzes koledžas Sporta kompleksa ēkas jumta atjaunošana</v>
      </c>
      <c r="D7" s="1"/>
      <c r="E7" s="1"/>
      <c r="F7" s="1"/>
      <c r="G7" s="1"/>
      <c r="H7" s="1"/>
      <c r="I7" s="1"/>
      <c r="J7" s="1"/>
      <c r="K7" s="1"/>
      <c r="L7" s="1"/>
      <c r="M7" s="1"/>
      <c r="N7" s="1"/>
      <c r="O7" s="1"/>
      <c r="P7" s="1"/>
    </row>
    <row r="8" customFormat="false" ht="15.75" hidden="false" customHeight="false" outlineLevel="0" collapsed="false">
      <c r="A8" s="1" t="s">
        <v>26</v>
      </c>
      <c r="B8" s="1"/>
      <c r="C8" s="79" t="str">
        <f aca="false">KT!B11</f>
        <v>Zavoloko iela 8, Rēzekne, LV-4601</v>
      </c>
      <c r="D8" s="80"/>
      <c r="E8" s="80"/>
      <c r="F8" s="80"/>
      <c r="G8" s="80"/>
      <c r="H8" s="80"/>
      <c r="I8" s="80"/>
      <c r="J8" s="80"/>
      <c r="K8" s="80"/>
      <c r="L8" s="80"/>
      <c r="M8" s="80"/>
      <c r="N8" s="80"/>
      <c r="O8" s="80"/>
      <c r="P8" s="80"/>
    </row>
    <row r="9" customFormat="false" ht="15.75" hidden="false" customHeight="false" outlineLevel="0" collapsed="false">
      <c r="A9" s="1" t="s">
        <v>27</v>
      </c>
      <c r="B9" s="1"/>
      <c r="C9" s="79" t="str">
        <f aca="false">KT!B12</f>
        <v>___</v>
      </c>
      <c r="D9" s="80"/>
      <c r="E9" s="80"/>
      <c r="F9" s="80"/>
      <c r="G9" s="80"/>
      <c r="H9" s="80"/>
      <c r="I9" s="80"/>
      <c r="J9" s="80"/>
      <c r="K9" s="80"/>
      <c r="L9" s="80"/>
      <c r="M9" s="80"/>
      <c r="N9" s="80"/>
      <c r="O9" s="80"/>
      <c r="P9" s="80"/>
    </row>
    <row r="10" customFormat="false" ht="15.75" hidden="false" customHeight="false" outlineLevel="0" collapsed="false">
      <c r="A10" s="1"/>
      <c r="B10" s="1"/>
      <c r="C10" s="1"/>
      <c r="D10" s="1"/>
      <c r="E10" s="1"/>
      <c r="F10" s="1"/>
      <c r="G10" s="1"/>
      <c r="H10" s="1"/>
      <c r="I10" s="1"/>
      <c r="J10" s="1"/>
      <c r="K10" s="1"/>
      <c r="L10" s="1"/>
      <c r="M10" s="1"/>
      <c r="N10" s="1"/>
      <c r="O10" s="1"/>
      <c r="P10" s="1"/>
    </row>
    <row r="11" customFormat="false" ht="15.75" hidden="false" customHeight="false" outlineLevel="0" collapsed="false">
      <c r="A11" s="1" t="s">
        <v>74</v>
      </c>
      <c r="B11" s="1"/>
      <c r="C11" s="1"/>
      <c r="D11" s="1"/>
      <c r="E11" s="1"/>
      <c r="F11" s="1"/>
      <c r="G11" s="1"/>
      <c r="H11" s="1"/>
      <c r="I11" s="1"/>
      <c r="J11" s="1"/>
      <c r="K11" s="1"/>
      <c r="L11" s="1"/>
      <c r="M11" s="81" t="s">
        <v>75</v>
      </c>
      <c r="N11" s="81"/>
      <c r="O11" s="82" t="n">
        <f aca="false">P32</f>
        <v>6724.87</v>
      </c>
      <c r="P11" s="1" t="s">
        <v>76</v>
      </c>
    </row>
    <row r="12" customFormat="false" ht="15.75" hidden="false" customHeight="false" outlineLevel="0" collapsed="false">
      <c r="A12" s="1"/>
      <c r="B12" s="1"/>
      <c r="C12" s="1"/>
      <c r="D12" s="1"/>
      <c r="E12" s="21"/>
      <c r="F12" s="1"/>
      <c r="G12" s="1"/>
      <c r="H12" s="1"/>
      <c r="I12" s="1"/>
      <c r="J12" s="1"/>
      <c r="K12" s="1"/>
      <c r="L12" s="1"/>
      <c r="M12" s="1"/>
      <c r="N12" s="18" t="s">
        <v>77</v>
      </c>
      <c r="O12" s="1" t="str">
        <f aca="false">KT!C25</f>
        <v>2024. gada 16.septembrī</v>
      </c>
      <c r="P12" s="1"/>
    </row>
    <row r="13" customFormat="false" ht="15.75" hidden="false" customHeight="false" outlineLevel="0" collapsed="false">
      <c r="A13" s="1"/>
      <c r="B13" s="1"/>
      <c r="C13" s="1"/>
      <c r="D13" s="1"/>
      <c r="E13" s="21"/>
      <c r="F13" s="1"/>
      <c r="G13" s="1"/>
      <c r="H13" s="1"/>
      <c r="I13" s="1"/>
      <c r="J13" s="1"/>
      <c r="K13" s="1"/>
      <c r="L13" s="1"/>
      <c r="M13" s="1"/>
      <c r="N13" s="1"/>
      <c r="O13" s="1"/>
      <c r="P13" s="1"/>
    </row>
    <row r="14" customFormat="false" ht="15.75" hidden="false" customHeight="true" outlineLevel="0" collapsed="false">
      <c r="A14" s="83" t="s">
        <v>28</v>
      </c>
      <c r="B14" s="83" t="s">
        <v>78</v>
      </c>
      <c r="C14" s="84" t="s">
        <v>79</v>
      </c>
      <c r="D14" s="83" t="s">
        <v>80</v>
      </c>
      <c r="E14" s="85" t="s">
        <v>81</v>
      </c>
      <c r="F14" s="84" t="s">
        <v>82</v>
      </c>
      <c r="G14" s="84"/>
      <c r="H14" s="84"/>
      <c r="I14" s="84"/>
      <c r="J14" s="84"/>
      <c r="K14" s="84"/>
      <c r="L14" s="84" t="s">
        <v>83</v>
      </c>
      <c r="M14" s="84"/>
      <c r="N14" s="84"/>
      <c r="O14" s="84"/>
      <c r="P14" s="84"/>
    </row>
    <row r="15" customFormat="false" ht="110.25" hidden="false" customHeight="true" outlineLevel="0" collapsed="false">
      <c r="A15" s="83"/>
      <c r="B15" s="83"/>
      <c r="C15" s="84"/>
      <c r="D15" s="83"/>
      <c r="E15" s="85"/>
      <c r="F15" s="83" t="s">
        <v>84</v>
      </c>
      <c r="G15" s="83" t="s">
        <v>85</v>
      </c>
      <c r="H15" s="83" t="s">
        <v>86</v>
      </c>
      <c r="I15" s="83" t="s">
        <v>64</v>
      </c>
      <c r="J15" s="83" t="s">
        <v>87</v>
      </c>
      <c r="K15" s="83" t="s">
        <v>88</v>
      </c>
      <c r="L15" s="83" t="s">
        <v>62</v>
      </c>
      <c r="M15" s="83" t="s">
        <v>86</v>
      </c>
      <c r="N15" s="83" t="s">
        <v>64</v>
      </c>
      <c r="O15" s="83" t="s">
        <v>87</v>
      </c>
      <c r="P15" s="83" t="s">
        <v>89</v>
      </c>
    </row>
    <row r="16" customFormat="false" ht="22.8" hidden="false" customHeight="true" outlineLevel="0" collapsed="false">
      <c r="A16" s="111" t="n">
        <v>1</v>
      </c>
      <c r="B16" s="112"/>
      <c r="C16" s="31" t="s">
        <v>128</v>
      </c>
      <c r="D16" s="113"/>
      <c r="E16" s="113"/>
      <c r="F16" s="113"/>
      <c r="G16" s="113"/>
      <c r="H16" s="113"/>
      <c r="I16" s="113"/>
      <c r="J16" s="113"/>
      <c r="K16" s="113"/>
      <c r="L16" s="113"/>
      <c r="M16" s="113"/>
      <c r="N16" s="113"/>
      <c r="O16" s="114"/>
      <c r="P16" s="113"/>
    </row>
    <row r="17" customFormat="false" ht="22.8" hidden="false" customHeight="true" outlineLevel="0" collapsed="false">
      <c r="A17" s="111" t="n">
        <v>2</v>
      </c>
      <c r="B17" s="112"/>
      <c r="C17" s="102" t="s">
        <v>123</v>
      </c>
      <c r="D17" s="94" t="s">
        <v>121</v>
      </c>
      <c r="E17" s="103" t="n">
        <v>25</v>
      </c>
      <c r="F17" s="95" t="n">
        <v>0.45</v>
      </c>
      <c r="G17" s="89" t="n">
        <v>18</v>
      </c>
      <c r="H17" s="95" t="n">
        <f aca="false">ROUND(F17*G17,2)</f>
        <v>8.1</v>
      </c>
      <c r="I17" s="95" t="n">
        <v>0.31</v>
      </c>
      <c r="J17" s="95" t="n">
        <v>0.2</v>
      </c>
      <c r="K17" s="95" t="n">
        <f aca="false">ROUND((SUM(H17:J17)),2)</f>
        <v>8.61</v>
      </c>
      <c r="L17" s="95" t="n">
        <f aca="false">ROUND(E17*F17,2)</f>
        <v>11.25</v>
      </c>
      <c r="M17" s="95" t="n">
        <f aca="false">ROUND(E17*H17,2)</f>
        <v>202.5</v>
      </c>
      <c r="N17" s="95" t="n">
        <f aca="false">ROUND(E17*I17,2)</f>
        <v>7.75</v>
      </c>
      <c r="O17" s="95" t="n">
        <f aca="false">ROUND(E17*J17,2)</f>
        <v>5</v>
      </c>
      <c r="P17" s="95" t="n">
        <f aca="false">ROUND((SUM(M17:O17)),2)</f>
        <v>215.25</v>
      </c>
    </row>
    <row r="18" customFormat="false" ht="22.8" hidden="false" customHeight="true" outlineLevel="0" collapsed="false">
      <c r="A18" s="111" t="n">
        <v>3</v>
      </c>
      <c r="B18" s="112"/>
      <c r="C18" s="93" t="s">
        <v>124</v>
      </c>
      <c r="D18" s="94" t="s">
        <v>95</v>
      </c>
      <c r="E18" s="103" t="n">
        <v>2</v>
      </c>
      <c r="F18" s="95" t="n">
        <v>0</v>
      </c>
      <c r="G18" s="89" t="n">
        <f aca="false">IF(F18&gt;0,likme,0)</f>
        <v>0</v>
      </c>
      <c r="H18" s="95" t="n">
        <f aca="false">ROUND(F18*G18,2)</f>
        <v>0</v>
      </c>
      <c r="I18" s="95" t="n">
        <v>0</v>
      </c>
      <c r="J18" s="95" t="n">
        <v>137.5</v>
      </c>
      <c r="K18" s="95" t="n">
        <f aca="false">ROUND((SUM(H18:J18)),2)</f>
        <v>137.5</v>
      </c>
      <c r="L18" s="95" t="n">
        <f aca="false">ROUND(E18*F18,2)</f>
        <v>0</v>
      </c>
      <c r="M18" s="95" t="n">
        <f aca="false">ROUND(E18*H18,2)</f>
        <v>0</v>
      </c>
      <c r="N18" s="95" t="n">
        <f aca="false">ROUND(E18*I18,2)</f>
        <v>0</v>
      </c>
      <c r="O18" s="95" t="n">
        <f aca="false">ROUND(E18*J18,2)</f>
        <v>275</v>
      </c>
      <c r="P18" s="95" t="n">
        <f aca="false">ROUND((SUM(M18:O18)),2)</f>
        <v>275</v>
      </c>
    </row>
    <row r="19" customFormat="false" ht="22.8" hidden="false" customHeight="true" outlineLevel="0" collapsed="false">
      <c r="A19" s="111" t="n">
        <v>4</v>
      </c>
      <c r="B19" s="112"/>
      <c r="C19" s="93" t="s">
        <v>125</v>
      </c>
      <c r="D19" s="94" t="s">
        <v>121</v>
      </c>
      <c r="E19" s="103" t="n">
        <f aca="false">E17</f>
        <v>25</v>
      </c>
      <c r="F19" s="95" t="n">
        <v>0</v>
      </c>
      <c r="G19" s="89" t="n">
        <f aca="false">IF(F19&gt;0,likme,0)</f>
        <v>0</v>
      </c>
      <c r="H19" s="95" t="n">
        <f aca="false">ROUND(F19*G19,2)</f>
        <v>0</v>
      </c>
      <c r="I19" s="95" t="n">
        <v>0</v>
      </c>
      <c r="J19" s="95" t="n">
        <v>4.7</v>
      </c>
      <c r="K19" s="95" t="n">
        <f aca="false">ROUND((SUM(H19:J19)),2)</f>
        <v>4.7</v>
      </c>
      <c r="L19" s="95" t="n">
        <f aca="false">ROUND(E19*F19,2)</f>
        <v>0</v>
      </c>
      <c r="M19" s="95" t="n">
        <f aca="false">ROUND(E19*H19,2)</f>
        <v>0</v>
      </c>
      <c r="N19" s="95" t="n">
        <f aca="false">ROUND(E19*I19,2)</f>
        <v>0</v>
      </c>
      <c r="O19" s="95" t="n">
        <f aca="false">ROUND(E19*J19,2)</f>
        <v>117.5</v>
      </c>
      <c r="P19" s="95" t="n">
        <f aca="false">ROUND((SUM(M19:O19)),2)</f>
        <v>117.5</v>
      </c>
    </row>
    <row r="20" customFormat="false" ht="22.8" hidden="false" customHeight="true" outlineLevel="0" collapsed="false">
      <c r="A20" s="111" t="n">
        <v>5</v>
      </c>
      <c r="B20" s="112"/>
      <c r="C20" s="115" t="s">
        <v>129</v>
      </c>
      <c r="D20" s="114"/>
      <c r="E20" s="114"/>
      <c r="F20" s="114"/>
      <c r="G20" s="89"/>
      <c r="H20" s="95"/>
      <c r="I20" s="114"/>
      <c r="J20" s="114"/>
      <c r="K20" s="95"/>
      <c r="L20" s="95"/>
      <c r="M20" s="95"/>
      <c r="N20" s="95"/>
      <c r="O20" s="95"/>
      <c r="P20" s="95"/>
    </row>
    <row r="21" customFormat="false" ht="28.05" hidden="false" customHeight="true" outlineLevel="0" collapsed="false">
      <c r="A21" s="111" t="n">
        <v>6</v>
      </c>
      <c r="B21" s="112"/>
      <c r="C21" s="116" t="s">
        <v>130</v>
      </c>
      <c r="D21" s="117" t="s">
        <v>131</v>
      </c>
      <c r="E21" s="103" t="n">
        <v>108</v>
      </c>
      <c r="F21" s="95" t="n">
        <v>0.5</v>
      </c>
      <c r="G21" s="89" t="n">
        <v>18</v>
      </c>
      <c r="H21" s="95" t="n">
        <f aca="false">ROUND(F21*G21,2)</f>
        <v>9</v>
      </c>
      <c r="I21" s="89" t="n">
        <v>0</v>
      </c>
      <c r="J21" s="95" t="n">
        <v>2</v>
      </c>
      <c r="K21" s="95" t="n">
        <f aca="false">ROUND((SUM(H21:J21)),2)</f>
        <v>11</v>
      </c>
      <c r="L21" s="95" t="n">
        <f aca="false">ROUND(E21*F21,2)</f>
        <v>54</v>
      </c>
      <c r="M21" s="95" t="n">
        <f aca="false">ROUND(E21*H21,2)</f>
        <v>972</v>
      </c>
      <c r="N21" s="95" t="n">
        <f aca="false">ROUND(E21*I21,2)</f>
        <v>0</v>
      </c>
      <c r="O21" s="95" t="n">
        <f aca="false">ROUND(E21*J21,2)</f>
        <v>216</v>
      </c>
      <c r="P21" s="95" t="n">
        <f aca="false">ROUND((SUM(M21:O21)),2)</f>
        <v>1188</v>
      </c>
    </row>
    <row r="22" customFormat="false" ht="22.5" hidden="false" customHeight="true" outlineLevel="0" collapsed="false">
      <c r="A22" s="111" t="n">
        <v>7</v>
      </c>
      <c r="B22" s="40"/>
      <c r="C22" s="118" t="s">
        <v>132</v>
      </c>
      <c r="D22" s="94"/>
      <c r="E22" s="89"/>
      <c r="F22" s="90"/>
      <c r="G22" s="90"/>
      <c r="H22" s="90"/>
      <c r="I22" s="90"/>
      <c r="J22" s="90"/>
      <c r="K22" s="90"/>
      <c r="L22" s="90"/>
      <c r="M22" s="90"/>
      <c r="N22" s="90"/>
      <c r="O22" s="90"/>
      <c r="P22" s="90"/>
    </row>
    <row r="23" customFormat="false" ht="15.75" hidden="false" customHeight="false" outlineLevel="0" collapsed="false">
      <c r="A23" s="111" t="n">
        <v>8</v>
      </c>
      <c r="B23" s="102"/>
      <c r="C23" s="118" t="s">
        <v>133</v>
      </c>
      <c r="D23" s="119"/>
      <c r="E23" s="120"/>
      <c r="F23" s="95"/>
      <c r="G23" s="95"/>
      <c r="H23" s="95"/>
      <c r="I23" s="95"/>
      <c r="J23" s="95"/>
      <c r="K23" s="95"/>
      <c r="L23" s="95"/>
      <c r="M23" s="95"/>
      <c r="N23" s="95"/>
      <c r="O23" s="95"/>
      <c r="P23" s="95"/>
    </row>
    <row r="24" customFormat="false" ht="52.2" hidden="false" customHeight="false" outlineLevel="0" collapsed="false">
      <c r="A24" s="111" t="n">
        <v>9</v>
      </c>
      <c r="B24" s="121"/>
      <c r="C24" s="93" t="s">
        <v>134</v>
      </c>
      <c r="D24" s="94" t="s">
        <v>121</v>
      </c>
      <c r="E24" s="103" t="n">
        <v>210</v>
      </c>
      <c r="F24" s="95" t="n">
        <v>0.1</v>
      </c>
      <c r="G24" s="95" t="n">
        <v>18</v>
      </c>
      <c r="H24" s="95" t="n">
        <f aca="false">ROUND(F24*G24,2)</f>
        <v>1.8</v>
      </c>
      <c r="I24" s="95" t="n">
        <v>4.75</v>
      </c>
      <c r="J24" s="95" t="n">
        <v>0.14</v>
      </c>
      <c r="K24" s="95" t="n">
        <f aca="false">ROUND((SUM(H24:J24)),2)</f>
        <v>6.69</v>
      </c>
      <c r="L24" s="95" t="n">
        <f aca="false">ROUND(E24*F24,2)</f>
        <v>21</v>
      </c>
      <c r="M24" s="95" t="n">
        <f aca="false">ROUND(E24*H24,2)</f>
        <v>378</v>
      </c>
      <c r="N24" s="95" t="n">
        <f aca="false">ROUND(E24*I24,2)</f>
        <v>997.5</v>
      </c>
      <c r="O24" s="95" t="n">
        <f aca="false">ROUND(E24*J24,2)</f>
        <v>29.4</v>
      </c>
      <c r="P24" s="95" t="n">
        <f aca="false">ROUND((SUM(M24:O24)),2)</f>
        <v>1404.9</v>
      </c>
    </row>
    <row r="25" customFormat="false" ht="39.55" hidden="false" customHeight="false" outlineLevel="0" collapsed="false">
      <c r="A25" s="111" t="n">
        <v>10</v>
      </c>
      <c r="B25" s="121"/>
      <c r="C25" s="93" t="s">
        <v>135</v>
      </c>
      <c r="D25" s="94" t="s">
        <v>121</v>
      </c>
      <c r="E25" s="103" t="n">
        <v>105</v>
      </c>
      <c r="F25" s="95" t="n">
        <v>1.12</v>
      </c>
      <c r="G25" s="95" t="n">
        <v>18</v>
      </c>
      <c r="H25" s="95" t="n">
        <v>16.8</v>
      </c>
      <c r="I25" s="95" t="n">
        <v>2.9</v>
      </c>
      <c r="J25" s="95" t="n">
        <v>0.76</v>
      </c>
      <c r="K25" s="95" t="n">
        <f aca="false">ROUND((SUM(H25:J25)),2)</f>
        <v>20.46</v>
      </c>
      <c r="L25" s="95" t="n">
        <f aca="false">ROUND(E25*F25,2)</f>
        <v>117.6</v>
      </c>
      <c r="M25" s="95" t="n">
        <f aca="false">ROUND(E25*H25,2)</f>
        <v>1764</v>
      </c>
      <c r="N25" s="95" t="n">
        <f aca="false">ROUND(E25*I25,2)</f>
        <v>304.5</v>
      </c>
      <c r="O25" s="95" t="n">
        <f aca="false">ROUND(E25*J25,2)</f>
        <v>79.8</v>
      </c>
      <c r="P25" s="95" t="n">
        <f aca="false">ROUND((SUM(M25:O25)),2)</f>
        <v>2148.3</v>
      </c>
    </row>
    <row r="26" customFormat="false" ht="15.75" hidden="false" customHeight="false" outlineLevel="0" collapsed="false">
      <c r="A26" s="111" t="n">
        <v>11</v>
      </c>
      <c r="B26" s="121"/>
      <c r="C26" s="122" t="s">
        <v>136</v>
      </c>
      <c r="D26" s="94"/>
      <c r="E26" s="120"/>
      <c r="F26" s="95"/>
      <c r="G26" s="95"/>
      <c r="H26" s="95"/>
      <c r="I26" s="95"/>
      <c r="J26" s="95"/>
      <c r="K26" s="95"/>
      <c r="L26" s="95"/>
      <c r="M26" s="95"/>
      <c r="N26" s="95"/>
      <c r="O26" s="95"/>
      <c r="P26" s="95"/>
    </row>
    <row r="27" customFormat="false" ht="15.75" hidden="false" customHeight="false" outlineLevel="0" collapsed="false">
      <c r="A27" s="111" t="n">
        <v>12</v>
      </c>
      <c r="B27" s="121"/>
      <c r="C27" s="122" t="s">
        <v>137</v>
      </c>
      <c r="D27" s="94" t="s">
        <v>121</v>
      </c>
      <c r="E27" s="95" t="n">
        <v>108</v>
      </c>
      <c r="F27" s="95" t="n">
        <v>0.5</v>
      </c>
      <c r="G27" s="95" t="n">
        <v>18</v>
      </c>
      <c r="H27" s="95" t="n">
        <f aca="false">ROUND(F27*G27,2)</f>
        <v>9</v>
      </c>
      <c r="I27" s="95" t="n">
        <v>0</v>
      </c>
      <c r="J27" s="95" t="n">
        <v>0.4</v>
      </c>
      <c r="K27" s="95" t="n">
        <f aca="false">ROUND((SUM(H27:J27)),2)</f>
        <v>9.4</v>
      </c>
      <c r="L27" s="95" t="n">
        <f aca="false">ROUND(E27*F27,2)</f>
        <v>54</v>
      </c>
      <c r="M27" s="95" t="n">
        <f aca="false">ROUND(E27*H27,2)</f>
        <v>972</v>
      </c>
      <c r="N27" s="95" t="n">
        <f aca="false">ROUND(E27*I27,2)</f>
        <v>0</v>
      </c>
      <c r="O27" s="95" t="n">
        <f aca="false">ROUND(E27*J27,2)</f>
        <v>43.2</v>
      </c>
      <c r="P27" s="95" t="n">
        <f aca="false">ROUND((SUM(M27:O27)),2)</f>
        <v>1015.2</v>
      </c>
    </row>
    <row r="28" customFormat="false" ht="15.75" hidden="false" customHeight="false" outlineLevel="0" collapsed="false">
      <c r="A28" s="111" t="n">
        <v>13</v>
      </c>
      <c r="B28" s="121"/>
      <c r="C28" s="123" t="s">
        <v>138</v>
      </c>
      <c r="D28" s="94" t="s">
        <v>139</v>
      </c>
      <c r="E28" s="95" t="n">
        <f aca="false">ROUND(E27*0.25,2)</f>
        <v>27</v>
      </c>
      <c r="F28" s="95" t="n">
        <v>0</v>
      </c>
      <c r="G28" s="95" t="n">
        <v>0</v>
      </c>
      <c r="H28" s="95" t="n">
        <f aca="false">ROUND(F28*G28,2)</f>
        <v>0</v>
      </c>
      <c r="I28" s="95" t="n">
        <v>1.52</v>
      </c>
      <c r="J28" s="95" t="n">
        <v>0</v>
      </c>
      <c r="K28" s="95" t="n">
        <f aca="false">ROUND((SUM(H28:J28)),2)</f>
        <v>1.52</v>
      </c>
      <c r="L28" s="95" t="n">
        <f aca="false">ROUND(E28*F28,2)</f>
        <v>0</v>
      </c>
      <c r="M28" s="95" t="n">
        <f aca="false">ROUND(E28*H28,2)</f>
        <v>0</v>
      </c>
      <c r="N28" s="95" t="n">
        <f aca="false">ROUND(E28*I28,2)</f>
        <v>41.04</v>
      </c>
      <c r="O28" s="95" t="n">
        <f aca="false">ROUND(E28*J28,2)</f>
        <v>0</v>
      </c>
      <c r="P28" s="95" t="n">
        <f aca="false">ROUND((SUM(M28:O28)),2)</f>
        <v>41.04</v>
      </c>
    </row>
    <row r="29" customFormat="false" ht="15.75" hidden="false" customHeight="false" outlineLevel="0" collapsed="false">
      <c r="A29" s="111" t="n">
        <v>14</v>
      </c>
      <c r="B29" s="121"/>
      <c r="C29" s="123" t="s">
        <v>140</v>
      </c>
      <c r="D29" s="94" t="s">
        <v>141</v>
      </c>
      <c r="E29" s="95" t="n">
        <f aca="false">ROUND(E27*3,2)</f>
        <v>324</v>
      </c>
      <c r="F29" s="95" t="n">
        <v>0</v>
      </c>
      <c r="G29" s="95" t="n">
        <v>0</v>
      </c>
      <c r="H29" s="95" t="n">
        <f aca="false">ROUND(F29*G29,2)</f>
        <v>0</v>
      </c>
      <c r="I29" s="95" t="n">
        <v>0.43</v>
      </c>
      <c r="J29" s="95" t="n">
        <v>0</v>
      </c>
      <c r="K29" s="95" t="n">
        <f aca="false">ROUND((SUM(H29:J29)),2)</f>
        <v>0.43</v>
      </c>
      <c r="L29" s="95" t="n">
        <f aca="false">ROUND(E29*F29,2)</f>
        <v>0</v>
      </c>
      <c r="M29" s="95" t="n">
        <f aca="false">ROUND(E29*H29,2)</f>
        <v>0</v>
      </c>
      <c r="N29" s="95" t="n">
        <f aca="false">ROUND(E29*I29,2)</f>
        <v>139.32</v>
      </c>
      <c r="O29" s="95" t="n">
        <f aca="false">ROUND(E29*J29,2)</f>
        <v>0</v>
      </c>
      <c r="P29" s="95" t="n">
        <f aca="false">ROUND((SUM(M29:O29)),2)</f>
        <v>139.32</v>
      </c>
    </row>
    <row r="30" customFormat="false" ht="26.85" hidden="false" customHeight="false" outlineLevel="0" collapsed="false">
      <c r="A30" s="111" t="n">
        <v>15</v>
      </c>
      <c r="B30" s="121"/>
      <c r="C30" s="123" t="s">
        <v>142</v>
      </c>
      <c r="D30" s="94" t="s">
        <v>141</v>
      </c>
      <c r="E30" s="95" t="n">
        <f aca="false">ROUND(E27*2,2)</f>
        <v>216</v>
      </c>
      <c r="F30" s="95" t="n">
        <v>0</v>
      </c>
      <c r="G30" s="95" t="n">
        <v>0</v>
      </c>
      <c r="H30" s="95" t="n">
        <f aca="false">ROUND(F30*G30,2)</f>
        <v>0</v>
      </c>
      <c r="I30" s="95" t="n">
        <v>0.62</v>
      </c>
      <c r="J30" s="95" t="n">
        <v>0</v>
      </c>
      <c r="K30" s="95" t="n">
        <f aca="false">ROUND((SUM(H30:J30)),2)</f>
        <v>0.62</v>
      </c>
      <c r="L30" s="95" t="n">
        <f aca="false">ROUND(E30*F30,2)</f>
        <v>0</v>
      </c>
      <c r="M30" s="95" t="n">
        <f aca="false">ROUND(E30*H30,2)</f>
        <v>0</v>
      </c>
      <c r="N30" s="95" t="n">
        <f aca="false">ROUND(E30*I30,2)</f>
        <v>133.92</v>
      </c>
      <c r="O30" s="95" t="n">
        <f aca="false">ROUND(E30*J30,2)</f>
        <v>0</v>
      </c>
      <c r="P30" s="95" t="n">
        <f aca="false">ROUND((SUM(M30:O30)),2)</f>
        <v>133.92</v>
      </c>
    </row>
    <row r="31" customFormat="false" ht="15.75" hidden="false" customHeight="false" outlineLevel="0" collapsed="false">
      <c r="A31" s="111" t="n">
        <v>16</v>
      </c>
      <c r="B31" s="121"/>
      <c r="C31" s="123" t="s">
        <v>143</v>
      </c>
      <c r="D31" s="94" t="s">
        <v>121</v>
      </c>
      <c r="E31" s="95" t="n">
        <f aca="false">E27</f>
        <v>108</v>
      </c>
      <c r="F31" s="95" t="n">
        <v>0</v>
      </c>
      <c r="G31" s="95" t="n">
        <v>0</v>
      </c>
      <c r="H31" s="95" t="n">
        <f aca="false">ROUND(F31*G31,2)</f>
        <v>0</v>
      </c>
      <c r="I31" s="95" t="n">
        <v>0.43</v>
      </c>
      <c r="J31" s="95" t="n">
        <v>0</v>
      </c>
      <c r="K31" s="95" t="n">
        <f aca="false">ROUND((SUM(H31:J31)),2)</f>
        <v>0.43</v>
      </c>
      <c r="L31" s="95" t="n">
        <f aca="false">ROUND(E31*F31,2)</f>
        <v>0</v>
      </c>
      <c r="M31" s="95" t="n">
        <f aca="false">ROUND(E31*H31,2)</f>
        <v>0</v>
      </c>
      <c r="N31" s="95" t="n">
        <f aca="false">ROUND(E31*I31,2)</f>
        <v>46.44</v>
      </c>
      <c r="O31" s="95" t="n">
        <f aca="false">ROUND(E31*J31,2)</f>
        <v>0</v>
      </c>
      <c r="P31" s="95" t="n">
        <f aca="false">ROUND((SUM(M31:O31)),2)</f>
        <v>46.44</v>
      </c>
    </row>
    <row r="32" customFormat="false" ht="15.75" hidden="false" customHeight="true" outlineLevel="0" collapsed="false">
      <c r="A32" s="105" t="s">
        <v>126</v>
      </c>
      <c r="B32" s="105"/>
      <c r="C32" s="105"/>
      <c r="D32" s="105"/>
      <c r="E32" s="105"/>
      <c r="F32" s="105"/>
      <c r="G32" s="105"/>
      <c r="H32" s="105"/>
      <c r="I32" s="105"/>
      <c r="J32" s="105"/>
      <c r="K32" s="106"/>
      <c r="L32" s="107" t="n">
        <f aca="false">SUM(L22:L25)</f>
        <v>138.6</v>
      </c>
      <c r="M32" s="107" t="n">
        <f aca="false">SUM(M22:M25)</f>
        <v>2142</v>
      </c>
      <c r="N32" s="107" t="n">
        <f aca="false">SUM(N22:N25)</f>
        <v>1302</v>
      </c>
      <c r="O32" s="107" t="n">
        <f aca="false">SUM(O22:O25)</f>
        <v>109.2</v>
      </c>
      <c r="P32" s="107" t="n">
        <f aca="false">SUM(P17:P31)</f>
        <v>6724.87</v>
      </c>
    </row>
    <row r="33" customFormat="false" ht="15.75" hidden="false" customHeight="false" outlineLevel="0" collapsed="false">
      <c r="A33" s="108"/>
      <c r="B33" s="108"/>
      <c r="C33" s="108"/>
      <c r="D33" s="108"/>
      <c r="E33" s="108"/>
      <c r="F33" s="108"/>
      <c r="G33" s="108"/>
      <c r="H33" s="108"/>
      <c r="I33" s="108"/>
      <c r="J33" s="108"/>
      <c r="K33" s="109"/>
      <c r="L33" s="38"/>
      <c r="M33" s="38"/>
      <c r="N33" s="38"/>
      <c r="O33" s="38"/>
      <c r="P33" s="110"/>
    </row>
    <row r="34" customFormat="false" ht="15.75" hidden="false" customHeight="false" outlineLevel="0" collapsed="false">
      <c r="A34" s="15" t="str">
        <f aca="false">KT!A21</f>
        <v>Sastādīja: Uģis Šēnbergs</v>
      </c>
      <c r="B34" s="1"/>
      <c r="C34" s="1"/>
      <c r="D34" s="1" t="str">
        <f aca="false">KT!C25</f>
        <v>2024. gada 16.septembrī</v>
      </c>
      <c r="E34" s="1"/>
      <c r="F34" s="1"/>
      <c r="G34" s="1"/>
      <c r="H34" s="1"/>
      <c r="I34" s="1"/>
      <c r="J34" s="1"/>
      <c r="K34" s="1"/>
      <c r="L34" s="1"/>
      <c r="M34" s="1"/>
      <c r="N34" s="1"/>
      <c r="O34" s="1"/>
      <c r="P34" s="1"/>
    </row>
    <row r="35" customFormat="false" ht="15.75" hidden="false" customHeight="false" outlineLevel="0" collapsed="false">
      <c r="A35" s="15" t="s">
        <v>48</v>
      </c>
      <c r="B35" s="1"/>
      <c r="C35" s="1"/>
      <c r="D35" s="1"/>
      <c r="E35" s="1"/>
      <c r="F35" s="1"/>
      <c r="G35" s="1"/>
      <c r="H35" s="1"/>
      <c r="I35" s="1"/>
      <c r="J35" s="1"/>
      <c r="K35" s="1"/>
      <c r="L35" s="1"/>
      <c r="M35" s="1"/>
      <c r="N35" s="1"/>
      <c r="O35" s="1"/>
      <c r="P35" s="1"/>
    </row>
    <row r="36" customFormat="false" ht="15.75" hidden="false" customHeight="false" outlineLevel="0" collapsed="false">
      <c r="A36" s="15" t="str">
        <f aca="false">KT!A23</f>
        <v>Sertifikāta Nr.1-00103 </v>
      </c>
      <c r="B36" s="1"/>
      <c r="C36" s="1"/>
      <c r="D36" s="1"/>
      <c r="E36" s="1"/>
      <c r="F36" s="1"/>
      <c r="G36" s="1"/>
      <c r="H36" s="1"/>
      <c r="I36" s="1"/>
      <c r="J36" s="1"/>
      <c r="K36" s="1"/>
      <c r="L36" s="1"/>
      <c r="M36" s="1"/>
      <c r="N36" s="1"/>
      <c r="O36" s="1"/>
      <c r="P36" s="1"/>
    </row>
    <row r="37" customFormat="false" ht="15.75" hidden="false" customHeight="false" outlineLevel="0" collapsed="false">
      <c r="A37" s="16"/>
      <c r="B37" s="1"/>
      <c r="C37" s="1"/>
      <c r="D37" s="1"/>
      <c r="E37" s="1"/>
      <c r="F37" s="1"/>
      <c r="G37" s="1"/>
      <c r="H37" s="1"/>
      <c r="I37" s="1"/>
      <c r="J37" s="1"/>
      <c r="K37" s="1"/>
      <c r="L37" s="1"/>
      <c r="M37" s="1"/>
      <c r="N37" s="1"/>
      <c r="O37" s="1"/>
      <c r="P37" s="1"/>
    </row>
    <row r="38" customFormat="false" ht="15.75" hidden="false" customHeight="false" outlineLevel="0" collapsed="false">
      <c r="A38" s="15" t="str">
        <f aca="false">KT!A25</f>
        <v>Pārbaudīja: Uģis Šēnbergs</v>
      </c>
      <c r="B38" s="1"/>
      <c r="C38" s="1"/>
      <c r="D38" s="1" t="str">
        <f aca="false">KT!C25</f>
        <v>2024. gada 16.septembrī</v>
      </c>
      <c r="E38" s="1"/>
      <c r="F38" s="1"/>
      <c r="G38" s="1"/>
      <c r="H38" s="1"/>
      <c r="I38" s="1"/>
      <c r="J38" s="1"/>
      <c r="K38" s="1"/>
      <c r="L38" s="1"/>
      <c r="M38" s="1"/>
      <c r="N38" s="1"/>
      <c r="O38" s="1"/>
      <c r="P38" s="1"/>
    </row>
    <row r="39" customFormat="false" ht="15.75" hidden="false" customHeight="false" outlineLevel="0" collapsed="false">
      <c r="A39" s="15" t="s">
        <v>52</v>
      </c>
      <c r="B39" s="1"/>
      <c r="C39" s="1"/>
      <c r="D39" s="1"/>
      <c r="E39" s="1"/>
      <c r="F39" s="1"/>
      <c r="G39" s="1"/>
      <c r="H39" s="1"/>
      <c r="I39" s="1"/>
      <c r="J39" s="1"/>
      <c r="K39" s="1"/>
      <c r="L39" s="1"/>
      <c r="M39" s="1"/>
      <c r="N39" s="1"/>
      <c r="O39" s="1"/>
      <c r="P39" s="1"/>
    </row>
    <row r="40" customFormat="false" ht="15.75" hidden="false" customHeight="false" outlineLevel="0" collapsed="false">
      <c r="A40" s="15" t="str">
        <f aca="false">KT!A27</f>
        <v>Sertifikāta Nr.1-00103 </v>
      </c>
      <c r="B40" s="1"/>
      <c r="C40" s="1"/>
      <c r="D40" s="1"/>
      <c r="E40" s="1"/>
      <c r="F40" s="1"/>
      <c r="G40" s="1"/>
      <c r="H40" s="1"/>
      <c r="I40" s="1"/>
      <c r="J40" s="1"/>
      <c r="K40" s="1"/>
      <c r="L40" s="1"/>
      <c r="M40" s="1"/>
      <c r="N40" s="1"/>
      <c r="O40" s="1"/>
      <c r="P40" s="1"/>
    </row>
    <row r="41" customFormat="false" ht="15.75" hidden="false" customHeight="false" outlineLevel="0" collapsed="false">
      <c r="B41" s="47"/>
      <c r="C41" s="34"/>
      <c r="D41" s="34"/>
      <c r="E41" s="34"/>
      <c r="F41" s="34"/>
      <c r="G41" s="34"/>
      <c r="H41" s="34"/>
    </row>
    <row r="42" customFormat="false" ht="15.75" hidden="false" customHeight="false" outlineLevel="0" collapsed="false">
      <c r="B42" s="35"/>
      <c r="C42" s="36"/>
      <c r="D42" s="35"/>
      <c r="F42" s="36"/>
      <c r="H42" s="34"/>
    </row>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2">
    <mergeCell ref="A2:P2"/>
    <mergeCell ref="A3:P3"/>
    <mergeCell ref="A4:P4"/>
    <mergeCell ref="M11:N11"/>
    <mergeCell ref="A14:A15"/>
    <mergeCell ref="B14:B15"/>
    <mergeCell ref="C14:C15"/>
    <mergeCell ref="D14:D15"/>
    <mergeCell ref="E14:E15"/>
    <mergeCell ref="F14:K14"/>
    <mergeCell ref="L14:P14"/>
    <mergeCell ref="A32:J32"/>
  </mergeCells>
  <printOptions headings="false" gridLines="false" gridLinesSet="true" horizontalCentered="false" verticalCentered="false"/>
  <pageMargins left="0.315277777777778" right="0.315277777777778" top="0.551388888888889" bottom="0.551388888888889" header="0.511811023622047" footer="0.511811023622047"/>
  <pageSetup paperSize="9" scale="68"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1D41A"/>
    <pageSetUpPr fitToPage="false"/>
  </sheetPr>
  <dimension ref="A2:XFD1048576"/>
  <sheetViews>
    <sheetView showFormulas="false" showGridLines="true" showRowColHeaders="true" showZeros="true" rightToLeft="false" tabSelected="false" showOutlineSymbols="true" defaultGridColor="true" view="pageBreakPreview" topLeftCell="A10" colorId="64" zoomScale="85" zoomScaleNormal="100" zoomScalePageLayoutView="85" workbookViewId="0">
      <selection pane="topLeft" activeCell="Q4" activeCellId="0" sqref="Q4"/>
    </sheetView>
  </sheetViews>
  <sheetFormatPr defaultColWidth="9.1484375" defaultRowHeight="15.75" zeroHeight="false" outlineLevelRow="0" outlineLevelCol="0"/>
  <cols>
    <col collapsed="false" customWidth="true" hidden="false" outlineLevel="0" max="1" min="1" style="37" width="6.29"/>
    <col collapsed="false" customWidth="true" hidden="false" outlineLevel="0" max="2" min="2" style="37" width="3.29"/>
    <col collapsed="false" customWidth="true" hidden="false" outlineLevel="0" max="3" min="3" style="37" width="49.29"/>
    <col collapsed="false" customWidth="true" hidden="false" outlineLevel="0" max="4" min="4" style="37" width="6.85"/>
    <col collapsed="false" customWidth="true" hidden="false" outlineLevel="0" max="5" min="5" style="37" width="9"/>
    <col collapsed="false" customWidth="true" hidden="true" outlineLevel="0" max="6" min="6" style="37" width="8.29"/>
    <col collapsed="false" customWidth="true" hidden="true" outlineLevel="0" max="7" min="7" style="37" width="7.57"/>
    <col collapsed="false" customWidth="true" hidden="true" outlineLevel="0" max="8" min="8" style="37" width="7.86"/>
    <col collapsed="false" customWidth="true" hidden="true" outlineLevel="0" max="9" min="9" style="37" width="7.42"/>
    <col collapsed="false" customWidth="true" hidden="true" outlineLevel="0" max="10" min="10" style="37" width="9.42"/>
    <col collapsed="false" customWidth="true" hidden="true" outlineLevel="0" max="11" min="11" style="37" width="8.86"/>
    <col collapsed="false" customWidth="true" hidden="true" outlineLevel="0" max="12" min="12" style="37" width="11.45"/>
    <col collapsed="false" customWidth="true" hidden="true" outlineLevel="0" max="13" min="13" style="37" width="10.85"/>
    <col collapsed="false" customWidth="true" hidden="true" outlineLevel="0" max="14" min="14" style="37" width="13.75"/>
    <col collapsed="false" customWidth="true" hidden="true" outlineLevel="0" max="15" min="15" style="124" width="10.8"/>
    <col collapsed="false" customWidth="true" hidden="true" outlineLevel="0" max="16" min="16" style="37" width="15.87"/>
    <col collapsed="false" customWidth="false" hidden="false" outlineLevel="0" max="16383" min="17" style="37" width="9.14"/>
    <col collapsed="false" customWidth="true" hidden="false" outlineLevel="0" max="16384" min="16384" style="91" width="11.57"/>
  </cols>
  <sheetData>
    <row r="2" customFormat="false" ht="15.75" hidden="false" customHeight="false" outlineLevel="0" collapsed="false">
      <c r="A2" s="19" t="s">
        <v>144</v>
      </c>
      <c r="B2" s="19"/>
      <c r="C2" s="19"/>
      <c r="D2" s="19"/>
      <c r="E2" s="19"/>
      <c r="F2" s="19"/>
      <c r="G2" s="19"/>
      <c r="H2" s="19"/>
      <c r="I2" s="19"/>
      <c r="J2" s="19"/>
      <c r="K2" s="19"/>
      <c r="L2" s="19"/>
      <c r="M2" s="19"/>
      <c r="N2" s="19"/>
      <c r="O2" s="19"/>
      <c r="P2" s="19"/>
    </row>
    <row r="3" customFormat="false" ht="15.75" hidden="false" customHeight="false" outlineLevel="0" collapsed="false">
      <c r="A3" s="77" t="s">
        <v>68</v>
      </c>
      <c r="B3" s="77"/>
      <c r="C3" s="77"/>
      <c r="D3" s="77"/>
      <c r="E3" s="77"/>
      <c r="F3" s="77"/>
      <c r="G3" s="77"/>
      <c r="H3" s="77"/>
      <c r="I3" s="77"/>
      <c r="J3" s="77"/>
      <c r="K3" s="77"/>
      <c r="L3" s="77"/>
      <c r="M3" s="77"/>
      <c r="N3" s="77"/>
      <c r="O3" s="77"/>
      <c r="P3" s="77"/>
    </row>
    <row r="4" customFormat="false" ht="15.75" hidden="false" customHeight="false" outlineLevel="0" collapsed="false">
      <c r="A4" s="78" t="s">
        <v>55</v>
      </c>
      <c r="B4" s="78"/>
      <c r="C4" s="78"/>
      <c r="D4" s="78"/>
      <c r="E4" s="78"/>
      <c r="F4" s="78"/>
      <c r="G4" s="78"/>
      <c r="H4" s="78"/>
      <c r="I4" s="78"/>
      <c r="J4" s="78"/>
      <c r="K4" s="78"/>
      <c r="L4" s="78"/>
      <c r="M4" s="78"/>
      <c r="N4" s="78"/>
      <c r="O4" s="78"/>
      <c r="P4" s="78"/>
    </row>
    <row r="5" customFormat="false" ht="15.75" hidden="false" customHeight="false" outlineLevel="0" collapsed="false">
      <c r="A5" s="21"/>
      <c r="B5" s="21"/>
      <c r="C5" s="21"/>
      <c r="D5" s="21"/>
      <c r="E5" s="21"/>
      <c r="F5" s="21"/>
      <c r="G5" s="21"/>
      <c r="H5" s="21"/>
      <c r="I5" s="21"/>
      <c r="J5" s="21"/>
      <c r="K5" s="21"/>
      <c r="L5" s="21"/>
      <c r="M5" s="21"/>
      <c r="N5" s="21"/>
      <c r="O5" s="125"/>
      <c r="P5" s="21"/>
    </row>
    <row r="6" customFormat="false" ht="15.75" hidden="false" customHeight="false" outlineLevel="0" collapsed="false">
      <c r="A6" s="1" t="s">
        <v>24</v>
      </c>
      <c r="B6" s="1"/>
      <c r="C6" s="79" t="str">
        <f aca="false">KT!B9</f>
        <v>Valsts robežsardzes koledžas Sporta kompleksa ēkas jumta atjaunošana</v>
      </c>
      <c r="D6" s="79"/>
      <c r="E6" s="79"/>
      <c r="F6" s="79"/>
      <c r="G6" s="79"/>
      <c r="H6" s="79"/>
      <c r="I6" s="79"/>
      <c r="J6" s="79"/>
      <c r="K6" s="79"/>
      <c r="L6" s="79"/>
      <c r="M6" s="79"/>
      <c r="N6" s="79"/>
      <c r="O6" s="126"/>
      <c r="P6" s="79"/>
    </row>
    <row r="7" customFormat="false" ht="15.75" hidden="false" customHeight="false" outlineLevel="0" collapsed="false">
      <c r="A7" s="1" t="s">
        <v>25</v>
      </c>
      <c r="B7" s="1"/>
      <c r="C7" s="79" t="str">
        <f aca="false">KT!B10</f>
        <v>Valsts robežsardzes koledžas Sporta kompleksa ēkas jumta atjaunošana</v>
      </c>
      <c r="D7" s="1"/>
      <c r="E7" s="1"/>
      <c r="F7" s="1"/>
      <c r="G7" s="1"/>
      <c r="H7" s="1"/>
      <c r="I7" s="1"/>
      <c r="J7" s="1"/>
      <c r="K7" s="1"/>
      <c r="L7" s="1"/>
      <c r="M7" s="1"/>
      <c r="N7" s="1"/>
      <c r="O7" s="125"/>
      <c r="P7" s="1"/>
    </row>
    <row r="8" customFormat="false" ht="15.75" hidden="false" customHeight="false" outlineLevel="0" collapsed="false">
      <c r="A8" s="1" t="s">
        <v>26</v>
      </c>
      <c r="B8" s="1"/>
      <c r="C8" s="79" t="str">
        <f aca="false">KT!B11</f>
        <v>Zavoloko iela 8, Rēzekne, LV-4601</v>
      </c>
      <c r="D8" s="80"/>
      <c r="E8" s="80"/>
      <c r="F8" s="80"/>
      <c r="G8" s="80"/>
      <c r="H8" s="80"/>
      <c r="I8" s="80"/>
      <c r="J8" s="80"/>
      <c r="K8" s="80"/>
      <c r="L8" s="80"/>
      <c r="M8" s="80"/>
      <c r="N8" s="80"/>
      <c r="O8" s="127"/>
      <c r="P8" s="80"/>
    </row>
    <row r="9" customFormat="false" ht="15.75" hidden="false" customHeight="false" outlineLevel="0" collapsed="false">
      <c r="A9" s="1" t="s">
        <v>27</v>
      </c>
      <c r="B9" s="1"/>
      <c r="C9" s="79" t="str">
        <f aca="false">KT!B12</f>
        <v>___</v>
      </c>
      <c r="D9" s="80"/>
      <c r="E9" s="80"/>
      <c r="F9" s="80"/>
      <c r="G9" s="80"/>
      <c r="H9" s="80"/>
      <c r="I9" s="80"/>
      <c r="J9" s="80"/>
      <c r="K9" s="80"/>
      <c r="L9" s="80"/>
      <c r="M9" s="80"/>
      <c r="N9" s="80"/>
      <c r="O9" s="127"/>
      <c r="P9" s="80"/>
    </row>
    <row r="10" customFormat="false" ht="15.75" hidden="false" customHeight="false" outlineLevel="0" collapsed="false">
      <c r="A10" s="1"/>
      <c r="B10" s="1"/>
      <c r="C10" s="1"/>
      <c r="D10" s="1"/>
      <c r="E10" s="1"/>
      <c r="F10" s="1"/>
      <c r="G10" s="1"/>
      <c r="H10" s="1"/>
      <c r="I10" s="1"/>
      <c r="J10" s="1"/>
      <c r="K10" s="1"/>
      <c r="L10" s="1"/>
      <c r="M10" s="1"/>
      <c r="N10" s="1"/>
      <c r="O10" s="125"/>
      <c r="P10" s="1"/>
    </row>
    <row r="11" customFormat="false" ht="15.75" hidden="false" customHeight="false" outlineLevel="0" collapsed="false">
      <c r="A11" s="1" t="s">
        <v>74</v>
      </c>
      <c r="B11" s="1"/>
      <c r="C11" s="1"/>
      <c r="D11" s="1"/>
      <c r="E11" s="1"/>
      <c r="F11" s="1"/>
      <c r="G11" s="1"/>
      <c r="H11" s="1"/>
      <c r="I11" s="1"/>
      <c r="J11" s="1"/>
      <c r="K11" s="1"/>
      <c r="L11" s="1"/>
      <c r="M11" s="81" t="s">
        <v>75</v>
      </c>
      <c r="N11" s="81"/>
      <c r="O11" s="128" t="n">
        <f aca="false">P42</f>
        <v>275728.11</v>
      </c>
      <c r="P11" s="1" t="s">
        <v>76</v>
      </c>
    </row>
    <row r="12" customFormat="false" ht="20.25" hidden="false" customHeight="true" outlineLevel="0" collapsed="false">
      <c r="A12" s="1"/>
      <c r="B12" s="1"/>
      <c r="C12" s="1"/>
      <c r="D12" s="1"/>
      <c r="E12" s="21"/>
      <c r="F12" s="1"/>
      <c r="G12" s="1"/>
      <c r="H12" s="1"/>
      <c r="I12" s="1"/>
      <c r="J12" s="1"/>
      <c r="K12" s="1"/>
      <c r="L12" s="1"/>
      <c r="M12" s="1"/>
      <c r="N12" s="129" t="s">
        <v>77</v>
      </c>
      <c r="O12" s="130" t="str">
        <f aca="false">KT!C25</f>
        <v>2024. gada 16.septembrī</v>
      </c>
      <c r="P12" s="130"/>
    </row>
    <row r="13" customFormat="false" ht="18.4" hidden="false" customHeight="true" outlineLevel="0" collapsed="false">
      <c r="A13" s="1"/>
      <c r="B13" s="1"/>
      <c r="C13" s="1"/>
      <c r="D13" s="1"/>
      <c r="E13" s="21"/>
      <c r="F13" s="1"/>
      <c r="G13" s="1"/>
      <c r="H13" s="1"/>
      <c r="I13" s="1"/>
      <c r="J13" s="1"/>
      <c r="K13" s="1"/>
      <c r="L13" s="1"/>
      <c r="M13" s="1"/>
      <c r="N13" s="1"/>
      <c r="O13" s="125"/>
      <c r="P13" s="1"/>
    </row>
    <row r="14" customFormat="false" ht="19.3" hidden="false" customHeight="true" outlineLevel="0" collapsed="false">
      <c r="A14" s="83" t="s">
        <v>28</v>
      </c>
      <c r="B14" s="83" t="s">
        <v>78</v>
      </c>
      <c r="C14" s="84" t="s">
        <v>79</v>
      </c>
      <c r="D14" s="83" t="s">
        <v>80</v>
      </c>
      <c r="E14" s="85" t="s">
        <v>81</v>
      </c>
      <c r="F14" s="84" t="s">
        <v>82</v>
      </c>
      <c r="G14" s="84"/>
      <c r="H14" s="84"/>
      <c r="I14" s="84"/>
      <c r="J14" s="84"/>
      <c r="K14" s="84"/>
      <c r="L14" s="84" t="s">
        <v>83</v>
      </c>
      <c r="M14" s="84"/>
      <c r="N14" s="84"/>
      <c r="O14" s="84"/>
      <c r="P14" s="84"/>
    </row>
    <row r="15" customFormat="false" ht="110.25" hidden="false" customHeight="true" outlineLevel="0" collapsed="false">
      <c r="A15" s="83"/>
      <c r="B15" s="83"/>
      <c r="C15" s="84"/>
      <c r="D15" s="83"/>
      <c r="E15" s="85"/>
      <c r="F15" s="83" t="s">
        <v>84</v>
      </c>
      <c r="G15" s="83" t="s">
        <v>85</v>
      </c>
      <c r="H15" s="83" t="s">
        <v>86</v>
      </c>
      <c r="I15" s="83" t="s">
        <v>64</v>
      </c>
      <c r="J15" s="83" t="s">
        <v>87</v>
      </c>
      <c r="K15" s="83" t="s">
        <v>88</v>
      </c>
      <c r="L15" s="83" t="s">
        <v>62</v>
      </c>
      <c r="M15" s="83" t="s">
        <v>86</v>
      </c>
      <c r="N15" s="83" t="s">
        <v>64</v>
      </c>
      <c r="O15" s="83" t="s">
        <v>87</v>
      </c>
      <c r="P15" s="83" t="s">
        <v>89</v>
      </c>
    </row>
    <row r="16" customFormat="false" ht="15.75" hidden="false" customHeight="false" outlineLevel="0" collapsed="false">
      <c r="A16" s="113"/>
      <c r="B16" s="113"/>
      <c r="C16" s="113"/>
      <c r="D16" s="113"/>
      <c r="E16" s="113"/>
      <c r="F16" s="113"/>
      <c r="G16" s="113"/>
      <c r="H16" s="113"/>
      <c r="I16" s="113"/>
      <c r="J16" s="113"/>
      <c r="K16" s="113"/>
      <c r="L16" s="113"/>
      <c r="M16" s="113"/>
      <c r="N16" s="113"/>
      <c r="O16" s="113"/>
      <c r="P16" s="113"/>
    </row>
    <row r="17" customFormat="false" ht="15.75" hidden="false" customHeight="false" outlineLevel="0" collapsed="false">
      <c r="A17" s="40"/>
      <c r="B17" s="113"/>
      <c r="C17" s="115" t="s">
        <v>129</v>
      </c>
      <c r="D17" s="114"/>
      <c r="E17" s="114"/>
      <c r="F17" s="114"/>
      <c r="G17" s="89"/>
      <c r="H17" s="95"/>
      <c r="I17" s="114"/>
      <c r="J17" s="114"/>
      <c r="K17" s="95"/>
      <c r="L17" s="95"/>
      <c r="M17" s="95"/>
      <c r="N17" s="95"/>
      <c r="O17" s="95"/>
      <c r="P17" s="95"/>
      <c r="XFD17" s="131"/>
    </row>
    <row r="18" s="91" customFormat="true" ht="42.1" hidden="false" customHeight="true" outlineLevel="0" collapsed="false">
      <c r="A18" s="40" t="n">
        <v>1</v>
      </c>
      <c r="B18" s="132"/>
      <c r="C18" s="93" t="s">
        <v>145</v>
      </c>
      <c r="D18" s="94" t="s">
        <v>121</v>
      </c>
      <c r="E18" s="95" t="n">
        <v>2122</v>
      </c>
      <c r="F18" s="95" t="n">
        <v>0.5</v>
      </c>
      <c r="G18" s="89" t="n">
        <v>18</v>
      </c>
      <c r="H18" s="95" t="n">
        <f aca="false">ROUND(F18*G18,2)</f>
        <v>9</v>
      </c>
      <c r="I18" s="89" t="n">
        <v>0</v>
      </c>
      <c r="J18" s="95" t="n">
        <v>2</v>
      </c>
      <c r="K18" s="95" t="n">
        <f aca="false">ROUND((SUM(H18:J18)),2)</f>
        <v>11</v>
      </c>
      <c r="L18" s="95" t="n">
        <f aca="false">ROUND(E18*F18,2)</f>
        <v>1061</v>
      </c>
      <c r="M18" s="95" t="n">
        <f aca="false">ROUND(E18*H18,2)</f>
        <v>19098</v>
      </c>
      <c r="N18" s="95" t="n">
        <f aca="false">ROUND(E18*I18,2)</f>
        <v>0</v>
      </c>
      <c r="O18" s="95" t="n">
        <f aca="false">ROUND(E18*J18,2)</f>
        <v>4244</v>
      </c>
      <c r="P18" s="95" t="n">
        <f aca="false">ROUND((SUM(M18:O18)),2)</f>
        <v>23342</v>
      </c>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7"/>
      <c r="AW18" s="97"/>
      <c r="AX18" s="97"/>
      <c r="AY18" s="97"/>
      <c r="AZ18" s="97"/>
      <c r="BA18" s="97"/>
      <c r="BB18" s="97"/>
      <c r="BC18" s="97"/>
      <c r="BD18" s="97"/>
      <c r="BE18" s="97"/>
      <c r="BF18" s="97"/>
      <c r="BG18" s="97"/>
      <c r="BH18" s="97"/>
      <c r="BI18" s="97"/>
      <c r="BJ18" s="97"/>
      <c r="BK18" s="97"/>
      <c r="BL18" s="97"/>
      <c r="BM18" s="97"/>
      <c r="BN18" s="97"/>
      <c r="BO18" s="97"/>
      <c r="BP18" s="97"/>
      <c r="BQ18" s="98"/>
      <c r="BR18" s="98"/>
      <c r="BS18" s="98"/>
      <c r="BT18" s="98"/>
      <c r="BU18" s="98"/>
      <c r="BV18" s="98"/>
      <c r="BW18" s="98"/>
      <c r="BX18" s="98"/>
      <c r="BY18" s="98"/>
      <c r="BZ18" s="98"/>
      <c r="CA18" s="98"/>
      <c r="CB18" s="98"/>
      <c r="CC18" s="98"/>
      <c r="CD18" s="98"/>
      <c r="CE18" s="98"/>
      <c r="CF18" s="98"/>
      <c r="CG18" s="98"/>
      <c r="CH18" s="98"/>
      <c r="CI18" s="98"/>
      <c r="CJ18" s="98"/>
      <c r="CK18" s="98"/>
      <c r="CL18" s="98"/>
      <c r="CM18" s="98"/>
      <c r="CN18" s="98"/>
      <c r="CO18" s="98"/>
      <c r="CP18" s="98"/>
      <c r="CQ18" s="98"/>
      <c r="CR18" s="98"/>
      <c r="CS18" s="98"/>
      <c r="CT18" s="98"/>
      <c r="CU18" s="98"/>
      <c r="CV18" s="98"/>
      <c r="CW18" s="98"/>
      <c r="CX18" s="98"/>
      <c r="CY18" s="98"/>
      <c r="CZ18" s="98"/>
      <c r="DA18" s="98"/>
      <c r="DB18" s="98"/>
      <c r="DC18" s="98"/>
      <c r="DD18" s="98"/>
      <c r="DE18" s="98"/>
      <c r="DF18" s="98"/>
      <c r="DG18" s="98"/>
      <c r="DH18" s="98"/>
      <c r="DI18" s="98"/>
      <c r="DJ18" s="98"/>
      <c r="DK18" s="98"/>
      <c r="DL18" s="98"/>
      <c r="DM18" s="98"/>
      <c r="DN18" s="98"/>
      <c r="DO18" s="98"/>
      <c r="DP18" s="98"/>
      <c r="DQ18" s="98"/>
      <c r="DR18" s="98"/>
      <c r="DS18" s="98"/>
      <c r="DT18" s="98"/>
      <c r="DU18" s="98"/>
      <c r="DV18" s="98"/>
      <c r="DW18" s="98"/>
      <c r="DX18" s="98"/>
      <c r="DY18" s="98"/>
      <c r="DZ18" s="98"/>
      <c r="EA18" s="98"/>
      <c r="EB18" s="98"/>
      <c r="EC18" s="98"/>
      <c r="ED18" s="98"/>
      <c r="EE18" s="98"/>
      <c r="EF18" s="98"/>
      <c r="EG18" s="98"/>
      <c r="EH18" s="98"/>
      <c r="EI18" s="98"/>
      <c r="EJ18" s="98"/>
      <c r="EK18" s="98"/>
      <c r="EL18" s="98"/>
      <c r="EM18" s="98"/>
      <c r="EN18" s="98"/>
      <c r="EO18" s="98"/>
      <c r="EP18" s="98"/>
      <c r="EQ18" s="98"/>
      <c r="ER18" s="98"/>
      <c r="ES18" s="98"/>
      <c r="ET18" s="98"/>
      <c r="EU18" s="98"/>
      <c r="EV18" s="98"/>
      <c r="EW18" s="98"/>
      <c r="EX18" s="98"/>
      <c r="EY18" s="98"/>
      <c r="EZ18" s="98"/>
      <c r="FA18" s="98"/>
      <c r="FB18" s="98"/>
      <c r="FC18" s="98"/>
      <c r="FD18" s="98"/>
      <c r="FE18" s="98"/>
      <c r="FF18" s="98"/>
      <c r="FG18" s="98"/>
      <c r="FH18" s="98"/>
      <c r="FI18" s="98"/>
      <c r="FJ18" s="98"/>
      <c r="FK18" s="98"/>
      <c r="FL18" s="98"/>
      <c r="FM18" s="98"/>
      <c r="FN18" s="98"/>
      <c r="FO18" s="98"/>
      <c r="FP18" s="98"/>
      <c r="FQ18" s="98"/>
      <c r="FR18" s="98"/>
      <c r="FS18" s="98"/>
      <c r="FT18" s="98"/>
      <c r="FU18" s="98"/>
      <c r="FV18" s="98"/>
      <c r="FW18" s="98"/>
      <c r="FX18" s="98"/>
      <c r="FY18" s="98"/>
      <c r="FZ18" s="98"/>
      <c r="GA18" s="98"/>
      <c r="GB18" s="98"/>
      <c r="GC18" s="98"/>
      <c r="GD18" s="98"/>
      <c r="GE18" s="98"/>
      <c r="GF18" s="98"/>
      <c r="GG18" s="98"/>
      <c r="GH18" s="98"/>
      <c r="GI18" s="98"/>
      <c r="GJ18" s="98"/>
      <c r="GK18" s="98"/>
      <c r="GL18" s="98"/>
      <c r="GM18" s="98"/>
      <c r="GN18" s="98"/>
      <c r="GO18" s="98"/>
      <c r="GP18" s="98"/>
      <c r="GQ18" s="98"/>
      <c r="GR18" s="98"/>
      <c r="GS18" s="98"/>
      <c r="GT18" s="98"/>
      <c r="GU18" s="98"/>
      <c r="GV18" s="98"/>
      <c r="GW18" s="98"/>
      <c r="GX18" s="98"/>
      <c r="GY18" s="98"/>
      <c r="GZ18" s="98"/>
      <c r="HA18" s="98"/>
      <c r="HB18" s="98"/>
      <c r="HC18" s="98"/>
      <c r="HD18" s="98"/>
      <c r="HE18" s="98"/>
      <c r="HF18" s="98"/>
      <c r="HG18" s="98"/>
      <c r="HH18" s="98"/>
      <c r="HI18" s="98"/>
      <c r="HJ18" s="98"/>
      <c r="HK18" s="98"/>
      <c r="HL18" s="98"/>
      <c r="HM18" s="98"/>
      <c r="HN18" s="98"/>
      <c r="HO18" s="98"/>
      <c r="HP18" s="98"/>
      <c r="HQ18" s="98"/>
      <c r="HR18" s="98"/>
      <c r="HS18" s="98"/>
      <c r="HT18" s="98"/>
      <c r="HU18" s="98"/>
      <c r="HV18" s="98"/>
      <c r="HW18" s="98"/>
      <c r="HX18" s="98"/>
      <c r="HY18" s="98"/>
      <c r="HZ18" s="98"/>
      <c r="IA18" s="98"/>
      <c r="IB18" s="98"/>
      <c r="IC18" s="98"/>
      <c r="ID18" s="98"/>
      <c r="IE18" s="98"/>
      <c r="IF18" s="98"/>
      <c r="IG18" s="98"/>
      <c r="IH18" s="98"/>
      <c r="II18" s="98"/>
      <c r="IJ18" s="98"/>
      <c r="IK18" s="98"/>
      <c r="IL18" s="98"/>
      <c r="IM18" s="98"/>
      <c r="IN18" s="98"/>
      <c r="IO18" s="98"/>
      <c r="IP18" s="98"/>
      <c r="IQ18" s="98"/>
      <c r="IR18" s="98"/>
      <c r="IS18" s="98"/>
      <c r="IT18" s="98"/>
      <c r="IU18" s="98"/>
      <c r="IV18" s="98"/>
      <c r="XFD18" s="131"/>
    </row>
    <row r="19" s="91" customFormat="true" ht="39.55" hidden="false" customHeight="false" outlineLevel="0" collapsed="false">
      <c r="A19" s="40" t="n">
        <v>2</v>
      </c>
      <c r="B19" s="132"/>
      <c r="C19" s="93" t="s">
        <v>146</v>
      </c>
      <c r="D19" s="94" t="s">
        <v>91</v>
      </c>
      <c r="E19" s="95" t="n">
        <v>265</v>
      </c>
      <c r="F19" s="95" t="n">
        <v>0.5</v>
      </c>
      <c r="G19" s="89" t="n">
        <v>18</v>
      </c>
      <c r="H19" s="95" t="n">
        <v>9</v>
      </c>
      <c r="I19" s="89" t="n">
        <v>0</v>
      </c>
      <c r="J19" s="95" t="n">
        <v>2</v>
      </c>
      <c r="K19" s="95" t="n">
        <f aca="false">ROUND((SUM(H19:J19)),2)</f>
        <v>11</v>
      </c>
      <c r="L19" s="95" t="n">
        <f aca="false">ROUND(E19*F19,2)</f>
        <v>132.5</v>
      </c>
      <c r="M19" s="95" t="n">
        <f aca="false">ROUND(E19*H19,2)</f>
        <v>2385</v>
      </c>
      <c r="N19" s="95" t="n">
        <f aca="false">ROUND(E19*I19,2)</f>
        <v>0</v>
      </c>
      <c r="O19" s="95" t="n">
        <f aca="false">ROUND(E19*J19,2)</f>
        <v>530</v>
      </c>
      <c r="P19" s="95" t="n">
        <f aca="false">ROUND((SUM(M19:O19)),2)</f>
        <v>2915</v>
      </c>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7"/>
      <c r="AW19" s="97"/>
      <c r="AX19" s="97"/>
      <c r="AY19" s="97"/>
      <c r="AZ19" s="97"/>
      <c r="BA19" s="97"/>
      <c r="BB19" s="97"/>
      <c r="BC19" s="97"/>
      <c r="BD19" s="97"/>
      <c r="BE19" s="97"/>
      <c r="BF19" s="97"/>
      <c r="BG19" s="97"/>
      <c r="BH19" s="97"/>
      <c r="BI19" s="97"/>
      <c r="BJ19" s="97"/>
      <c r="BK19" s="97"/>
      <c r="BL19" s="97"/>
      <c r="BM19" s="97"/>
      <c r="BN19" s="97"/>
      <c r="BO19" s="97"/>
      <c r="BP19" s="97"/>
      <c r="BQ19" s="98"/>
      <c r="BR19" s="98"/>
      <c r="BS19" s="98"/>
      <c r="BT19" s="98"/>
      <c r="BU19" s="98"/>
      <c r="BV19" s="98"/>
      <c r="BW19" s="98"/>
      <c r="BX19" s="98"/>
      <c r="BY19" s="98"/>
      <c r="BZ19" s="98"/>
      <c r="CA19" s="98"/>
      <c r="CB19" s="98"/>
      <c r="CC19" s="98"/>
      <c r="CD19" s="98"/>
      <c r="CE19" s="98"/>
      <c r="CF19" s="98"/>
      <c r="CG19" s="98"/>
      <c r="CH19" s="98"/>
      <c r="CI19" s="98"/>
      <c r="CJ19" s="98"/>
      <c r="CK19" s="98"/>
      <c r="CL19" s="98"/>
      <c r="CM19" s="98"/>
      <c r="CN19" s="98"/>
      <c r="CO19" s="98"/>
      <c r="CP19" s="98"/>
      <c r="CQ19" s="98"/>
      <c r="CR19" s="98"/>
      <c r="CS19" s="98"/>
      <c r="CT19" s="98"/>
      <c r="CU19" s="98"/>
      <c r="CV19" s="98"/>
      <c r="CW19" s="98"/>
      <c r="CX19" s="98"/>
      <c r="CY19" s="98"/>
      <c r="CZ19" s="98"/>
      <c r="DA19" s="98"/>
      <c r="DB19" s="98"/>
      <c r="DC19" s="98"/>
      <c r="DD19" s="98"/>
      <c r="DE19" s="98"/>
      <c r="DF19" s="98"/>
      <c r="DG19" s="98"/>
      <c r="DH19" s="98"/>
      <c r="DI19" s="98"/>
      <c r="DJ19" s="98"/>
      <c r="DK19" s="98"/>
      <c r="DL19" s="98"/>
      <c r="DM19" s="98"/>
      <c r="DN19" s="98"/>
      <c r="DO19" s="98"/>
      <c r="DP19" s="98"/>
      <c r="DQ19" s="98"/>
      <c r="DR19" s="98"/>
      <c r="DS19" s="98"/>
      <c r="DT19" s="98"/>
      <c r="DU19" s="98"/>
      <c r="DV19" s="98"/>
      <c r="DW19" s="98"/>
      <c r="DX19" s="98"/>
      <c r="DY19" s="98"/>
      <c r="DZ19" s="98"/>
      <c r="EA19" s="98"/>
      <c r="EB19" s="98"/>
      <c r="EC19" s="98"/>
      <c r="ED19" s="98"/>
      <c r="EE19" s="98"/>
      <c r="EF19" s="98"/>
      <c r="EG19" s="98"/>
      <c r="EH19" s="98"/>
      <c r="EI19" s="98"/>
      <c r="EJ19" s="98"/>
      <c r="EK19" s="98"/>
      <c r="EL19" s="98"/>
      <c r="EM19" s="98"/>
      <c r="EN19" s="98"/>
      <c r="EO19" s="98"/>
      <c r="EP19" s="98"/>
      <c r="EQ19" s="98"/>
      <c r="ER19" s="98"/>
      <c r="ES19" s="98"/>
      <c r="ET19" s="98"/>
      <c r="EU19" s="98"/>
      <c r="EV19" s="98"/>
      <c r="EW19" s="98"/>
      <c r="EX19" s="98"/>
      <c r="EY19" s="98"/>
      <c r="EZ19" s="98"/>
      <c r="FA19" s="98"/>
      <c r="FB19" s="98"/>
      <c r="FC19" s="98"/>
      <c r="FD19" s="98"/>
      <c r="FE19" s="98"/>
      <c r="FF19" s="98"/>
      <c r="FG19" s="98"/>
      <c r="FH19" s="98"/>
      <c r="FI19" s="98"/>
      <c r="FJ19" s="98"/>
      <c r="FK19" s="98"/>
      <c r="FL19" s="98"/>
      <c r="FM19" s="98"/>
      <c r="FN19" s="98"/>
      <c r="FO19" s="98"/>
      <c r="FP19" s="98"/>
      <c r="FQ19" s="98"/>
      <c r="FR19" s="98"/>
      <c r="FS19" s="98"/>
      <c r="FT19" s="98"/>
      <c r="FU19" s="98"/>
      <c r="FV19" s="98"/>
      <c r="FW19" s="98"/>
      <c r="FX19" s="98"/>
      <c r="FY19" s="98"/>
      <c r="FZ19" s="98"/>
      <c r="GA19" s="98"/>
      <c r="GB19" s="98"/>
      <c r="GC19" s="98"/>
      <c r="GD19" s="98"/>
      <c r="GE19" s="98"/>
      <c r="GF19" s="98"/>
      <c r="GG19" s="98"/>
      <c r="GH19" s="98"/>
      <c r="GI19" s="98"/>
      <c r="GJ19" s="98"/>
      <c r="GK19" s="98"/>
      <c r="GL19" s="98"/>
      <c r="GM19" s="98"/>
      <c r="GN19" s="98"/>
      <c r="GO19" s="98"/>
      <c r="GP19" s="98"/>
      <c r="GQ19" s="98"/>
      <c r="GR19" s="98"/>
      <c r="GS19" s="98"/>
      <c r="GT19" s="98"/>
      <c r="GU19" s="98"/>
      <c r="GV19" s="98"/>
      <c r="GW19" s="98"/>
      <c r="GX19" s="98"/>
      <c r="GY19" s="98"/>
      <c r="GZ19" s="98"/>
      <c r="HA19" s="98"/>
      <c r="HB19" s="98"/>
      <c r="HC19" s="98"/>
      <c r="HD19" s="98"/>
      <c r="HE19" s="98"/>
      <c r="HF19" s="98"/>
      <c r="HG19" s="98"/>
      <c r="HH19" s="98"/>
      <c r="HI19" s="98"/>
      <c r="HJ19" s="98"/>
      <c r="HK19" s="98"/>
      <c r="HL19" s="98"/>
      <c r="HM19" s="98"/>
      <c r="HN19" s="98"/>
      <c r="HO19" s="98"/>
      <c r="HP19" s="98"/>
      <c r="HQ19" s="98"/>
      <c r="HR19" s="98"/>
      <c r="HS19" s="98"/>
      <c r="HT19" s="98"/>
      <c r="HU19" s="98"/>
      <c r="HV19" s="98"/>
      <c r="HW19" s="98"/>
      <c r="HX19" s="98"/>
      <c r="HY19" s="98"/>
      <c r="HZ19" s="98"/>
      <c r="IA19" s="98"/>
      <c r="IB19" s="98"/>
      <c r="IC19" s="98"/>
      <c r="ID19" s="98"/>
      <c r="IE19" s="98"/>
      <c r="IF19" s="98"/>
      <c r="IG19" s="98"/>
      <c r="IH19" s="98"/>
      <c r="II19" s="98"/>
      <c r="IJ19" s="98"/>
      <c r="IK19" s="98"/>
      <c r="IL19" s="98"/>
      <c r="IM19" s="98"/>
      <c r="IN19" s="98"/>
      <c r="IO19" s="98"/>
      <c r="IP19" s="98"/>
      <c r="IQ19" s="98"/>
      <c r="IR19" s="98"/>
      <c r="IS19" s="98"/>
      <c r="IT19" s="98"/>
      <c r="IU19" s="98"/>
      <c r="IV19" s="98"/>
      <c r="XFD19" s="131"/>
    </row>
    <row r="20" s="91" customFormat="true" ht="26.85" hidden="false" customHeight="false" outlineLevel="0" collapsed="false">
      <c r="A20" s="40" t="n">
        <v>3</v>
      </c>
      <c r="B20" s="132"/>
      <c r="C20" s="93" t="s">
        <v>147</v>
      </c>
      <c r="D20" s="94" t="s">
        <v>148</v>
      </c>
      <c r="E20" s="95" t="n">
        <v>90</v>
      </c>
      <c r="F20" s="95" t="n">
        <v>0.5</v>
      </c>
      <c r="G20" s="89" t="n">
        <v>18</v>
      </c>
      <c r="H20" s="95" t="n">
        <v>9</v>
      </c>
      <c r="I20" s="89" t="n">
        <v>0</v>
      </c>
      <c r="J20" s="95" t="n">
        <v>2</v>
      </c>
      <c r="K20" s="95" t="n">
        <f aca="false">ROUND((SUM(H20:J20)),2)</f>
        <v>11</v>
      </c>
      <c r="L20" s="95" t="n">
        <f aca="false">ROUND(E20*F20,2)</f>
        <v>45</v>
      </c>
      <c r="M20" s="95" t="n">
        <f aca="false">ROUND(E20*H20,2)</f>
        <v>810</v>
      </c>
      <c r="N20" s="95" t="n">
        <f aca="false">ROUND(E20*I20,2)</f>
        <v>0</v>
      </c>
      <c r="O20" s="95" t="n">
        <f aca="false">ROUND(E20*J20,2)</f>
        <v>180</v>
      </c>
      <c r="P20" s="95" t="n">
        <f aca="false">ROUND((SUM(M20:O20)),2)</f>
        <v>990</v>
      </c>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7"/>
      <c r="AW20" s="97"/>
      <c r="AX20" s="97"/>
      <c r="AY20" s="97"/>
      <c r="AZ20" s="97"/>
      <c r="BA20" s="97"/>
      <c r="BB20" s="97"/>
      <c r="BC20" s="97"/>
      <c r="BD20" s="97"/>
      <c r="BE20" s="97"/>
      <c r="BF20" s="97"/>
      <c r="BG20" s="97"/>
      <c r="BH20" s="97"/>
      <c r="BI20" s="97"/>
      <c r="BJ20" s="97"/>
      <c r="BK20" s="97"/>
      <c r="BL20" s="97"/>
      <c r="BM20" s="97"/>
      <c r="BN20" s="97"/>
      <c r="BO20" s="97"/>
      <c r="BP20" s="97"/>
      <c r="BQ20" s="98"/>
      <c r="BR20" s="98"/>
      <c r="BS20" s="98"/>
      <c r="BT20" s="98"/>
      <c r="BU20" s="98"/>
      <c r="BV20" s="98"/>
      <c r="BW20" s="98"/>
      <c r="BX20" s="98"/>
      <c r="BY20" s="98"/>
      <c r="BZ20" s="98"/>
      <c r="CA20" s="98"/>
      <c r="CB20" s="98"/>
      <c r="CC20" s="98"/>
      <c r="CD20" s="98"/>
      <c r="CE20" s="98"/>
      <c r="CF20" s="98"/>
      <c r="CG20" s="98"/>
      <c r="CH20" s="98"/>
      <c r="CI20" s="98"/>
      <c r="CJ20" s="98"/>
      <c r="CK20" s="98"/>
      <c r="CL20" s="98"/>
      <c r="CM20" s="98"/>
      <c r="CN20" s="98"/>
      <c r="CO20" s="98"/>
      <c r="CP20" s="98"/>
      <c r="CQ20" s="98"/>
      <c r="CR20" s="98"/>
      <c r="CS20" s="98"/>
      <c r="CT20" s="98"/>
      <c r="CU20" s="98"/>
      <c r="CV20" s="98"/>
      <c r="CW20" s="98"/>
      <c r="CX20" s="98"/>
      <c r="CY20" s="98"/>
      <c r="CZ20" s="98"/>
      <c r="DA20" s="98"/>
      <c r="DB20" s="98"/>
      <c r="DC20" s="98"/>
      <c r="DD20" s="98"/>
      <c r="DE20" s="98"/>
      <c r="DF20" s="98"/>
      <c r="DG20" s="98"/>
      <c r="DH20" s="98"/>
      <c r="DI20" s="98"/>
      <c r="DJ20" s="98"/>
      <c r="DK20" s="98"/>
      <c r="DL20" s="98"/>
      <c r="DM20" s="98"/>
      <c r="DN20" s="98"/>
      <c r="DO20" s="98"/>
      <c r="DP20" s="98"/>
      <c r="DQ20" s="98"/>
      <c r="DR20" s="98"/>
      <c r="DS20" s="98"/>
      <c r="DT20" s="98"/>
      <c r="DU20" s="98"/>
      <c r="DV20" s="98"/>
      <c r="DW20" s="98"/>
      <c r="DX20" s="98"/>
      <c r="DY20" s="98"/>
      <c r="DZ20" s="98"/>
      <c r="EA20" s="98"/>
      <c r="EB20" s="98"/>
      <c r="EC20" s="98"/>
      <c r="ED20" s="98"/>
      <c r="EE20" s="98"/>
      <c r="EF20" s="98"/>
      <c r="EG20" s="98"/>
      <c r="EH20" s="98"/>
      <c r="EI20" s="98"/>
      <c r="EJ20" s="98"/>
      <c r="EK20" s="98"/>
      <c r="EL20" s="98"/>
      <c r="EM20" s="98"/>
      <c r="EN20" s="98"/>
      <c r="EO20" s="98"/>
      <c r="EP20" s="98"/>
      <c r="EQ20" s="98"/>
      <c r="ER20" s="98"/>
      <c r="ES20" s="98"/>
      <c r="ET20" s="98"/>
      <c r="EU20" s="98"/>
      <c r="EV20" s="98"/>
      <c r="EW20" s="98"/>
      <c r="EX20" s="98"/>
      <c r="EY20" s="98"/>
      <c r="EZ20" s="98"/>
      <c r="FA20" s="98"/>
      <c r="FB20" s="98"/>
      <c r="FC20" s="98"/>
      <c r="FD20" s="98"/>
      <c r="FE20" s="98"/>
      <c r="FF20" s="98"/>
      <c r="FG20" s="98"/>
      <c r="FH20" s="98"/>
      <c r="FI20" s="98"/>
      <c r="FJ20" s="98"/>
      <c r="FK20" s="98"/>
      <c r="FL20" s="98"/>
      <c r="FM20" s="98"/>
      <c r="FN20" s="98"/>
      <c r="FO20" s="98"/>
      <c r="FP20" s="98"/>
      <c r="FQ20" s="98"/>
      <c r="FR20" s="98"/>
      <c r="FS20" s="98"/>
      <c r="FT20" s="98"/>
      <c r="FU20" s="98"/>
      <c r="FV20" s="98"/>
      <c r="FW20" s="98"/>
      <c r="FX20" s="98"/>
      <c r="FY20" s="98"/>
      <c r="FZ20" s="98"/>
      <c r="GA20" s="98"/>
      <c r="GB20" s="98"/>
      <c r="GC20" s="98"/>
      <c r="GD20" s="98"/>
      <c r="GE20" s="98"/>
      <c r="GF20" s="98"/>
      <c r="GG20" s="98"/>
      <c r="GH20" s="98"/>
      <c r="GI20" s="98"/>
      <c r="GJ20" s="98"/>
      <c r="GK20" s="98"/>
      <c r="GL20" s="98"/>
      <c r="GM20" s="98"/>
      <c r="GN20" s="98"/>
      <c r="GO20" s="98"/>
      <c r="GP20" s="98"/>
      <c r="GQ20" s="98"/>
      <c r="GR20" s="98"/>
      <c r="GS20" s="98"/>
      <c r="GT20" s="98"/>
      <c r="GU20" s="98"/>
      <c r="GV20" s="98"/>
      <c r="GW20" s="98"/>
      <c r="GX20" s="98"/>
      <c r="GY20" s="98"/>
      <c r="GZ20" s="98"/>
      <c r="HA20" s="98"/>
      <c r="HB20" s="98"/>
      <c r="HC20" s="98"/>
      <c r="HD20" s="98"/>
      <c r="HE20" s="98"/>
      <c r="HF20" s="98"/>
      <c r="HG20" s="98"/>
      <c r="HH20" s="98"/>
      <c r="HI20" s="98"/>
      <c r="HJ20" s="98"/>
      <c r="HK20" s="98"/>
      <c r="HL20" s="98"/>
      <c r="HM20" s="98"/>
      <c r="HN20" s="98"/>
      <c r="HO20" s="98"/>
      <c r="HP20" s="98"/>
      <c r="HQ20" s="98"/>
      <c r="HR20" s="98"/>
      <c r="HS20" s="98"/>
      <c r="HT20" s="98"/>
      <c r="HU20" s="98"/>
      <c r="HV20" s="98"/>
      <c r="HW20" s="98"/>
      <c r="HX20" s="98"/>
      <c r="HY20" s="98"/>
      <c r="HZ20" s="98"/>
      <c r="IA20" s="98"/>
      <c r="IB20" s="98"/>
      <c r="IC20" s="98"/>
      <c r="ID20" s="98"/>
      <c r="IE20" s="98"/>
      <c r="IF20" s="98"/>
      <c r="IG20" s="98"/>
      <c r="IH20" s="98"/>
      <c r="II20" s="98"/>
      <c r="IJ20" s="98"/>
      <c r="IK20" s="98"/>
      <c r="IL20" s="98"/>
      <c r="IM20" s="98"/>
      <c r="IN20" s="98"/>
      <c r="IO20" s="98"/>
      <c r="IP20" s="98"/>
      <c r="IQ20" s="98"/>
      <c r="IR20" s="98"/>
      <c r="IS20" s="98"/>
      <c r="IT20" s="98"/>
      <c r="IU20" s="98"/>
      <c r="IV20" s="98"/>
      <c r="XFD20" s="131"/>
    </row>
    <row r="21" s="91" customFormat="true" ht="17.55" hidden="false" customHeight="true" outlineLevel="0" collapsed="false">
      <c r="A21" s="40"/>
      <c r="B21" s="132"/>
      <c r="C21" s="118" t="s">
        <v>149</v>
      </c>
      <c r="D21" s="94"/>
      <c r="E21" s="95"/>
      <c r="F21" s="95"/>
      <c r="G21" s="89"/>
      <c r="H21" s="95"/>
      <c r="I21" s="89"/>
      <c r="J21" s="95"/>
      <c r="K21" s="95"/>
      <c r="L21" s="95"/>
      <c r="M21" s="95"/>
      <c r="N21" s="95"/>
      <c r="O21" s="95"/>
      <c r="P21" s="95"/>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7"/>
      <c r="AW21" s="97"/>
      <c r="AX21" s="97"/>
      <c r="AY21" s="97"/>
      <c r="AZ21" s="97"/>
      <c r="BA21" s="97"/>
      <c r="BB21" s="97"/>
      <c r="BC21" s="97"/>
      <c r="BD21" s="97"/>
      <c r="BE21" s="97"/>
      <c r="BF21" s="97"/>
      <c r="BG21" s="97"/>
      <c r="BH21" s="97"/>
      <c r="BI21" s="97"/>
      <c r="BJ21" s="97"/>
      <c r="BK21" s="97"/>
      <c r="BL21" s="97"/>
      <c r="BM21" s="97"/>
      <c r="BN21" s="97"/>
      <c r="BO21" s="97"/>
      <c r="BP21" s="97"/>
      <c r="BQ21" s="98"/>
      <c r="BR21" s="98"/>
      <c r="BS21" s="98"/>
      <c r="BT21" s="98"/>
      <c r="BU21" s="98"/>
      <c r="BV21" s="98"/>
      <c r="BW21" s="98"/>
      <c r="BX21" s="98"/>
      <c r="BY21" s="98"/>
      <c r="BZ21" s="98"/>
      <c r="CA21" s="98"/>
      <c r="CB21" s="98"/>
      <c r="CC21" s="98"/>
      <c r="CD21" s="98"/>
      <c r="CE21" s="98"/>
      <c r="CF21" s="98"/>
      <c r="CG21" s="98"/>
      <c r="CH21" s="98"/>
      <c r="CI21" s="98"/>
      <c r="CJ21" s="98"/>
      <c r="CK21" s="98"/>
      <c r="CL21" s="98"/>
      <c r="CM21" s="98"/>
      <c r="CN21" s="98"/>
      <c r="CO21" s="98"/>
      <c r="CP21" s="98"/>
      <c r="CQ21" s="98"/>
      <c r="CR21" s="98"/>
      <c r="CS21" s="98"/>
      <c r="CT21" s="98"/>
      <c r="CU21" s="98"/>
      <c r="CV21" s="98"/>
      <c r="CW21" s="98"/>
      <c r="CX21" s="98"/>
      <c r="CY21" s="98"/>
      <c r="CZ21" s="98"/>
      <c r="DA21" s="98"/>
      <c r="DB21" s="98"/>
      <c r="DC21" s="98"/>
      <c r="DD21" s="98"/>
      <c r="DE21" s="98"/>
      <c r="DF21" s="98"/>
      <c r="DG21" s="98"/>
      <c r="DH21" s="98"/>
      <c r="DI21" s="98"/>
      <c r="DJ21" s="98"/>
      <c r="DK21" s="98"/>
      <c r="DL21" s="98"/>
      <c r="DM21" s="98"/>
      <c r="DN21" s="98"/>
      <c r="DO21" s="98"/>
      <c r="DP21" s="98"/>
      <c r="DQ21" s="98"/>
      <c r="DR21" s="98"/>
      <c r="DS21" s="98"/>
      <c r="DT21" s="98"/>
      <c r="DU21" s="98"/>
      <c r="DV21" s="98"/>
      <c r="DW21" s="98"/>
      <c r="DX21" s="98"/>
      <c r="DY21" s="98"/>
      <c r="DZ21" s="98"/>
      <c r="EA21" s="98"/>
      <c r="EB21" s="98"/>
      <c r="EC21" s="98"/>
      <c r="ED21" s="98"/>
      <c r="EE21" s="98"/>
      <c r="EF21" s="98"/>
      <c r="EG21" s="98"/>
      <c r="EH21" s="98"/>
      <c r="EI21" s="98"/>
      <c r="EJ21" s="98"/>
      <c r="EK21" s="98"/>
      <c r="EL21" s="98"/>
      <c r="EM21" s="98"/>
      <c r="EN21" s="98"/>
      <c r="EO21" s="98"/>
      <c r="EP21" s="98"/>
      <c r="EQ21" s="98"/>
      <c r="ER21" s="98"/>
      <c r="ES21" s="98"/>
      <c r="ET21" s="98"/>
      <c r="EU21" s="98"/>
      <c r="EV21" s="98"/>
      <c r="EW21" s="98"/>
      <c r="EX21" s="98"/>
      <c r="EY21" s="98"/>
      <c r="EZ21" s="98"/>
      <c r="FA21" s="98"/>
      <c r="FB21" s="98"/>
      <c r="FC21" s="98"/>
      <c r="FD21" s="98"/>
      <c r="FE21" s="98"/>
      <c r="FF21" s="98"/>
      <c r="FG21" s="98"/>
      <c r="FH21" s="98"/>
      <c r="FI21" s="98"/>
      <c r="FJ21" s="98"/>
      <c r="FK21" s="98"/>
      <c r="FL21" s="98"/>
      <c r="FM21" s="98"/>
      <c r="FN21" s="98"/>
      <c r="FO21" s="98"/>
      <c r="FP21" s="98"/>
      <c r="FQ21" s="98"/>
      <c r="FR21" s="98"/>
      <c r="FS21" s="98"/>
      <c r="FT21" s="98"/>
      <c r="FU21" s="98"/>
      <c r="FV21" s="98"/>
      <c r="FW21" s="98"/>
      <c r="FX21" s="98"/>
      <c r="FY21" s="98"/>
      <c r="FZ21" s="98"/>
      <c r="GA21" s="98"/>
      <c r="GB21" s="98"/>
      <c r="GC21" s="98"/>
      <c r="GD21" s="98"/>
      <c r="GE21" s="98"/>
      <c r="GF21" s="98"/>
      <c r="GG21" s="98"/>
      <c r="GH21" s="98"/>
      <c r="GI21" s="98"/>
      <c r="GJ21" s="98"/>
      <c r="GK21" s="98"/>
      <c r="GL21" s="98"/>
      <c r="GM21" s="98"/>
      <c r="GN21" s="98"/>
      <c r="GO21" s="98"/>
      <c r="GP21" s="98"/>
      <c r="GQ21" s="98"/>
      <c r="GR21" s="98"/>
      <c r="GS21" s="98"/>
      <c r="GT21" s="98"/>
      <c r="GU21" s="98"/>
      <c r="GV21" s="98"/>
      <c r="GW21" s="98"/>
      <c r="GX21" s="98"/>
      <c r="GY21" s="98"/>
      <c r="GZ21" s="98"/>
      <c r="HA21" s="98"/>
      <c r="HB21" s="98"/>
      <c r="HC21" s="98"/>
      <c r="HD21" s="98"/>
      <c r="HE21" s="98"/>
      <c r="HF21" s="98"/>
      <c r="HG21" s="98"/>
      <c r="HH21" s="98"/>
      <c r="HI21" s="98"/>
      <c r="HJ21" s="98"/>
      <c r="HK21" s="98"/>
      <c r="HL21" s="98"/>
      <c r="HM21" s="98"/>
      <c r="HN21" s="98"/>
      <c r="HO21" s="98"/>
      <c r="HP21" s="98"/>
      <c r="HQ21" s="98"/>
      <c r="HR21" s="98"/>
      <c r="HS21" s="98"/>
      <c r="HT21" s="98"/>
      <c r="HU21" s="98"/>
      <c r="HV21" s="98"/>
      <c r="HW21" s="98"/>
      <c r="HX21" s="98"/>
      <c r="HY21" s="98"/>
      <c r="HZ21" s="98"/>
      <c r="IA21" s="98"/>
      <c r="IB21" s="98"/>
      <c r="IC21" s="98"/>
      <c r="ID21" s="98"/>
      <c r="IE21" s="98"/>
      <c r="IF21" s="98"/>
      <c r="IG21" s="98"/>
      <c r="IH21" s="98"/>
      <c r="II21" s="98"/>
      <c r="IJ21" s="98"/>
      <c r="IK21" s="98"/>
      <c r="IL21" s="98"/>
      <c r="IM21" s="98"/>
      <c r="IN21" s="98"/>
      <c r="IO21" s="98"/>
      <c r="IP21" s="98"/>
      <c r="IQ21" s="98"/>
      <c r="IR21" s="98"/>
      <c r="IS21" s="98"/>
      <c r="IT21" s="98"/>
      <c r="IU21" s="98"/>
      <c r="IV21" s="98"/>
      <c r="XFD21" s="131"/>
    </row>
    <row r="22" s="91" customFormat="true" ht="57.9" hidden="false" customHeight="true" outlineLevel="0" collapsed="false">
      <c r="A22" s="40" t="n">
        <v>4</v>
      </c>
      <c r="B22" s="132"/>
      <c r="C22" s="133" t="s">
        <v>150</v>
      </c>
      <c r="D22" s="94" t="s">
        <v>121</v>
      </c>
      <c r="E22" s="103" t="n">
        <v>2122</v>
      </c>
      <c r="F22" s="95" t="n">
        <v>0.2</v>
      </c>
      <c r="G22" s="89" t="n">
        <v>18</v>
      </c>
      <c r="H22" s="95" t="n">
        <f aca="false">ROUND(F22*G22,2)</f>
        <v>3.6</v>
      </c>
      <c r="I22" s="95" t="n">
        <v>66.77</v>
      </c>
      <c r="J22" s="95" t="n">
        <v>0.2</v>
      </c>
      <c r="K22" s="95" t="n">
        <f aca="false">ROUND((SUM(H22:J22)),2)</f>
        <v>70.57</v>
      </c>
      <c r="L22" s="95" t="n">
        <f aca="false">ROUND(E22*F22,2)</f>
        <v>424.4</v>
      </c>
      <c r="M22" s="95" t="n">
        <f aca="false">ROUND(E22*H22,2)</f>
        <v>7639.2</v>
      </c>
      <c r="N22" s="95" t="n">
        <f aca="false">ROUND(E22*I22,2)</f>
        <v>141685.94</v>
      </c>
      <c r="O22" s="95" t="n">
        <f aca="false">ROUND(E22*J22,2)</f>
        <v>424.4</v>
      </c>
      <c r="P22" s="95" t="n">
        <f aca="false">ROUND((SUM(M22:O22)),2)</f>
        <v>149749.54</v>
      </c>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7"/>
      <c r="AW22" s="97"/>
      <c r="AX22" s="97"/>
      <c r="AY22" s="97"/>
      <c r="AZ22" s="97"/>
      <c r="BA22" s="97"/>
      <c r="BB22" s="97"/>
      <c r="BC22" s="97"/>
      <c r="BD22" s="97"/>
      <c r="BE22" s="97"/>
      <c r="BF22" s="97"/>
      <c r="BG22" s="97"/>
      <c r="BH22" s="97"/>
      <c r="BI22" s="97"/>
      <c r="BJ22" s="97"/>
      <c r="BK22" s="97"/>
      <c r="BL22" s="97"/>
      <c r="BM22" s="97"/>
      <c r="BN22" s="97"/>
      <c r="BO22" s="97"/>
      <c r="BP22" s="97"/>
      <c r="BQ22" s="98"/>
      <c r="BR22" s="98"/>
      <c r="BS22" s="98"/>
      <c r="BT22" s="98"/>
      <c r="BU22" s="98"/>
      <c r="BV22" s="98"/>
      <c r="BW22" s="98"/>
      <c r="BX22" s="98"/>
      <c r="BY22" s="98"/>
      <c r="BZ22" s="98"/>
      <c r="CA22" s="98"/>
      <c r="CB22" s="98"/>
      <c r="CC22" s="98"/>
      <c r="CD22" s="98"/>
      <c r="CE22" s="98"/>
      <c r="CF22" s="98"/>
      <c r="CG22" s="98"/>
      <c r="CH22" s="98"/>
      <c r="CI22" s="98"/>
      <c r="CJ22" s="98"/>
      <c r="CK22" s="98"/>
      <c r="CL22" s="98"/>
      <c r="CM22" s="98"/>
      <c r="CN22" s="98"/>
      <c r="CO22" s="98"/>
      <c r="CP22" s="98"/>
      <c r="CQ22" s="98"/>
      <c r="CR22" s="98"/>
      <c r="CS22" s="98"/>
      <c r="CT22" s="98"/>
      <c r="CU22" s="98"/>
      <c r="CV22" s="98"/>
      <c r="CW22" s="98"/>
      <c r="CX22" s="98"/>
      <c r="CY22" s="98"/>
      <c r="CZ22" s="98"/>
      <c r="DA22" s="98"/>
      <c r="DB22" s="98"/>
      <c r="DC22" s="98"/>
      <c r="DD22" s="98"/>
      <c r="DE22" s="98"/>
      <c r="DF22" s="98"/>
      <c r="DG22" s="98"/>
      <c r="DH22" s="98"/>
      <c r="DI22" s="98"/>
      <c r="DJ22" s="98"/>
      <c r="DK22" s="98"/>
      <c r="DL22" s="98"/>
      <c r="DM22" s="98"/>
      <c r="DN22" s="98"/>
      <c r="DO22" s="98"/>
      <c r="DP22" s="98"/>
      <c r="DQ22" s="98"/>
      <c r="DR22" s="98"/>
      <c r="DS22" s="98"/>
      <c r="DT22" s="98"/>
      <c r="DU22" s="98"/>
      <c r="DV22" s="98"/>
      <c r="DW22" s="98"/>
      <c r="DX22" s="98"/>
      <c r="DY22" s="98"/>
      <c r="DZ22" s="98"/>
      <c r="EA22" s="98"/>
      <c r="EB22" s="98"/>
      <c r="EC22" s="98"/>
      <c r="ED22" s="98"/>
      <c r="EE22" s="98"/>
      <c r="EF22" s="98"/>
      <c r="EG22" s="98"/>
      <c r="EH22" s="98"/>
      <c r="EI22" s="98"/>
      <c r="EJ22" s="98"/>
      <c r="EK22" s="98"/>
      <c r="EL22" s="98"/>
      <c r="EM22" s="98"/>
      <c r="EN22" s="98"/>
      <c r="EO22" s="98"/>
      <c r="EP22" s="98"/>
      <c r="EQ22" s="98"/>
      <c r="ER22" s="98"/>
      <c r="ES22" s="98"/>
      <c r="ET22" s="98"/>
      <c r="EU22" s="98"/>
      <c r="EV22" s="98"/>
      <c r="EW22" s="98"/>
      <c r="EX22" s="98"/>
      <c r="EY22" s="98"/>
      <c r="EZ22" s="98"/>
      <c r="FA22" s="98"/>
      <c r="FB22" s="98"/>
      <c r="FC22" s="98"/>
      <c r="FD22" s="98"/>
      <c r="FE22" s="98"/>
      <c r="FF22" s="98"/>
      <c r="FG22" s="98"/>
      <c r="FH22" s="98"/>
      <c r="FI22" s="98"/>
      <c r="FJ22" s="98"/>
      <c r="FK22" s="98"/>
      <c r="FL22" s="98"/>
      <c r="FM22" s="98"/>
      <c r="FN22" s="98"/>
      <c r="FO22" s="98"/>
      <c r="FP22" s="98"/>
      <c r="FQ22" s="98"/>
      <c r="FR22" s="98"/>
      <c r="FS22" s="98"/>
      <c r="FT22" s="98"/>
      <c r="FU22" s="98"/>
      <c r="FV22" s="98"/>
      <c r="FW22" s="98"/>
      <c r="FX22" s="98"/>
      <c r="FY22" s="98"/>
      <c r="FZ22" s="98"/>
      <c r="GA22" s="98"/>
      <c r="GB22" s="98"/>
      <c r="GC22" s="98"/>
      <c r="GD22" s="98"/>
      <c r="GE22" s="98"/>
      <c r="GF22" s="98"/>
      <c r="GG22" s="98"/>
      <c r="GH22" s="98"/>
      <c r="GI22" s="98"/>
      <c r="GJ22" s="98"/>
      <c r="GK22" s="98"/>
      <c r="GL22" s="98"/>
      <c r="GM22" s="98"/>
      <c r="GN22" s="98"/>
      <c r="GO22" s="98"/>
      <c r="GP22" s="98"/>
      <c r="GQ22" s="98"/>
      <c r="GR22" s="98"/>
      <c r="GS22" s="98"/>
      <c r="GT22" s="98"/>
      <c r="GU22" s="98"/>
      <c r="GV22" s="98"/>
      <c r="GW22" s="98"/>
      <c r="GX22" s="98"/>
      <c r="GY22" s="98"/>
      <c r="GZ22" s="98"/>
      <c r="HA22" s="98"/>
      <c r="HB22" s="98"/>
      <c r="HC22" s="98"/>
      <c r="HD22" s="98"/>
      <c r="HE22" s="98"/>
      <c r="HF22" s="98"/>
      <c r="HG22" s="98"/>
      <c r="HH22" s="98"/>
      <c r="HI22" s="98"/>
      <c r="HJ22" s="98"/>
      <c r="HK22" s="98"/>
      <c r="HL22" s="98"/>
      <c r="HM22" s="98"/>
      <c r="HN22" s="98"/>
      <c r="HO22" s="98"/>
      <c r="HP22" s="98"/>
      <c r="HQ22" s="98"/>
      <c r="HR22" s="98"/>
      <c r="HS22" s="98"/>
      <c r="HT22" s="98"/>
      <c r="HU22" s="98"/>
      <c r="HV22" s="98"/>
      <c r="HW22" s="98"/>
      <c r="HX22" s="98"/>
      <c r="HY22" s="98"/>
      <c r="HZ22" s="98"/>
      <c r="IA22" s="98"/>
      <c r="IB22" s="98"/>
      <c r="IC22" s="98"/>
      <c r="ID22" s="98"/>
      <c r="IE22" s="98"/>
      <c r="IF22" s="98"/>
      <c r="IG22" s="98"/>
      <c r="IH22" s="98"/>
      <c r="II22" s="98"/>
      <c r="IJ22" s="98"/>
      <c r="IK22" s="98"/>
      <c r="IL22" s="98"/>
      <c r="IM22" s="98"/>
      <c r="IN22" s="98"/>
      <c r="IO22" s="98"/>
      <c r="IP22" s="98"/>
      <c r="IQ22" s="98"/>
      <c r="IR22" s="98"/>
      <c r="IS22" s="98"/>
      <c r="IT22" s="98"/>
      <c r="IU22" s="98"/>
      <c r="IV22" s="98"/>
      <c r="XFD22" s="131"/>
    </row>
    <row r="23" s="91" customFormat="true" ht="30.7" hidden="false" customHeight="true" outlineLevel="0" collapsed="false">
      <c r="A23" s="40" t="n">
        <v>5</v>
      </c>
      <c r="B23" s="132"/>
      <c r="C23" s="134" t="s">
        <v>151</v>
      </c>
      <c r="D23" s="94" t="s">
        <v>121</v>
      </c>
      <c r="E23" s="103" t="n">
        <v>350</v>
      </c>
      <c r="F23" s="95" t="n">
        <v>0.2</v>
      </c>
      <c r="G23" s="89" t="n">
        <v>18</v>
      </c>
      <c r="H23" s="95" t="n">
        <v>3.6</v>
      </c>
      <c r="I23" s="95" t="n">
        <v>81</v>
      </c>
      <c r="J23" s="95" t="n">
        <v>0.2</v>
      </c>
      <c r="K23" s="95" t="n">
        <f aca="false">ROUND((SUM(H23:J23)),2)</f>
        <v>84.8</v>
      </c>
      <c r="L23" s="95" t="n">
        <f aca="false">ROUND(E23*F23,2)</f>
        <v>70</v>
      </c>
      <c r="M23" s="95" t="n">
        <f aca="false">ROUND(E23*H23,2)</f>
        <v>1260</v>
      </c>
      <c r="N23" s="95" t="n">
        <f aca="false">ROUND(E23*I23,2)</f>
        <v>28350</v>
      </c>
      <c r="O23" s="95" t="n">
        <f aca="false">ROUND(E23*J23,2)</f>
        <v>70</v>
      </c>
      <c r="P23" s="95" t="n">
        <f aca="false">ROUND((SUM(M23:O23)),2)</f>
        <v>29680</v>
      </c>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6"/>
      <c r="AS23" s="96"/>
      <c r="AT23" s="96"/>
      <c r="AU23" s="96"/>
      <c r="AV23" s="97"/>
      <c r="AW23" s="97"/>
      <c r="AX23" s="97"/>
      <c r="AY23" s="97"/>
      <c r="AZ23" s="97"/>
      <c r="BA23" s="97"/>
      <c r="BB23" s="97"/>
      <c r="BC23" s="97"/>
      <c r="BD23" s="97"/>
      <c r="BE23" s="97"/>
      <c r="BF23" s="97"/>
      <c r="BG23" s="97"/>
      <c r="BH23" s="97"/>
      <c r="BI23" s="97"/>
      <c r="BJ23" s="97"/>
      <c r="BK23" s="97"/>
      <c r="BL23" s="97"/>
      <c r="BM23" s="97"/>
      <c r="BN23" s="97"/>
      <c r="BO23" s="97"/>
      <c r="BP23" s="97"/>
      <c r="BQ23" s="98"/>
      <c r="BR23" s="98"/>
      <c r="BS23" s="98"/>
      <c r="BT23" s="98"/>
      <c r="BU23" s="98"/>
      <c r="BV23" s="98"/>
      <c r="BW23" s="98"/>
      <c r="BX23" s="98"/>
      <c r="BY23" s="98"/>
      <c r="BZ23" s="98"/>
      <c r="CA23" s="98"/>
      <c r="CB23" s="98"/>
      <c r="CC23" s="98"/>
      <c r="CD23" s="98"/>
      <c r="CE23" s="98"/>
      <c r="CF23" s="98"/>
      <c r="CG23" s="98"/>
      <c r="CH23" s="98"/>
      <c r="CI23" s="98"/>
      <c r="CJ23" s="98"/>
      <c r="CK23" s="98"/>
      <c r="CL23" s="98"/>
      <c r="CM23" s="98"/>
      <c r="CN23" s="98"/>
      <c r="CO23" s="98"/>
      <c r="CP23" s="98"/>
      <c r="CQ23" s="98"/>
      <c r="CR23" s="98"/>
      <c r="CS23" s="98"/>
      <c r="CT23" s="98"/>
      <c r="CU23" s="98"/>
      <c r="CV23" s="98"/>
      <c r="CW23" s="98"/>
      <c r="CX23" s="98"/>
      <c r="CY23" s="98"/>
      <c r="CZ23" s="98"/>
      <c r="DA23" s="98"/>
      <c r="DB23" s="98"/>
      <c r="DC23" s="98"/>
      <c r="DD23" s="98"/>
      <c r="DE23" s="98"/>
      <c r="DF23" s="98"/>
      <c r="DG23" s="98"/>
      <c r="DH23" s="98"/>
      <c r="DI23" s="98"/>
      <c r="DJ23" s="98"/>
      <c r="DK23" s="98"/>
      <c r="DL23" s="98"/>
      <c r="DM23" s="98"/>
      <c r="DN23" s="98"/>
      <c r="DO23" s="98"/>
      <c r="DP23" s="98"/>
      <c r="DQ23" s="98"/>
      <c r="DR23" s="98"/>
      <c r="DS23" s="98"/>
      <c r="DT23" s="98"/>
      <c r="DU23" s="98"/>
      <c r="DV23" s="98"/>
      <c r="DW23" s="98"/>
      <c r="DX23" s="98"/>
      <c r="DY23" s="98"/>
      <c r="DZ23" s="98"/>
      <c r="EA23" s="98"/>
      <c r="EB23" s="98"/>
      <c r="EC23" s="98"/>
      <c r="ED23" s="98"/>
      <c r="EE23" s="98"/>
      <c r="EF23" s="98"/>
      <c r="EG23" s="98"/>
      <c r="EH23" s="98"/>
      <c r="EI23" s="98"/>
      <c r="EJ23" s="98"/>
      <c r="EK23" s="98"/>
      <c r="EL23" s="98"/>
      <c r="EM23" s="98"/>
      <c r="EN23" s="98"/>
      <c r="EO23" s="98"/>
      <c r="EP23" s="98"/>
      <c r="EQ23" s="98"/>
      <c r="ER23" s="98"/>
      <c r="ES23" s="98"/>
      <c r="ET23" s="98"/>
      <c r="EU23" s="98"/>
      <c r="EV23" s="98"/>
      <c r="EW23" s="98"/>
      <c r="EX23" s="98"/>
      <c r="EY23" s="98"/>
      <c r="EZ23" s="98"/>
      <c r="FA23" s="98"/>
      <c r="FB23" s="98"/>
      <c r="FC23" s="98"/>
      <c r="FD23" s="98"/>
      <c r="FE23" s="98"/>
      <c r="FF23" s="98"/>
      <c r="FG23" s="98"/>
      <c r="FH23" s="98"/>
      <c r="FI23" s="98"/>
      <c r="FJ23" s="98"/>
      <c r="FK23" s="98"/>
      <c r="FL23" s="98"/>
      <c r="FM23" s="98"/>
      <c r="FN23" s="98"/>
      <c r="FO23" s="98"/>
      <c r="FP23" s="98"/>
      <c r="FQ23" s="98"/>
      <c r="FR23" s="98"/>
      <c r="FS23" s="98"/>
      <c r="FT23" s="98"/>
      <c r="FU23" s="98"/>
      <c r="FV23" s="98"/>
      <c r="FW23" s="98"/>
      <c r="FX23" s="98"/>
      <c r="FY23" s="98"/>
      <c r="FZ23" s="98"/>
      <c r="GA23" s="98"/>
      <c r="GB23" s="98"/>
      <c r="GC23" s="98"/>
      <c r="GD23" s="98"/>
      <c r="GE23" s="98"/>
      <c r="GF23" s="98"/>
      <c r="GG23" s="98"/>
      <c r="GH23" s="98"/>
      <c r="GI23" s="98"/>
      <c r="GJ23" s="98"/>
      <c r="GK23" s="98"/>
      <c r="GL23" s="98"/>
      <c r="GM23" s="98"/>
      <c r="GN23" s="98"/>
      <c r="GO23" s="98"/>
      <c r="GP23" s="98"/>
      <c r="GQ23" s="98"/>
      <c r="GR23" s="98"/>
      <c r="GS23" s="98"/>
      <c r="GT23" s="98"/>
      <c r="GU23" s="98"/>
      <c r="GV23" s="98"/>
      <c r="GW23" s="98"/>
      <c r="GX23" s="98"/>
      <c r="GY23" s="98"/>
      <c r="GZ23" s="98"/>
      <c r="HA23" s="98"/>
      <c r="HB23" s="98"/>
      <c r="HC23" s="98"/>
      <c r="HD23" s="98"/>
      <c r="HE23" s="98"/>
      <c r="HF23" s="98"/>
      <c r="HG23" s="98"/>
      <c r="HH23" s="98"/>
      <c r="HI23" s="98"/>
      <c r="HJ23" s="98"/>
      <c r="HK23" s="98"/>
      <c r="HL23" s="98"/>
      <c r="HM23" s="98"/>
      <c r="HN23" s="98"/>
      <c r="HO23" s="98"/>
      <c r="HP23" s="98"/>
      <c r="HQ23" s="98"/>
      <c r="HR23" s="98"/>
      <c r="HS23" s="98"/>
      <c r="HT23" s="98"/>
      <c r="HU23" s="98"/>
      <c r="HV23" s="98"/>
      <c r="HW23" s="98"/>
      <c r="HX23" s="98"/>
      <c r="HY23" s="98"/>
      <c r="HZ23" s="98"/>
      <c r="IA23" s="98"/>
      <c r="IB23" s="98"/>
      <c r="IC23" s="98"/>
      <c r="ID23" s="98"/>
      <c r="IE23" s="98"/>
      <c r="IF23" s="98"/>
      <c r="IG23" s="98"/>
      <c r="IH23" s="98"/>
      <c r="II23" s="98"/>
      <c r="IJ23" s="98"/>
      <c r="IK23" s="98"/>
      <c r="IL23" s="98"/>
      <c r="IM23" s="98"/>
      <c r="IN23" s="98"/>
      <c r="IO23" s="98"/>
      <c r="IP23" s="98"/>
      <c r="IQ23" s="98"/>
      <c r="IR23" s="98"/>
      <c r="IS23" s="98"/>
      <c r="IT23" s="98"/>
      <c r="IU23" s="98"/>
      <c r="IV23" s="98"/>
      <c r="XFD23" s="131"/>
    </row>
    <row r="24" s="91" customFormat="true" ht="101.8" hidden="false" customHeight="true" outlineLevel="0" collapsed="false">
      <c r="A24" s="40" t="n">
        <v>6</v>
      </c>
      <c r="B24" s="132"/>
      <c r="C24" s="134" t="s">
        <v>152</v>
      </c>
      <c r="D24" s="94" t="s">
        <v>121</v>
      </c>
      <c r="E24" s="103" t="n">
        <v>2472</v>
      </c>
      <c r="F24" s="95" t="n">
        <v>0.2</v>
      </c>
      <c r="G24" s="89" t="n">
        <v>18</v>
      </c>
      <c r="H24" s="95" t="n">
        <v>3.6</v>
      </c>
      <c r="I24" s="95" t="n">
        <v>6.5</v>
      </c>
      <c r="J24" s="95" t="n">
        <v>0.2</v>
      </c>
      <c r="K24" s="95" t="n">
        <f aca="false">ROUND((SUM(H24:J24)),2)</f>
        <v>10.3</v>
      </c>
      <c r="L24" s="95" t="n">
        <f aca="false">ROUND(E24*F24,2)</f>
        <v>494.4</v>
      </c>
      <c r="M24" s="95" t="n">
        <f aca="false">ROUND(E24*H24,2)</f>
        <v>8899.2</v>
      </c>
      <c r="N24" s="95" t="n">
        <f aca="false">ROUND(E24*I24,2)</f>
        <v>16068</v>
      </c>
      <c r="O24" s="95" t="n">
        <f aca="false">ROUND(E24*J24,2)</f>
        <v>494.4</v>
      </c>
      <c r="P24" s="95" t="n">
        <f aca="false">ROUND((SUM(M24:O24)),2)</f>
        <v>25461.6</v>
      </c>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7"/>
      <c r="AW24" s="97"/>
      <c r="AX24" s="97"/>
      <c r="AY24" s="97"/>
      <c r="AZ24" s="97"/>
      <c r="BA24" s="97"/>
      <c r="BB24" s="97"/>
      <c r="BC24" s="97"/>
      <c r="BD24" s="97"/>
      <c r="BE24" s="97"/>
      <c r="BF24" s="97"/>
      <c r="BG24" s="97"/>
      <c r="BH24" s="97"/>
      <c r="BI24" s="97"/>
      <c r="BJ24" s="97"/>
      <c r="BK24" s="97"/>
      <c r="BL24" s="97"/>
      <c r="BM24" s="97"/>
      <c r="BN24" s="97"/>
      <c r="BO24" s="97"/>
      <c r="BP24" s="97"/>
      <c r="BQ24" s="98"/>
      <c r="BR24" s="98"/>
      <c r="BS24" s="98"/>
      <c r="BT24" s="98"/>
      <c r="BU24" s="98"/>
      <c r="BV24" s="98"/>
      <c r="BW24" s="98"/>
      <c r="BX24" s="98"/>
      <c r="BY24" s="98"/>
      <c r="BZ24" s="98"/>
      <c r="CA24" s="98"/>
      <c r="CB24" s="98"/>
      <c r="CC24" s="98"/>
      <c r="CD24" s="98"/>
      <c r="CE24" s="98"/>
      <c r="CF24" s="98"/>
      <c r="CG24" s="98"/>
      <c r="CH24" s="98"/>
      <c r="CI24" s="98"/>
      <c r="CJ24" s="98"/>
      <c r="CK24" s="98"/>
      <c r="CL24" s="98"/>
      <c r="CM24" s="98"/>
      <c r="CN24" s="98"/>
      <c r="CO24" s="98"/>
      <c r="CP24" s="98"/>
      <c r="CQ24" s="98"/>
      <c r="CR24" s="98"/>
      <c r="CS24" s="98"/>
      <c r="CT24" s="98"/>
      <c r="CU24" s="98"/>
      <c r="CV24" s="98"/>
      <c r="CW24" s="98"/>
      <c r="CX24" s="98"/>
      <c r="CY24" s="98"/>
      <c r="CZ24" s="98"/>
      <c r="DA24" s="98"/>
      <c r="DB24" s="98"/>
      <c r="DC24" s="98"/>
      <c r="DD24" s="98"/>
      <c r="DE24" s="98"/>
      <c r="DF24" s="98"/>
      <c r="DG24" s="98"/>
      <c r="DH24" s="98"/>
      <c r="DI24" s="98"/>
      <c r="DJ24" s="98"/>
      <c r="DK24" s="98"/>
      <c r="DL24" s="98"/>
      <c r="DM24" s="98"/>
      <c r="DN24" s="98"/>
      <c r="DO24" s="98"/>
      <c r="DP24" s="98"/>
      <c r="DQ24" s="98"/>
      <c r="DR24" s="98"/>
      <c r="DS24" s="98"/>
      <c r="DT24" s="98"/>
      <c r="DU24" s="98"/>
      <c r="DV24" s="98"/>
      <c r="DW24" s="98"/>
      <c r="DX24" s="98"/>
      <c r="DY24" s="98"/>
      <c r="DZ24" s="98"/>
      <c r="EA24" s="98"/>
      <c r="EB24" s="98"/>
      <c r="EC24" s="98"/>
      <c r="ED24" s="98"/>
      <c r="EE24" s="98"/>
      <c r="EF24" s="98"/>
      <c r="EG24" s="98"/>
      <c r="EH24" s="98"/>
      <c r="EI24" s="98"/>
      <c r="EJ24" s="98"/>
      <c r="EK24" s="98"/>
      <c r="EL24" s="98"/>
      <c r="EM24" s="98"/>
      <c r="EN24" s="98"/>
      <c r="EO24" s="98"/>
      <c r="EP24" s="98"/>
      <c r="EQ24" s="98"/>
      <c r="ER24" s="98"/>
      <c r="ES24" s="98"/>
      <c r="ET24" s="98"/>
      <c r="EU24" s="98"/>
      <c r="EV24" s="98"/>
      <c r="EW24" s="98"/>
      <c r="EX24" s="98"/>
      <c r="EY24" s="98"/>
      <c r="EZ24" s="98"/>
      <c r="FA24" s="98"/>
      <c r="FB24" s="98"/>
      <c r="FC24" s="98"/>
      <c r="FD24" s="98"/>
      <c r="FE24" s="98"/>
      <c r="FF24" s="98"/>
      <c r="FG24" s="98"/>
      <c r="FH24" s="98"/>
      <c r="FI24" s="98"/>
      <c r="FJ24" s="98"/>
      <c r="FK24" s="98"/>
      <c r="FL24" s="98"/>
      <c r="FM24" s="98"/>
      <c r="FN24" s="98"/>
      <c r="FO24" s="98"/>
      <c r="FP24" s="98"/>
      <c r="FQ24" s="98"/>
      <c r="FR24" s="98"/>
      <c r="FS24" s="98"/>
      <c r="FT24" s="98"/>
      <c r="FU24" s="98"/>
      <c r="FV24" s="98"/>
      <c r="FW24" s="98"/>
      <c r="FX24" s="98"/>
      <c r="FY24" s="98"/>
      <c r="FZ24" s="98"/>
      <c r="GA24" s="98"/>
      <c r="GB24" s="98"/>
      <c r="GC24" s="98"/>
      <c r="GD24" s="98"/>
      <c r="GE24" s="98"/>
      <c r="GF24" s="98"/>
      <c r="GG24" s="98"/>
      <c r="GH24" s="98"/>
      <c r="GI24" s="98"/>
      <c r="GJ24" s="98"/>
      <c r="GK24" s="98"/>
      <c r="GL24" s="98"/>
      <c r="GM24" s="98"/>
      <c r="GN24" s="98"/>
      <c r="GO24" s="98"/>
      <c r="GP24" s="98"/>
      <c r="GQ24" s="98"/>
      <c r="GR24" s="98"/>
      <c r="GS24" s="98"/>
      <c r="GT24" s="98"/>
      <c r="GU24" s="98"/>
      <c r="GV24" s="98"/>
      <c r="GW24" s="98"/>
      <c r="GX24" s="98"/>
      <c r="GY24" s="98"/>
      <c r="GZ24" s="98"/>
      <c r="HA24" s="98"/>
      <c r="HB24" s="98"/>
      <c r="HC24" s="98"/>
      <c r="HD24" s="98"/>
      <c r="HE24" s="98"/>
      <c r="HF24" s="98"/>
      <c r="HG24" s="98"/>
      <c r="HH24" s="98"/>
      <c r="HI24" s="98"/>
      <c r="HJ24" s="98"/>
      <c r="HK24" s="98"/>
      <c r="HL24" s="98"/>
      <c r="HM24" s="98"/>
      <c r="HN24" s="98"/>
      <c r="HO24" s="98"/>
      <c r="HP24" s="98"/>
      <c r="HQ24" s="98"/>
      <c r="HR24" s="98"/>
      <c r="HS24" s="98"/>
      <c r="HT24" s="98"/>
      <c r="HU24" s="98"/>
      <c r="HV24" s="98"/>
      <c r="HW24" s="98"/>
      <c r="HX24" s="98"/>
      <c r="HY24" s="98"/>
      <c r="HZ24" s="98"/>
      <c r="IA24" s="98"/>
      <c r="IB24" s="98"/>
      <c r="IC24" s="98"/>
      <c r="ID24" s="98"/>
      <c r="IE24" s="98"/>
      <c r="IF24" s="98"/>
      <c r="IG24" s="98"/>
      <c r="IH24" s="98"/>
      <c r="II24" s="98"/>
      <c r="IJ24" s="98"/>
      <c r="IK24" s="98"/>
      <c r="IL24" s="98"/>
      <c r="IM24" s="98"/>
      <c r="IN24" s="98"/>
      <c r="IO24" s="98"/>
      <c r="IP24" s="98"/>
      <c r="IQ24" s="98"/>
      <c r="IR24" s="98"/>
      <c r="IS24" s="98"/>
      <c r="IT24" s="98"/>
      <c r="IU24" s="98"/>
      <c r="IV24" s="98"/>
      <c r="XFD24" s="131"/>
    </row>
    <row r="25" s="131" customFormat="true" ht="15.75" hidden="false" customHeight="false" outlineLevel="0" collapsed="false">
      <c r="A25" s="40"/>
      <c r="B25" s="135"/>
      <c r="C25" s="118" t="s">
        <v>153</v>
      </c>
      <c r="D25" s="94"/>
      <c r="E25" s="136"/>
      <c r="F25" s="95"/>
      <c r="G25" s="89"/>
      <c r="H25" s="95"/>
      <c r="I25" s="95"/>
      <c r="J25" s="95"/>
      <c r="K25" s="95"/>
      <c r="L25" s="95"/>
      <c r="M25" s="95"/>
      <c r="N25" s="95"/>
      <c r="O25" s="95"/>
      <c r="P25" s="95"/>
      <c r="Q25" s="137"/>
      <c r="R25" s="137"/>
      <c r="S25" s="137"/>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7"/>
      <c r="BB25" s="137"/>
      <c r="BC25" s="137"/>
      <c r="BD25" s="137"/>
      <c r="BE25" s="137"/>
      <c r="BF25" s="137"/>
      <c r="BG25" s="137"/>
      <c r="BH25" s="137"/>
      <c r="BI25" s="137"/>
      <c r="BJ25" s="137"/>
      <c r="BK25" s="137"/>
      <c r="BL25" s="137"/>
      <c r="BM25" s="137"/>
      <c r="BN25" s="137"/>
      <c r="BO25" s="137"/>
      <c r="BP25" s="137"/>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c r="IQ25" s="46"/>
      <c r="IR25" s="46"/>
      <c r="IS25" s="46"/>
      <c r="IT25" s="46"/>
      <c r="IU25" s="46"/>
      <c r="IV25" s="46"/>
      <c r="XFD25" s="91"/>
    </row>
    <row r="26" s="131" customFormat="true" ht="15.75" hidden="false" customHeight="false" outlineLevel="0" collapsed="false">
      <c r="A26" s="40" t="n">
        <v>7</v>
      </c>
      <c r="B26" s="138"/>
      <c r="C26" s="93" t="s">
        <v>154</v>
      </c>
      <c r="D26" s="94" t="s">
        <v>91</v>
      </c>
      <c r="E26" s="103" t="n">
        <v>35</v>
      </c>
      <c r="F26" s="95" t="n">
        <v>0.3</v>
      </c>
      <c r="G26" s="89" t="n">
        <v>18</v>
      </c>
      <c r="H26" s="95" t="n">
        <f aca="false">ROUND(F26*G26,2)</f>
        <v>5.4</v>
      </c>
      <c r="I26" s="95" t="n">
        <v>0</v>
      </c>
      <c r="J26" s="95" t="n">
        <v>0.3</v>
      </c>
      <c r="K26" s="95" t="n">
        <f aca="false">ROUND((SUM(H26:J26)),2)</f>
        <v>5.7</v>
      </c>
      <c r="L26" s="95" t="n">
        <f aca="false">ROUND(E26*F26,2)</f>
        <v>10.5</v>
      </c>
      <c r="M26" s="95" t="n">
        <f aca="false">ROUND(E26*H26,2)</f>
        <v>189</v>
      </c>
      <c r="N26" s="95" t="n">
        <f aca="false">ROUND(E26*I26,2)</f>
        <v>0</v>
      </c>
      <c r="O26" s="95" t="n">
        <f aca="false">ROUND(E26*J26,2)</f>
        <v>10.5</v>
      </c>
      <c r="P26" s="95" t="n">
        <f aca="false">ROUND((SUM(M26:O26)),2)</f>
        <v>199.5</v>
      </c>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7"/>
      <c r="AR26" s="137"/>
      <c r="AS26" s="137"/>
      <c r="AT26" s="137"/>
      <c r="AU26" s="137"/>
      <c r="AV26" s="137"/>
      <c r="AW26" s="137"/>
      <c r="AX26" s="137"/>
      <c r="AY26" s="137"/>
      <c r="AZ26" s="137"/>
      <c r="BA26" s="137"/>
      <c r="BB26" s="137"/>
      <c r="BC26" s="137"/>
      <c r="BD26" s="137"/>
      <c r="BE26" s="137"/>
      <c r="BF26" s="137"/>
      <c r="BG26" s="137"/>
      <c r="BH26" s="137"/>
      <c r="BI26" s="137"/>
      <c r="BJ26" s="137"/>
      <c r="BK26" s="137"/>
      <c r="BL26" s="137"/>
      <c r="BM26" s="137"/>
      <c r="BN26" s="137"/>
      <c r="BO26" s="137"/>
      <c r="BP26" s="137"/>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c r="IQ26" s="46"/>
      <c r="IR26" s="46"/>
      <c r="IS26" s="46"/>
      <c r="IT26" s="46"/>
      <c r="IU26" s="46"/>
      <c r="IV26" s="46"/>
      <c r="XFD26" s="91"/>
    </row>
    <row r="27" s="131" customFormat="true" ht="15.75" hidden="false" customHeight="false" outlineLevel="0" collapsed="false">
      <c r="A27" s="40" t="n">
        <v>8</v>
      </c>
      <c r="B27" s="135"/>
      <c r="C27" s="139" t="s">
        <v>155</v>
      </c>
      <c r="D27" s="94" t="s">
        <v>91</v>
      </c>
      <c r="E27" s="103" t="n">
        <v>144</v>
      </c>
      <c r="F27" s="95" t="n">
        <v>0</v>
      </c>
      <c r="G27" s="89" t="n">
        <f aca="false">IF(F27&gt;0,likme,0)</f>
        <v>0</v>
      </c>
      <c r="H27" s="95" t="n">
        <f aca="false">ROUND(F27*G27,2)</f>
        <v>0</v>
      </c>
      <c r="I27" s="95" t="n">
        <v>4.99</v>
      </c>
      <c r="J27" s="95" t="n">
        <v>0</v>
      </c>
      <c r="K27" s="95" t="n">
        <f aca="false">ROUND((SUM(H27:J27)),2)</f>
        <v>4.99</v>
      </c>
      <c r="L27" s="95" t="n">
        <f aca="false">ROUND(E27*F27,2)</f>
        <v>0</v>
      </c>
      <c r="M27" s="95" t="n">
        <f aca="false">ROUND(E27*H27,2)</f>
        <v>0</v>
      </c>
      <c r="N27" s="95" t="n">
        <f aca="false">ROUND(E27*I27,2)</f>
        <v>718.56</v>
      </c>
      <c r="O27" s="95" t="n">
        <f aca="false">ROUND(E27*J27,2)</f>
        <v>0</v>
      </c>
      <c r="P27" s="95" t="n">
        <f aca="false">ROUND((SUM(M27:O27)),2)</f>
        <v>718.56</v>
      </c>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7"/>
      <c r="BG27" s="137"/>
      <c r="BH27" s="137"/>
      <c r="BI27" s="137"/>
      <c r="BJ27" s="137"/>
      <c r="BK27" s="137"/>
      <c r="BL27" s="137"/>
      <c r="BM27" s="137"/>
      <c r="BN27" s="137"/>
      <c r="BO27" s="137"/>
      <c r="BP27" s="137"/>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c r="IQ27" s="46"/>
      <c r="IR27" s="46"/>
      <c r="IS27" s="46"/>
      <c r="IT27" s="46"/>
      <c r="IU27" s="46"/>
      <c r="IV27" s="46"/>
      <c r="XFD27" s="91"/>
    </row>
    <row r="28" s="131" customFormat="true" ht="15.75" hidden="false" customHeight="false" outlineLevel="0" collapsed="false">
      <c r="A28" s="40" t="n">
        <v>9</v>
      </c>
      <c r="B28" s="135"/>
      <c r="C28" s="139" t="s">
        <v>156</v>
      </c>
      <c r="D28" s="94" t="s">
        <v>91</v>
      </c>
      <c r="E28" s="103" t="n">
        <f aca="false">E26</f>
        <v>35</v>
      </c>
      <c r="F28" s="95" t="n">
        <v>0</v>
      </c>
      <c r="G28" s="89" t="n">
        <f aca="false">IF(F28&gt;0,likme,0)</f>
        <v>0</v>
      </c>
      <c r="H28" s="95" t="n">
        <f aca="false">ROUND(F28*G28,2)</f>
        <v>0</v>
      </c>
      <c r="I28" s="95" t="n">
        <v>0.73</v>
      </c>
      <c r="J28" s="95" t="n">
        <v>0</v>
      </c>
      <c r="K28" s="95" t="n">
        <f aca="false">ROUND((SUM(H28:J28)),2)</f>
        <v>0.73</v>
      </c>
      <c r="L28" s="95" t="n">
        <f aca="false">ROUND(E28*F28,2)</f>
        <v>0</v>
      </c>
      <c r="M28" s="95" t="n">
        <f aca="false">ROUND(E28*H28,2)</f>
        <v>0</v>
      </c>
      <c r="N28" s="95" t="n">
        <f aca="false">ROUND(E28*I28,2)</f>
        <v>25.55</v>
      </c>
      <c r="O28" s="95" t="n">
        <f aca="false">ROUND(E28*J28,2)</f>
        <v>0</v>
      </c>
      <c r="P28" s="95" t="n">
        <f aca="false">ROUND((SUM(M28:O28)),2)</f>
        <v>25.55</v>
      </c>
      <c r="Q28" s="137"/>
      <c r="R28" s="137"/>
      <c r="S28" s="137"/>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7"/>
      <c r="BB28" s="137"/>
      <c r="BC28" s="137"/>
      <c r="BD28" s="137"/>
      <c r="BE28" s="137"/>
      <c r="BF28" s="137"/>
      <c r="BG28" s="137"/>
      <c r="BH28" s="137"/>
      <c r="BI28" s="137"/>
      <c r="BJ28" s="137"/>
      <c r="BK28" s="137"/>
      <c r="BL28" s="137"/>
      <c r="BM28" s="137"/>
      <c r="BN28" s="137"/>
      <c r="BO28" s="137"/>
      <c r="BP28" s="137"/>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c r="IQ28" s="46"/>
      <c r="IR28" s="46"/>
      <c r="IS28" s="46"/>
      <c r="IT28" s="46"/>
      <c r="IU28" s="46"/>
      <c r="IV28" s="46"/>
      <c r="XFD28" s="91"/>
    </row>
    <row r="29" s="131" customFormat="true" ht="15.75" hidden="false" customHeight="false" outlineLevel="0" collapsed="false">
      <c r="A29" s="40" t="n">
        <v>10</v>
      </c>
      <c r="B29" s="138"/>
      <c r="C29" s="93" t="s">
        <v>157</v>
      </c>
      <c r="D29" s="94" t="s">
        <v>91</v>
      </c>
      <c r="E29" s="103" t="n">
        <v>35</v>
      </c>
      <c r="F29" s="95" t="n">
        <v>0.3</v>
      </c>
      <c r="G29" s="89" t="n">
        <v>18</v>
      </c>
      <c r="H29" s="95" t="n">
        <f aca="false">ROUND(F29*G29,2)</f>
        <v>5.4</v>
      </c>
      <c r="I29" s="95" t="n">
        <v>0</v>
      </c>
      <c r="J29" s="95" t="n">
        <v>0.3</v>
      </c>
      <c r="K29" s="95" t="n">
        <f aca="false">ROUND((SUM(H29:J29)),2)</f>
        <v>5.7</v>
      </c>
      <c r="L29" s="95" t="n">
        <f aca="false">ROUND(E29*F29,2)</f>
        <v>10.5</v>
      </c>
      <c r="M29" s="95" t="n">
        <f aca="false">ROUND(E29*H29,2)</f>
        <v>189</v>
      </c>
      <c r="N29" s="95" t="n">
        <f aca="false">ROUND(E29*I29,2)</f>
        <v>0</v>
      </c>
      <c r="O29" s="95" t="n">
        <f aca="false">ROUND(E29*J29,2)</f>
        <v>10.5</v>
      </c>
      <c r="P29" s="95" t="n">
        <f aca="false">ROUND((SUM(M29:O29)),2)</f>
        <v>199.5</v>
      </c>
      <c r="Q29" s="137"/>
      <c r="R29" s="137"/>
      <c r="S29" s="137"/>
      <c r="T29" s="137"/>
      <c r="U29" s="137"/>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7"/>
      <c r="AT29" s="137"/>
      <c r="AU29" s="137"/>
      <c r="AV29" s="137"/>
      <c r="AW29" s="137"/>
      <c r="AX29" s="137"/>
      <c r="AY29" s="137"/>
      <c r="AZ29" s="137"/>
      <c r="BA29" s="137"/>
      <c r="BB29" s="137"/>
      <c r="BC29" s="137"/>
      <c r="BD29" s="137"/>
      <c r="BE29" s="137"/>
      <c r="BF29" s="137"/>
      <c r="BG29" s="137"/>
      <c r="BH29" s="137"/>
      <c r="BI29" s="137"/>
      <c r="BJ29" s="137"/>
      <c r="BK29" s="137"/>
      <c r="BL29" s="137"/>
      <c r="BM29" s="137"/>
      <c r="BN29" s="137"/>
      <c r="BO29" s="137"/>
      <c r="BP29" s="137"/>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c r="IQ29" s="46"/>
      <c r="IR29" s="46"/>
      <c r="IS29" s="46"/>
      <c r="IT29" s="46"/>
      <c r="IU29" s="46"/>
      <c r="IV29" s="46"/>
      <c r="XFD29" s="91"/>
    </row>
    <row r="30" s="131" customFormat="true" ht="15.75" hidden="false" customHeight="false" outlineLevel="0" collapsed="false">
      <c r="A30" s="40" t="n">
        <v>11</v>
      </c>
      <c r="B30" s="135"/>
      <c r="C30" s="139" t="s">
        <v>158</v>
      </c>
      <c r="D30" s="94" t="s">
        <v>91</v>
      </c>
      <c r="E30" s="103" t="n">
        <v>35</v>
      </c>
      <c r="F30" s="95" t="n">
        <v>0</v>
      </c>
      <c r="G30" s="89" t="n">
        <f aca="false">IF(F30&gt;0,likme,0)</f>
        <v>0</v>
      </c>
      <c r="H30" s="95" t="n">
        <f aca="false">ROUND(F30*G30,2)</f>
        <v>0</v>
      </c>
      <c r="I30" s="95" t="n">
        <v>4.05</v>
      </c>
      <c r="J30" s="95" t="n">
        <v>0</v>
      </c>
      <c r="K30" s="95" t="n">
        <f aca="false">ROUND((SUM(H30:J30)),2)</f>
        <v>4.05</v>
      </c>
      <c r="L30" s="95" t="n">
        <f aca="false">ROUND(E30*F30,2)</f>
        <v>0</v>
      </c>
      <c r="M30" s="95" t="n">
        <f aca="false">ROUND(E30*H30,2)</f>
        <v>0</v>
      </c>
      <c r="N30" s="95" t="n">
        <f aca="false">ROUND(E30*I30,2)</f>
        <v>141.75</v>
      </c>
      <c r="O30" s="95" t="n">
        <f aca="false">ROUND(E30*J30,2)</f>
        <v>0</v>
      </c>
      <c r="P30" s="95" t="n">
        <f aca="false">ROUND((SUM(M30:O30)),2)</f>
        <v>141.75</v>
      </c>
      <c r="Q30" s="137"/>
      <c r="R30" s="137"/>
      <c r="S30" s="137"/>
      <c r="T30" s="137"/>
      <c r="U30" s="137"/>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c r="BB30" s="137"/>
      <c r="BC30" s="137"/>
      <c r="BD30" s="137"/>
      <c r="BE30" s="137"/>
      <c r="BF30" s="137"/>
      <c r="BG30" s="137"/>
      <c r="BH30" s="137"/>
      <c r="BI30" s="137"/>
      <c r="BJ30" s="137"/>
      <c r="BK30" s="137"/>
      <c r="BL30" s="137"/>
      <c r="BM30" s="137"/>
      <c r="BN30" s="137"/>
      <c r="BO30" s="137"/>
      <c r="BP30" s="137"/>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c r="IQ30" s="46"/>
      <c r="IR30" s="46"/>
      <c r="IS30" s="46"/>
      <c r="IT30" s="46"/>
      <c r="IU30" s="46"/>
      <c r="IV30" s="46"/>
      <c r="XFD30" s="91"/>
    </row>
    <row r="31" s="131" customFormat="true" ht="15.75" hidden="false" customHeight="false" outlineLevel="0" collapsed="false">
      <c r="A31" s="40" t="n">
        <v>12</v>
      </c>
      <c r="B31" s="135"/>
      <c r="C31" s="139" t="s">
        <v>156</v>
      </c>
      <c r="D31" s="94" t="s">
        <v>91</v>
      </c>
      <c r="E31" s="103" t="n">
        <f aca="false">E29</f>
        <v>35</v>
      </c>
      <c r="F31" s="95" t="n">
        <v>0</v>
      </c>
      <c r="G31" s="89" t="n">
        <f aca="false">IF(F31&gt;0,likme,0)</f>
        <v>0</v>
      </c>
      <c r="H31" s="95" t="n">
        <f aca="false">ROUND(F31*G31,2)</f>
        <v>0</v>
      </c>
      <c r="I31" s="95" t="n">
        <v>0.83</v>
      </c>
      <c r="J31" s="95" t="n">
        <v>0</v>
      </c>
      <c r="K31" s="95" t="n">
        <f aca="false">ROUND((SUM(H31:J31)),2)</f>
        <v>0.83</v>
      </c>
      <c r="L31" s="95" t="n">
        <f aca="false">ROUND(E31*F31,2)</f>
        <v>0</v>
      </c>
      <c r="M31" s="95" t="n">
        <f aca="false">ROUND(E31*H31,2)</f>
        <v>0</v>
      </c>
      <c r="N31" s="95" t="n">
        <f aca="false">ROUND(E31*I31,2)</f>
        <v>29.05</v>
      </c>
      <c r="O31" s="95" t="n">
        <f aca="false">ROUND(E31*J31,2)</f>
        <v>0</v>
      </c>
      <c r="P31" s="95" t="n">
        <f aca="false">ROUND((SUM(M31:O31)),2)</f>
        <v>29.05</v>
      </c>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137"/>
      <c r="BB31" s="137"/>
      <c r="BC31" s="137"/>
      <c r="BD31" s="137"/>
      <c r="BE31" s="137"/>
      <c r="BF31" s="137"/>
      <c r="BG31" s="137"/>
      <c r="BH31" s="137"/>
      <c r="BI31" s="137"/>
      <c r="BJ31" s="137"/>
      <c r="BK31" s="137"/>
      <c r="BL31" s="137"/>
      <c r="BM31" s="137"/>
      <c r="BN31" s="137"/>
      <c r="BO31" s="137"/>
      <c r="BP31" s="137"/>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c r="IQ31" s="46"/>
      <c r="IR31" s="46"/>
      <c r="IS31" s="46"/>
      <c r="IT31" s="46"/>
      <c r="IU31" s="46"/>
      <c r="IV31" s="46"/>
      <c r="XFD31" s="91"/>
    </row>
    <row r="32" s="131" customFormat="true" ht="15.75" hidden="false" customHeight="false" outlineLevel="0" collapsed="false">
      <c r="A32" s="40" t="n">
        <v>13</v>
      </c>
      <c r="B32" s="138"/>
      <c r="C32" s="93" t="s">
        <v>159</v>
      </c>
      <c r="D32" s="94" t="s">
        <v>91</v>
      </c>
      <c r="E32" s="103" t="n">
        <v>72</v>
      </c>
      <c r="F32" s="95" t="n">
        <v>0.45</v>
      </c>
      <c r="G32" s="89" t="n">
        <v>18</v>
      </c>
      <c r="H32" s="95" t="n">
        <f aca="false">ROUND(F32*G32,2)</f>
        <v>8.1</v>
      </c>
      <c r="I32" s="95" t="n">
        <v>0</v>
      </c>
      <c r="J32" s="95" t="n">
        <v>0.45</v>
      </c>
      <c r="K32" s="95" t="n">
        <f aca="false">ROUND((SUM(H32:J32)),2)</f>
        <v>8.55</v>
      </c>
      <c r="L32" s="95" t="n">
        <f aca="false">ROUND(E32*F32,2)</f>
        <v>32.4</v>
      </c>
      <c r="M32" s="95" t="n">
        <f aca="false">ROUND(E32*H32,2)</f>
        <v>583.2</v>
      </c>
      <c r="N32" s="95" t="n">
        <f aca="false">ROUND(E32*I32,2)</f>
        <v>0</v>
      </c>
      <c r="O32" s="95" t="n">
        <f aca="false">ROUND(E32*J32,2)</f>
        <v>32.4</v>
      </c>
      <c r="P32" s="95" t="n">
        <f aca="false">ROUND((SUM(M32:O32)),2)</f>
        <v>615.6</v>
      </c>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c r="BB32" s="137"/>
      <c r="BC32" s="137"/>
      <c r="BD32" s="137"/>
      <c r="BE32" s="137"/>
      <c r="BF32" s="137"/>
      <c r="BG32" s="137"/>
      <c r="BH32" s="137"/>
      <c r="BI32" s="137"/>
      <c r="BJ32" s="137"/>
      <c r="BK32" s="137"/>
      <c r="BL32" s="137"/>
      <c r="BM32" s="137"/>
      <c r="BN32" s="137"/>
      <c r="BO32" s="137"/>
      <c r="BP32" s="137"/>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c r="IQ32" s="46"/>
      <c r="IR32" s="46"/>
      <c r="IS32" s="46"/>
      <c r="IT32" s="46"/>
      <c r="IU32" s="46"/>
      <c r="IV32" s="46"/>
      <c r="XFD32" s="91"/>
    </row>
    <row r="33" s="131" customFormat="true" ht="15.75" hidden="false" customHeight="false" outlineLevel="0" collapsed="false">
      <c r="A33" s="40" t="n">
        <v>14</v>
      </c>
      <c r="B33" s="135"/>
      <c r="C33" s="139" t="s">
        <v>160</v>
      </c>
      <c r="D33" s="94" t="s">
        <v>91</v>
      </c>
      <c r="E33" s="103" t="n">
        <v>72</v>
      </c>
      <c r="F33" s="95" t="n">
        <v>0</v>
      </c>
      <c r="G33" s="89" t="n">
        <f aca="false">IF(F33&gt;0,likme,0)</f>
        <v>0</v>
      </c>
      <c r="H33" s="95" t="n">
        <f aca="false">ROUND(F33*G33,2)</f>
        <v>0</v>
      </c>
      <c r="I33" s="95" t="n">
        <v>6.69</v>
      </c>
      <c r="J33" s="95" t="n">
        <v>0</v>
      </c>
      <c r="K33" s="95" t="n">
        <f aca="false">ROUND((SUM(H33:J33)),2)</f>
        <v>6.69</v>
      </c>
      <c r="L33" s="95" t="n">
        <f aca="false">ROUND(E33*F33,2)</f>
        <v>0</v>
      </c>
      <c r="M33" s="95" t="n">
        <f aca="false">ROUND(E33*H33,2)</f>
        <v>0</v>
      </c>
      <c r="N33" s="95" t="n">
        <f aca="false">ROUND(E33*I33,2)</f>
        <v>481.68</v>
      </c>
      <c r="O33" s="95" t="n">
        <f aca="false">ROUND(E33*J33,2)</f>
        <v>0</v>
      </c>
      <c r="P33" s="95" t="n">
        <f aca="false">ROUND((SUM(M33:O33)),2)</f>
        <v>481.68</v>
      </c>
      <c r="Q33" s="137"/>
      <c r="R33" s="137"/>
      <c r="S33" s="137"/>
      <c r="T33" s="137"/>
      <c r="U33" s="137"/>
      <c r="V33" s="137"/>
      <c r="W33" s="137"/>
      <c r="X33" s="137"/>
      <c r="Y33" s="137"/>
      <c r="Z33" s="137"/>
      <c r="AA33" s="137"/>
      <c r="AB33" s="137"/>
      <c r="AC33" s="137"/>
      <c r="AD33" s="137"/>
      <c r="AE33" s="137"/>
      <c r="AF33" s="137"/>
      <c r="AG33" s="137"/>
      <c r="AH33" s="137"/>
      <c r="AI33" s="137"/>
      <c r="AJ33" s="137"/>
      <c r="AK33" s="137"/>
      <c r="AL33" s="137"/>
      <c r="AM33" s="137"/>
      <c r="AN33" s="137"/>
      <c r="AO33" s="137"/>
      <c r="AP33" s="137"/>
      <c r="AQ33" s="137"/>
      <c r="AR33" s="137"/>
      <c r="AS33" s="137"/>
      <c r="AT33" s="137"/>
      <c r="AU33" s="137"/>
      <c r="AV33" s="137"/>
      <c r="AW33" s="137"/>
      <c r="AX33" s="137"/>
      <c r="AY33" s="137"/>
      <c r="AZ33" s="137"/>
      <c r="BA33" s="137"/>
      <c r="BB33" s="137"/>
      <c r="BC33" s="137"/>
      <c r="BD33" s="137"/>
      <c r="BE33" s="137"/>
      <c r="BF33" s="137"/>
      <c r="BG33" s="137"/>
      <c r="BH33" s="137"/>
      <c r="BI33" s="137"/>
      <c r="BJ33" s="137"/>
      <c r="BK33" s="137"/>
      <c r="BL33" s="137"/>
      <c r="BM33" s="137"/>
      <c r="BN33" s="137"/>
      <c r="BO33" s="137"/>
      <c r="BP33" s="137"/>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c r="IQ33" s="46"/>
      <c r="IR33" s="46"/>
      <c r="IS33" s="46"/>
      <c r="IT33" s="46"/>
      <c r="IU33" s="46"/>
      <c r="IV33" s="46"/>
      <c r="XFD33" s="91"/>
    </row>
    <row r="34" s="131" customFormat="true" ht="15.75" hidden="false" customHeight="false" outlineLevel="0" collapsed="false">
      <c r="A34" s="40" t="n">
        <v>15</v>
      </c>
      <c r="B34" s="135"/>
      <c r="C34" s="139" t="s">
        <v>156</v>
      </c>
      <c r="D34" s="94" t="s">
        <v>91</v>
      </c>
      <c r="E34" s="103" t="n">
        <v>16</v>
      </c>
      <c r="F34" s="95" t="n">
        <v>0</v>
      </c>
      <c r="G34" s="89" t="n">
        <f aca="false">IF(F34&gt;0,likme,0)</f>
        <v>0</v>
      </c>
      <c r="H34" s="95" t="n">
        <f aca="false">ROUND(F34*G34,2)</f>
        <v>0</v>
      </c>
      <c r="I34" s="95" t="n">
        <v>0.94</v>
      </c>
      <c r="J34" s="95" t="n">
        <v>0</v>
      </c>
      <c r="K34" s="95" t="n">
        <f aca="false">ROUND((SUM(H34:J34)),2)</f>
        <v>0.94</v>
      </c>
      <c r="L34" s="95" t="n">
        <f aca="false">ROUND(E34*F34,2)</f>
        <v>0</v>
      </c>
      <c r="M34" s="95" t="n">
        <f aca="false">ROUND(E34*H34,2)</f>
        <v>0</v>
      </c>
      <c r="N34" s="95" t="n">
        <f aca="false">ROUND(E34*I34,2)</f>
        <v>15.04</v>
      </c>
      <c r="O34" s="95" t="n">
        <f aca="false">ROUND(E34*J34,2)</f>
        <v>0</v>
      </c>
      <c r="P34" s="95" t="n">
        <f aca="false">ROUND((SUM(M34:O34)),2)</f>
        <v>15.04</v>
      </c>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AP34" s="137"/>
      <c r="AQ34" s="137"/>
      <c r="AR34" s="137"/>
      <c r="AS34" s="137"/>
      <c r="AT34" s="137"/>
      <c r="AU34" s="137"/>
      <c r="AV34" s="137"/>
      <c r="AW34" s="137"/>
      <c r="AX34" s="137"/>
      <c r="AY34" s="137"/>
      <c r="AZ34" s="137"/>
      <c r="BA34" s="137"/>
      <c r="BB34" s="137"/>
      <c r="BC34" s="137"/>
      <c r="BD34" s="137"/>
      <c r="BE34" s="137"/>
      <c r="BF34" s="137"/>
      <c r="BG34" s="137"/>
      <c r="BH34" s="137"/>
      <c r="BI34" s="137"/>
      <c r="BJ34" s="137"/>
      <c r="BK34" s="137"/>
      <c r="BL34" s="137"/>
      <c r="BM34" s="137"/>
      <c r="BN34" s="137"/>
      <c r="BO34" s="137"/>
      <c r="BP34" s="137"/>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c r="IQ34" s="46"/>
      <c r="IR34" s="46"/>
      <c r="IS34" s="46"/>
      <c r="IT34" s="46"/>
      <c r="IU34" s="46"/>
      <c r="IV34" s="46"/>
      <c r="XFD34" s="91"/>
    </row>
    <row r="35" s="131" customFormat="true" ht="26.85" hidden="false" customHeight="false" outlineLevel="0" collapsed="false">
      <c r="A35" s="40" t="n">
        <v>16</v>
      </c>
      <c r="B35" s="135"/>
      <c r="C35" s="93" t="s">
        <v>161</v>
      </c>
      <c r="D35" s="94" t="s">
        <v>91</v>
      </c>
      <c r="E35" s="103" t="n">
        <v>119</v>
      </c>
      <c r="F35" s="95" t="n">
        <v>0.3</v>
      </c>
      <c r="G35" s="89" t="n">
        <v>18</v>
      </c>
      <c r="H35" s="95" t="n">
        <v>5.4</v>
      </c>
      <c r="I35" s="95" t="n">
        <v>11.12</v>
      </c>
      <c r="J35" s="95" t="n">
        <v>0.3</v>
      </c>
      <c r="K35" s="95" t="n">
        <f aca="false">ROUND((SUM(H35:J35)),2)</f>
        <v>16.82</v>
      </c>
      <c r="L35" s="95" t="n">
        <f aca="false">ROUND(E35*F35,2)</f>
        <v>35.7</v>
      </c>
      <c r="M35" s="95" t="n">
        <f aca="false">ROUND(E35*H35,2)</f>
        <v>642.6</v>
      </c>
      <c r="N35" s="95" t="n">
        <f aca="false">ROUND(E35*I35,2)</f>
        <v>1323.28</v>
      </c>
      <c r="O35" s="95" t="n">
        <f aca="false">ROUND(E35*J35,2)</f>
        <v>35.7</v>
      </c>
      <c r="P35" s="95" t="n">
        <f aca="false">ROUND((SUM(M35:O35)),2)</f>
        <v>2001.58</v>
      </c>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137"/>
      <c r="AV35" s="137"/>
      <c r="AW35" s="137"/>
      <c r="AX35" s="137"/>
      <c r="AY35" s="137"/>
      <c r="AZ35" s="137"/>
      <c r="BA35" s="137"/>
      <c r="BB35" s="137"/>
      <c r="BC35" s="137"/>
      <c r="BD35" s="137"/>
      <c r="BE35" s="137"/>
      <c r="BF35" s="137"/>
      <c r="BG35" s="137"/>
      <c r="BH35" s="137"/>
      <c r="BI35" s="137"/>
      <c r="BJ35" s="137"/>
      <c r="BK35" s="137"/>
      <c r="BL35" s="137"/>
      <c r="BM35" s="137"/>
      <c r="BN35" s="137"/>
      <c r="BO35" s="137"/>
      <c r="BP35" s="137"/>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c r="IQ35" s="46"/>
      <c r="IR35" s="46"/>
      <c r="IS35" s="46"/>
      <c r="IT35" s="46"/>
      <c r="IU35" s="46"/>
      <c r="IV35" s="46"/>
      <c r="XFD35" s="91"/>
    </row>
    <row r="36" s="131" customFormat="true" ht="26.85" hidden="false" customHeight="false" outlineLevel="0" collapsed="false">
      <c r="A36" s="40" t="n">
        <v>17</v>
      </c>
      <c r="B36" s="135"/>
      <c r="C36" s="93" t="s">
        <v>162</v>
      </c>
      <c r="D36" s="94" t="s">
        <v>91</v>
      </c>
      <c r="E36" s="103" t="n">
        <v>146</v>
      </c>
      <c r="F36" s="95" t="n">
        <v>0.3</v>
      </c>
      <c r="G36" s="89" t="n">
        <v>18</v>
      </c>
      <c r="H36" s="95" t="n">
        <v>5.4</v>
      </c>
      <c r="I36" s="95" t="n">
        <v>7.55</v>
      </c>
      <c r="J36" s="95" t="n">
        <v>0.3</v>
      </c>
      <c r="K36" s="95" t="n">
        <f aca="false">ROUND((SUM(H36:J36)),2)</f>
        <v>13.25</v>
      </c>
      <c r="L36" s="95" t="n">
        <f aca="false">ROUND(E36*F36,2)</f>
        <v>43.8</v>
      </c>
      <c r="M36" s="95" t="n">
        <f aca="false">ROUND(E36*H36,2)</f>
        <v>788.4</v>
      </c>
      <c r="N36" s="95" t="n">
        <f aca="false">ROUND(E36*I36,2)</f>
        <v>1102.3</v>
      </c>
      <c r="O36" s="95" t="n">
        <f aca="false">ROUND(E36*J36,2)</f>
        <v>43.8</v>
      </c>
      <c r="P36" s="95" t="n">
        <f aca="false">ROUND((SUM(M36:O36)),2)</f>
        <v>1934.5</v>
      </c>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c r="AT36" s="137"/>
      <c r="AU36" s="137"/>
      <c r="AV36" s="137"/>
      <c r="AW36" s="137"/>
      <c r="AX36" s="137"/>
      <c r="AY36" s="137"/>
      <c r="AZ36" s="137"/>
      <c r="BA36" s="137"/>
      <c r="BB36" s="137"/>
      <c r="BC36" s="137"/>
      <c r="BD36" s="137"/>
      <c r="BE36" s="137"/>
      <c r="BF36" s="137"/>
      <c r="BG36" s="137"/>
      <c r="BH36" s="137"/>
      <c r="BI36" s="137"/>
      <c r="BJ36" s="137"/>
      <c r="BK36" s="137"/>
      <c r="BL36" s="137"/>
      <c r="BM36" s="137"/>
      <c r="BN36" s="137"/>
      <c r="BO36" s="137"/>
      <c r="BP36" s="137"/>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c r="IQ36" s="46"/>
      <c r="IR36" s="46"/>
      <c r="IS36" s="46"/>
      <c r="IT36" s="46"/>
      <c r="IU36" s="46"/>
      <c r="IV36" s="46"/>
      <c r="XFD36" s="91"/>
    </row>
    <row r="37" s="131" customFormat="true" ht="15.75" hidden="false" customHeight="false" outlineLevel="0" collapsed="false">
      <c r="A37" s="40" t="n">
        <v>18</v>
      </c>
      <c r="B37" s="135"/>
      <c r="C37" s="93" t="s">
        <v>163</v>
      </c>
      <c r="D37" s="94" t="s">
        <v>164</v>
      </c>
      <c r="E37" s="103" t="n">
        <v>265</v>
      </c>
      <c r="F37" s="95" t="n">
        <v>0.3</v>
      </c>
      <c r="G37" s="89" t="n">
        <v>18</v>
      </c>
      <c r="H37" s="95" t="n">
        <v>5.4</v>
      </c>
      <c r="I37" s="95" t="n">
        <v>13</v>
      </c>
      <c r="J37" s="95" t="n">
        <v>0.3</v>
      </c>
      <c r="K37" s="95" t="n">
        <f aca="false">ROUND((SUM(H37:J37)),2)</f>
        <v>18.7</v>
      </c>
      <c r="L37" s="95" t="n">
        <f aca="false">ROUND(E37*F37,2)</f>
        <v>79.5</v>
      </c>
      <c r="M37" s="95" t="n">
        <f aca="false">ROUND(E37*H37,2)</f>
        <v>1431</v>
      </c>
      <c r="N37" s="95" t="n">
        <f aca="false">ROUND(E37*I37,2)</f>
        <v>3445</v>
      </c>
      <c r="O37" s="95" t="n">
        <f aca="false">ROUND(E37*J37,2)</f>
        <v>79.5</v>
      </c>
      <c r="P37" s="95" t="n">
        <f aca="false">ROUND((SUM(M37:O37)),2)</f>
        <v>4955.5</v>
      </c>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7"/>
      <c r="AS37" s="137"/>
      <c r="AT37" s="137"/>
      <c r="AU37" s="137"/>
      <c r="AV37" s="137"/>
      <c r="AW37" s="137"/>
      <c r="AX37" s="137"/>
      <c r="AY37" s="137"/>
      <c r="AZ37" s="137"/>
      <c r="BA37" s="137"/>
      <c r="BB37" s="137"/>
      <c r="BC37" s="137"/>
      <c r="BD37" s="137"/>
      <c r="BE37" s="137"/>
      <c r="BF37" s="137"/>
      <c r="BG37" s="137"/>
      <c r="BH37" s="137"/>
      <c r="BI37" s="137"/>
      <c r="BJ37" s="137"/>
      <c r="BK37" s="137"/>
      <c r="BL37" s="137"/>
      <c r="BM37" s="137"/>
      <c r="BN37" s="137"/>
      <c r="BO37" s="137"/>
      <c r="BP37" s="137"/>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c r="IQ37" s="46"/>
      <c r="IR37" s="46"/>
      <c r="IS37" s="46"/>
      <c r="IT37" s="46"/>
      <c r="IU37" s="46"/>
      <c r="IV37" s="46"/>
      <c r="XFD37" s="91"/>
    </row>
    <row r="38" s="131" customFormat="true" ht="39.55" hidden="false" customHeight="false" outlineLevel="0" collapsed="false">
      <c r="A38" s="40" t="n">
        <v>19</v>
      </c>
      <c r="B38" s="135"/>
      <c r="C38" s="93" t="s">
        <v>165</v>
      </c>
      <c r="D38" s="94" t="s">
        <v>91</v>
      </c>
      <c r="E38" s="103" t="n">
        <v>4032</v>
      </c>
      <c r="F38" s="95" t="n">
        <v>0</v>
      </c>
      <c r="G38" s="89" t="n">
        <v>18</v>
      </c>
      <c r="H38" s="95" t="n">
        <f aca="false">ROUND(F38*G38,2)</f>
        <v>0</v>
      </c>
      <c r="I38" s="95" t="n">
        <v>2.16</v>
      </c>
      <c r="J38" s="95" t="n">
        <v>0</v>
      </c>
      <c r="K38" s="95" t="n">
        <f aca="false">ROUND((SUM(H38:J38)),2)</f>
        <v>2.16</v>
      </c>
      <c r="L38" s="95" t="n">
        <f aca="false">ROUND(E38*F38,2)</f>
        <v>0</v>
      </c>
      <c r="M38" s="95" t="n">
        <f aca="false">ROUND(E38*H38,2)</f>
        <v>0</v>
      </c>
      <c r="N38" s="95" t="n">
        <f aca="false">ROUND(E38*I38,2)</f>
        <v>8709.12</v>
      </c>
      <c r="O38" s="95" t="n">
        <f aca="false">ROUND(E38*J38,2)</f>
        <v>0</v>
      </c>
      <c r="P38" s="95" t="n">
        <f aca="false">ROUND((SUM(M38:O38)),2)</f>
        <v>8709.12</v>
      </c>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c r="BN38" s="137"/>
      <c r="BO38" s="137"/>
      <c r="BP38" s="137"/>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c r="IQ38" s="46"/>
      <c r="IR38" s="46"/>
      <c r="IS38" s="46"/>
      <c r="IT38" s="46"/>
      <c r="IU38" s="46"/>
      <c r="IV38" s="46"/>
      <c r="XFD38" s="91"/>
    </row>
    <row r="39" s="131" customFormat="true" ht="15.75" hidden="false" customHeight="false" outlineLevel="0" collapsed="false">
      <c r="A39" s="40" t="n">
        <v>20</v>
      </c>
      <c r="B39" s="135"/>
      <c r="C39" s="93" t="s">
        <v>166</v>
      </c>
      <c r="D39" s="94" t="s">
        <v>91</v>
      </c>
      <c r="E39" s="103" t="n">
        <v>146</v>
      </c>
      <c r="F39" s="95" t="n">
        <v>0.45</v>
      </c>
      <c r="G39" s="89" t="n">
        <v>18</v>
      </c>
      <c r="H39" s="95" t="n">
        <f aca="false">ROUND(F39*G39,2)</f>
        <v>8.1</v>
      </c>
      <c r="I39" s="95" t="n">
        <v>47.17</v>
      </c>
      <c r="J39" s="95" t="n">
        <v>0.45</v>
      </c>
      <c r="K39" s="95" t="n">
        <f aca="false">ROUND((SUM(H39:J39)),2)</f>
        <v>55.72</v>
      </c>
      <c r="L39" s="95" t="n">
        <f aca="false">ROUND(E39*F39,2)</f>
        <v>65.7</v>
      </c>
      <c r="M39" s="95" t="n">
        <f aca="false">ROUND(E39*H39,2)</f>
        <v>1182.6</v>
      </c>
      <c r="N39" s="95" t="n">
        <f aca="false">ROUND(E39*I39,2)</f>
        <v>6886.82</v>
      </c>
      <c r="O39" s="95" t="n">
        <f aca="false">ROUND(E39*J39,2)</f>
        <v>65.7</v>
      </c>
      <c r="P39" s="95" t="n">
        <f aca="false">ROUND((SUM(M39:O39)),2)</f>
        <v>8135.12</v>
      </c>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7"/>
      <c r="AX39" s="137"/>
      <c r="AY39" s="137"/>
      <c r="AZ39" s="137"/>
      <c r="BA39" s="137"/>
      <c r="BB39" s="137"/>
      <c r="BC39" s="137"/>
      <c r="BD39" s="137"/>
      <c r="BE39" s="137"/>
      <c r="BF39" s="137"/>
      <c r="BG39" s="137"/>
      <c r="BH39" s="137"/>
      <c r="BI39" s="137"/>
      <c r="BJ39" s="137"/>
      <c r="BK39" s="137"/>
      <c r="BL39" s="137"/>
      <c r="BM39" s="137"/>
      <c r="BN39" s="137"/>
      <c r="BO39" s="137"/>
      <c r="BP39" s="137"/>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46"/>
      <c r="DR39" s="46"/>
      <c r="DS39" s="46"/>
      <c r="DT39" s="46"/>
      <c r="DU39" s="46"/>
      <c r="DV39" s="46"/>
      <c r="DW39" s="46"/>
      <c r="DX39" s="46"/>
      <c r="DY39" s="46"/>
      <c r="DZ39" s="46"/>
      <c r="EA39" s="46"/>
      <c r="EB39" s="46"/>
      <c r="EC39" s="46"/>
      <c r="ED39" s="46"/>
      <c r="EE39" s="46"/>
      <c r="EF39" s="46"/>
      <c r="EG39" s="46"/>
      <c r="EH39" s="46"/>
      <c r="EI39" s="46"/>
      <c r="EJ39" s="46"/>
      <c r="EK39" s="46"/>
      <c r="EL39" s="46"/>
      <c r="EM39" s="46"/>
      <c r="EN39" s="46"/>
      <c r="EO39" s="46"/>
      <c r="EP39" s="46"/>
      <c r="EQ39" s="46"/>
      <c r="ER39" s="46"/>
      <c r="ES39" s="46"/>
      <c r="ET39" s="46"/>
      <c r="EU39" s="46"/>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c r="GN39" s="46"/>
      <c r="GO39" s="46"/>
      <c r="GP39" s="46"/>
      <c r="GQ39" s="46"/>
      <c r="GR39" s="46"/>
      <c r="GS39" s="46"/>
      <c r="GT39" s="46"/>
      <c r="GU39" s="46"/>
      <c r="GV39" s="46"/>
      <c r="GW39" s="46"/>
      <c r="GX39" s="46"/>
      <c r="GY39" s="46"/>
      <c r="GZ39" s="46"/>
      <c r="HA39" s="46"/>
      <c r="HB39" s="46"/>
      <c r="HC39" s="46"/>
      <c r="HD39" s="46"/>
      <c r="HE39" s="46"/>
      <c r="HF39" s="46"/>
      <c r="HG39" s="46"/>
      <c r="HH39" s="46"/>
      <c r="HI39" s="46"/>
      <c r="HJ39" s="46"/>
      <c r="HK39" s="46"/>
      <c r="HL39" s="46"/>
      <c r="HM39" s="46"/>
      <c r="HN39" s="46"/>
      <c r="HO39" s="46"/>
      <c r="HP39" s="46"/>
      <c r="HQ39" s="46"/>
      <c r="HR39" s="46"/>
      <c r="HS39" s="46"/>
      <c r="HT39" s="46"/>
      <c r="HU39" s="46"/>
      <c r="HV39" s="46"/>
      <c r="HW39" s="46"/>
      <c r="HX39" s="46"/>
      <c r="HY39" s="46"/>
      <c r="HZ39" s="46"/>
      <c r="IA39" s="46"/>
      <c r="IB39" s="46"/>
      <c r="IC39" s="46"/>
      <c r="ID39" s="46"/>
      <c r="IE39" s="46"/>
      <c r="IF39" s="46"/>
      <c r="IG39" s="46"/>
      <c r="IH39" s="46"/>
      <c r="II39" s="46"/>
      <c r="IJ39" s="46"/>
      <c r="IK39" s="46"/>
      <c r="IL39" s="46"/>
      <c r="IM39" s="46"/>
      <c r="IN39" s="46"/>
      <c r="IO39" s="46"/>
      <c r="IP39" s="46"/>
      <c r="IQ39" s="46"/>
      <c r="IR39" s="46"/>
      <c r="IS39" s="46"/>
      <c r="IT39" s="46"/>
      <c r="IU39" s="46"/>
      <c r="IV39" s="46"/>
      <c r="XFD39" s="91"/>
    </row>
    <row r="40" s="131" customFormat="true" ht="39.55" hidden="false" customHeight="false" outlineLevel="0" collapsed="false">
      <c r="A40" s="40" t="n">
        <v>21</v>
      </c>
      <c r="B40" s="135"/>
      <c r="C40" s="93" t="s">
        <v>167</v>
      </c>
      <c r="D40" s="94" t="s">
        <v>168</v>
      </c>
      <c r="E40" s="103" t="n">
        <v>3</v>
      </c>
      <c r="F40" s="95" t="n">
        <v>0.2</v>
      </c>
      <c r="G40" s="89" t="n">
        <v>18</v>
      </c>
      <c r="H40" s="95" t="n">
        <v>5.4</v>
      </c>
      <c r="I40" s="89" t="n">
        <v>0</v>
      </c>
      <c r="J40" s="95" t="n">
        <v>2</v>
      </c>
      <c r="K40" s="95" t="n">
        <f aca="false">ROUND((SUM(H40:J40)),2)</f>
        <v>7.4</v>
      </c>
      <c r="L40" s="95" t="n">
        <f aca="false">ROUND(E40*F40,2)</f>
        <v>0.6</v>
      </c>
      <c r="M40" s="95" t="n">
        <f aca="false">ROUND(E40*H40,2)</f>
        <v>16.2</v>
      </c>
      <c r="N40" s="95" t="n">
        <f aca="false">ROUND(E40*I40,2)</f>
        <v>0</v>
      </c>
      <c r="O40" s="95" t="n">
        <f aca="false">ROUND(E40*J40,2)</f>
        <v>6</v>
      </c>
      <c r="P40" s="95" t="n">
        <f aca="false">ROUND((SUM(M40:O40)),2)</f>
        <v>22.2</v>
      </c>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137"/>
      <c r="BB40" s="137"/>
      <c r="BC40" s="137"/>
      <c r="BD40" s="137"/>
      <c r="BE40" s="137"/>
      <c r="BF40" s="137"/>
      <c r="BG40" s="137"/>
      <c r="BH40" s="137"/>
      <c r="BI40" s="137"/>
      <c r="BJ40" s="137"/>
      <c r="BK40" s="137"/>
      <c r="BL40" s="137"/>
      <c r="BM40" s="137"/>
      <c r="BN40" s="137"/>
      <c r="BO40" s="137"/>
      <c r="BP40" s="137"/>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c r="IQ40" s="46"/>
      <c r="IR40" s="46"/>
      <c r="IS40" s="46"/>
      <c r="IT40" s="46"/>
      <c r="IU40" s="46"/>
      <c r="IV40" s="46"/>
      <c r="XFD40" s="91"/>
    </row>
    <row r="41" s="131" customFormat="true" ht="16.65" hidden="false" customHeight="true" outlineLevel="0" collapsed="false">
      <c r="A41" s="40" t="n">
        <v>23</v>
      </c>
      <c r="B41" s="135"/>
      <c r="C41" s="133" t="s">
        <v>169</v>
      </c>
      <c r="D41" s="94" t="s">
        <v>121</v>
      </c>
      <c r="E41" s="103" t="n">
        <v>2122</v>
      </c>
      <c r="F41" s="95" t="n">
        <v>1.12</v>
      </c>
      <c r="G41" s="95" t="n">
        <v>18</v>
      </c>
      <c r="H41" s="95" t="n">
        <v>3.6</v>
      </c>
      <c r="I41" s="95" t="n">
        <v>2.9</v>
      </c>
      <c r="J41" s="95" t="n">
        <v>0.76</v>
      </c>
      <c r="K41" s="95" t="n">
        <f aca="false">ROUND((SUM(H41:J41)),2)</f>
        <v>7.26</v>
      </c>
      <c r="L41" s="95" t="n">
        <f aca="false">ROUND(E41*F41,2)</f>
        <v>2376.64</v>
      </c>
      <c r="M41" s="95" t="n">
        <f aca="false">ROUND(E41*H41,2)</f>
        <v>7639.2</v>
      </c>
      <c r="N41" s="95" t="n">
        <f aca="false">ROUND(E41*I41,2)</f>
        <v>6153.8</v>
      </c>
      <c r="O41" s="95" t="n">
        <f aca="false">ROUND(E41*J41,2)</f>
        <v>1612.72</v>
      </c>
      <c r="P41" s="95" t="n">
        <f aca="false">ROUND((SUM(M41:O41)),2)</f>
        <v>15405.72</v>
      </c>
      <c r="Q41" s="137"/>
      <c r="R41" s="137"/>
      <c r="S41" s="137"/>
      <c r="T41" s="137"/>
      <c r="U41" s="137"/>
      <c r="V41" s="137"/>
      <c r="W41" s="137"/>
      <c r="X41" s="137"/>
      <c r="Y41" s="137"/>
      <c r="Z41" s="137"/>
      <c r="AA41" s="137"/>
      <c r="AB41" s="137"/>
      <c r="AC41" s="137"/>
      <c r="AD41" s="137"/>
      <c r="AE41" s="137"/>
      <c r="AF41" s="137"/>
      <c r="AG41" s="137"/>
      <c r="AH41" s="137"/>
      <c r="AI41" s="137"/>
      <c r="AJ41" s="137"/>
      <c r="AK41" s="137"/>
      <c r="AL41" s="137"/>
      <c r="AM41" s="137"/>
      <c r="AN41" s="137"/>
      <c r="AO41" s="137"/>
      <c r="AP41" s="137"/>
      <c r="AQ41" s="137"/>
      <c r="AR41" s="137"/>
      <c r="AS41" s="137"/>
      <c r="AT41" s="137"/>
      <c r="AU41" s="137"/>
      <c r="AV41" s="137"/>
      <c r="AW41" s="137"/>
      <c r="AX41" s="137"/>
      <c r="AY41" s="137"/>
      <c r="AZ41" s="137"/>
      <c r="BA41" s="137"/>
      <c r="BB41" s="137"/>
      <c r="BC41" s="137"/>
      <c r="BD41" s="137"/>
      <c r="BE41" s="137"/>
      <c r="BF41" s="137"/>
      <c r="BG41" s="137"/>
      <c r="BH41" s="137"/>
      <c r="BI41" s="137"/>
      <c r="BJ41" s="137"/>
      <c r="BK41" s="137"/>
      <c r="BL41" s="137"/>
      <c r="BM41" s="137"/>
      <c r="BN41" s="137"/>
      <c r="BO41" s="137"/>
      <c r="BP41" s="137"/>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c r="EO41" s="46"/>
      <c r="EP41" s="46"/>
      <c r="EQ41" s="46"/>
      <c r="ER41" s="46"/>
      <c r="ES41" s="46"/>
      <c r="ET41" s="46"/>
      <c r="EU41" s="46"/>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c r="GQ41" s="46"/>
      <c r="GR41" s="46"/>
      <c r="GS41" s="46"/>
      <c r="GT41" s="46"/>
      <c r="GU41" s="46"/>
      <c r="GV41" s="46"/>
      <c r="GW41" s="46"/>
      <c r="GX41" s="46"/>
      <c r="GY41" s="46"/>
      <c r="GZ41" s="46"/>
      <c r="HA41" s="46"/>
      <c r="HB41" s="46"/>
      <c r="HC41" s="46"/>
      <c r="HD41" s="46"/>
      <c r="HE41" s="46"/>
      <c r="HF41" s="46"/>
      <c r="HG41" s="46"/>
      <c r="HH41" s="46"/>
      <c r="HI41" s="46"/>
      <c r="HJ41" s="46"/>
      <c r="HK41" s="46"/>
      <c r="HL41" s="46"/>
      <c r="HM41" s="46"/>
      <c r="HN41" s="46"/>
      <c r="HO41" s="46"/>
      <c r="HP41" s="46"/>
      <c r="HQ41" s="46"/>
      <c r="HR41" s="46"/>
      <c r="HS41" s="46"/>
      <c r="HT41" s="46"/>
      <c r="HU41" s="46"/>
      <c r="HV41" s="46"/>
      <c r="HW41" s="46"/>
      <c r="HX41" s="46"/>
      <c r="HY41" s="46"/>
      <c r="HZ41" s="46"/>
      <c r="IA41" s="46"/>
      <c r="IB41" s="46"/>
      <c r="IC41" s="46"/>
      <c r="ID41" s="46"/>
      <c r="IE41" s="46"/>
      <c r="IF41" s="46"/>
      <c r="IG41" s="46"/>
      <c r="IH41" s="46"/>
      <c r="II41" s="46"/>
      <c r="IJ41" s="46"/>
      <c r="IK41" s="46"/>
      <c r="IL41" s="46"/>
      <c r="IM41" s="46"/>
      <c r="IN41" s="46"/>
      <c r="IO41" s="46"/>
      <c r="IP41" s="46"/>
      <c r="IQ41" s="46"/>
      <c r="IR41" s="46"/>
      <c r="IS41" s="46"/>
      <c r="IT41" s="46"/>
      <c r="IU41" s="46"/>
      <c r="IV41" s="46"/>
      <c r="XFD41" s="91"/>
    </row>
    <row r="42" customFormat="false" ht="15.75" hidden="false" customHeight="true" outlineLevel="0" collapsed="false">
      <c r="A42" s="105" t="s">
        <v>126</v>
      </c>
      <c r="B42" s="105"/>
      <c r="C42" s="105"/>
      <c r="D42" s="105"/>
      <c r="E42" s="105"/>
      <c r="F42" s="105"/>
      <c r="G42" s="105"/>
      <c r="H42" s="105"/>
      <c r="I42" s="105"/>
      <c r="J42" s="105"/>
      <c r="K42" s="106"/>
      <c r="L42" s="107" t="n">
        <f aca="false">SUM(L17:L34)</f>
        <v>2280.7</v>
      </c>
      <c r="M42" s="107" t="n">
        <f aca="false">SUM(M17:M34)</f>
        <v>41052.6</v>
      </c>
      <c r="N42" s="107" t="n">
        <f aca="false">SUM(N17:N34)</f>
        <v>187515.57</v>
      </c>
      <c r="O42" s="140" t="n">
        <f aca="false">SUM(O17:O34)</f>
        <v>5996.2</v>
      </c>
      <c r="P42" s="107" t="n">
        <f aca="false">SUM(P18:P41)</f>
        <v>275728.11</v>
      </c>
    </row>
    <row r="43" customFormat="false" ht="15.75" hidden="false" customHeight="false" outlineLevel="0" collapsed="false">
      <c r="A43" s="108"/>
      <c r="B43" s="108"/>
      <c r="C43" s="108"/>
      <c r="D43" s="108"/>
      <c r="E43" s="108"/>
      <c r="F43" s="108"/>
      <c r="G43" s="108"/>
      <c r="H43" s="108"/>
      <c r="I43" s="108"/>
      <c r="J43" s="108"/>
      <c r="K43" s="109"/>
      <c r="L43" s="38"/>
      <c r="M43" s="38"/>
      <c r="N43" s="38"/>
      <c r="O43" s="141"/>
      <c r="P43" s="110"/>
    </row>
    <row r="44" customFormat="false" ht="15.75" hidden="false" customHeight="false" outlineLevel="0" collapsed="false">
      <c r="A44" s="15" t="str">
        <f aca="false">KT!A21</f>
        <v>Sastādīja: Uģis Šēnbergs</v>
      </c>
      <c r="B44" s="1"/>
      <c r="C44" s="1"/>
      <c r="D44" s="1" t="str">
        <f aca="false">KT!C25</f>
        <v>2024. gada 16.septembrī</v>
      </c>
      <c r="E44" s="1"/>
      <c r="F44" s="1"/>
      <c r="G44" s="1"/>
      <c r="H44" s="1"/>
      <c r="I44" s="1"/>
      <c r="J44" s="1"/>
      <c r="K44" s="1"/>
      <c r="L44" s="1"/>
      <c r="M44" s="1"/>
      <c r="N44" s="1"/>
      <c r="O44" s="125"/>
      <c r="P44" s="1"/>
    </row>
    <row r="45" customFormat="false" ht="15.75" hidden="false" customHeight="false" outlineLevel="0" collapsed="false">
      <c r="A45" s="15" t="s">
        <v>48</v>
      </c>
      <c r="B45" s="1"/>
      <c r="C45" s="1"/>
      <c r="D45" s="1"/>
      <c r="E45" s="1"/>
      <c r="F45" s="1"/>
      <c r="G45" s="1"/>
      <c r="H45" s="1"/>
      <c r="I45" s="1"/>
      <c r="J45" s="1"/>
      <c r="K45" s="1"/>
      <c r="L45" s="1"/>
      <c r="M45" s="1"/>
      <c r="N45" s="1"/>
      <c r="O45" s="125"/>
      <c r="P45" s="1"/>
    </row>
    <row r="46" customFormat="false" ht="15.75" hidden="false" customHeight="false" outlineLevel="0" collapsed="false">
      <c r="A46" s="15" t="str">
        <f aca="false">KT!A23</f>
        <v>Sertifikāta Nr.1-00103 </v>
      </c>
      <c r="B46" s="1"/>
      <c r="C46" s="1"/>
      <c r="D46" s="1"/>
      <c r="E46" s="1"/>
      <c r="F46" s="1"/>
      <c r="G46" s="1"/>
      <c r="H46" s="1"/>
      <c r="I46" s="1"/>
      <c r="J46" s="1"/>
      <c r="K46" s="1"/>
      <c r="L46" s="1"/>
      <c r="M46" s="1"/>
      <c r="N46" s="1"/>
      <c r="O46" s="125"/>
      <c r="P46" s="1"/>
    </row>
    <row r="47" customFormat="false" ht="15.75" hidden="false" customHeight="false" outlineLevel="0" collapsed="false">
      <c r="A47" s="16"/>
      <c r="B47" s="1"/>
      <c r="C47" s="1"/>
      <c r="D47" s="1"/>
      <c r="E47" s="1"/>
      <c r="F47" s="1"/>
      <c r="G47" s="1"/>
      <c r="H47" s="1"/>
      <c r="I47" s="1"/>
      <c r="J47" s="1"/>
      <c r="K47" s="1"/>
      <c r="L47" s="1"/>
      <c r="M47" s="1"/>
      <c r="N47" s="1"/>
      <c r="O47" s="125"/>
      <c r="P47" s="1"/>
    </row>
    <row r="48" customFormat="false" ht="15.75" hidden="false" customHeight="false" outlineLevel="0" collapsed="false">
      <c r="A48" s="15" t="str">
        <f aca="false">KT!A25</f>
        <v>Pārbaudīja: Uģis Šēnbergs</v>
      </c>
      <c r="B48" s="1"/>
      <c r="C48" s="1"/>
      <c r="D48" s="1" t="str">
        <f aca="false">KT!C25</f>
        <v>2024. gada 16.septembrī</v>
      </c>
      <c r="E48" s="1"/>
      <c r="F48" s="1"/>
      <c r="G48" s="1"/>
      <c r="H48" s="1"/>
      <c r="I48" s="1"/>
      <c r="J48" s="1"/>
      <c r="K48" s="1"/>
      <c r="L48" s="1"/>
      <c r="M48" s="1"/>
      <c r="N48" s="1"/>
      <c r="O48" s="125"/>
      <c r="P48" s="1"/>
    </row>
    <row r="49" customFormat="false" ht="15.75" hidden="false" customHeight="false" outlineLevel="0" collapsed="false">
      <c r="A49" s="15" t="s">
        <v>52</v>
      </c>
      <c r="B49" s="1"/>
      <c r="C49" s="1"/>
      <c r="D49" s="1"/>
      <c r="E49" s="1"/>
      <c r="F49" s="1"/>
      <c r="G49" s="1"/>
      <c r="H49" s="1"/>
      <c r="I49" s="1"/>
      <c r="J49" s="1"/>
      <c r="K49" s="1"/>
      <c r="L49" s="1"/>
      <c r="M49" s="1"/>
      <c r="N49" s="1"/>
      <c r="O49" s="125"/>
      <c r="P49" s="1"/>
    </row>
    <row r="50" customFormat="false" ht="15.75" hidden="false" customHeight="false" outlineLevel="0" collapsed="false">
      <c r="A50" s="15" t="str">
        <f aca="false">KT!A27</f>
        <v>Sertifikāta Nr.1-00103 </v>
      </c>
      <c r="B50" s="1"/>
      <c r="C50" s="1"/>
      <c r="D50" s="1"/>
      <c r="E50" s="1"/>
      <c r="F50" s="1"/>
      <c r="G50" s="1"/>
      <c r="H50" s="1"/>
      <c r="I50" s="1"/>
      <c r="J50" s="1"/>
      <c r="K50" s="1"/>
      <c r="L50" s="1"/>
      <c r="M50" s="1"/>
      <c r="N50" s="1"/>
      <c r="O50" s="125"/>
      <c r="P50" s="1"/>
    </row>
    <row r="51" customFormat="false" ht="15.75" hidden="false" customHeight="false" outlineLevel="0" collapsed="false">
      <c r="B51" s="47"/>
      <c r="C51" s="34"/>
      <c r="D51" s="34"/>
      <c r="E51" s="34"/>
      <c r="F51" s="34"/>
      <c r="G51" s="34"/>
      <c r="H51" s="34"/>
    </row>
    <row r="52" customFormat="false" ht="15.75" hidden="false" customHeight="false" outlineLevel="0" collapsed="false">
      <c r="B52" s="35"/>
      <c r="C52" s="36"/>
      <c r="D52" s="35"/>
      <c r="F52" s="36"/>
      <c r="H52" s="34"/>
    </row>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2">
    <mergeCell ref="A2:P2"/>
    <mergeCell ref="A3:P3"/>
    <mergeCell ref="A4:P4"/>
    <mergeCell ref="A14:A15"/>
    <mergeCell ref="B14:B15"/>
    <mergeCell ref="C14:C15"/>
    <mergeCell ref="D14:D15"/>
    <mergeCell ref="E14:E15"/>
    <mergeCell ref="F14:K14"/>
    <mergeCell ref="L14:P14"/>
    <mergeCell ref="A16:P16"/>
    <mergeCell ref="A42:J42"/>
  </mergeCells>
  <printOptions headings="false" gridLines="false" gridLinesSet="true" horizontalCentered="false" verticalCentered="false"/>
  <pageMargins left="0.315277777777778" right="0.315277777777778" top="0.551388888888889" bottom="0.551388888888889" header="0.511811023622047" footer="0.511811023622047"/>
  <pageSetup paperSize="9" scale="8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1D41A"/>
    <pageSetUpPr fitToPage="false"/>
  </sheetPr>
  <dimension ref="A2:XFD1048576"/>
  <sheetViews>
    <sheetView showFormulas="false" showGridLines="true" showRowColHeaders="true" showZeros="true" rightToLeft="false" tabSelected="false" showOutlineSymbols="true" defaultGridColor="true" view="pageBreakPreview" topLeftCell="A1" colorId="64" zoomScale="85" zoomScaleNormal="100" zoomScalePageLayoutView="85" workbookViewId="0">
      <selection pane="topLeft" activeCell="Q1" activeCellId="0" sqref="Q1"/>
    </sheetView>
  </sheetViews>
  <sheetFormatPr defaultColWidth="9.1484375" defaultRowHeight="15.75" zeroHeight="false" outlineLevelRow="0" outlineLevelCol="0"/>
  <cols>
    <col collapsed="false" customWidth="true" hidden="false" outlineLevel="0" max="1" min="1" style="37" width="6.29"/>
    <col collapsed="false" customWidth="true" hidden="false" outlineLevel="0" max="2" min="2" style="37" width="3.29"/>
    <col collapsed="false" customWidth="true" hidden="false" outlineLevel="0" max="3" min="3" style="37" width="49.29"/>
    <col collapsed="false" customWidth="true" hidden="false" outlineLevel="0" max="4" min="4" style="37" width="7.36"/>
    <col collapsed="false" customWidth="true" hidden="false" outlineLevel="0" max="5" min="5" style="37" width="9"/>
    <col collapsed="false" customWidth="true" hidden="true" outlineLevel="0" max="6" min="6" style="37" width="8.29"/>
    <col collapsed="false" customWidth="true" hidden="true" outlineLevel="0" max="7" min="7" style="37" width="7.57"/>
    <col collapsed="false" customWidth="true" hidden="true" outlineLevel="0" max="8" min="8" style="37" width="7.86"/>
    <col collapsed="false" customWidth="true" hidden="true" outlineLevel="0" max="9" min="9" style="37" width="7.42"/>
    <col collapsed="false" customWidth="true" hidden="true" outlineLevel="0" max="10" min="10" style="37" width="9.42"/>
    <col collapsed="false" customWidth="true" hidden="true" outlineLevel="0" max="11" min="11" style="37" width="8.86"/>
    <col collapsed="false" customWidth="true" hidden="true" outlineLevel="0" max="12" min="12" style="37" width="11.45"/>
    <col collapsed="false" customWidth="true" hidden="true" outlineLevel="0" max="14" min="13" style="37" width="10.85"/>
    <col collapsed="false" customWidth="true" hidden="true" outlineLevel="0" max="15" min="15" style="124" width="9.71"/>
    <col collapsed="false" customWidth="true" hidden="true" outlineLevel="0" max="16" min="16" style="37" width="11.57"/>
    <col collapsed="false" customWidth="false" hidden="false" outlineLevel="0" max="16383" min="17" style="37" width="9.14"/>
    <col collapsed="false" customWidth="true" hidden="false" outlineLevel="0" max="16384" min="16384" style="91" width="11.57"/>
  </cols>
  <sheetData>
    <row r="2" customFormat="false" ht="15.75" hidden="false" customHeight="false" outlineLevel="0" collapsed="false">
      <c r="A2" s="19" t="s">
        <v>144</v>
      </c>
      <c r="B2" s="19"/>
      <c r="C2" s="19"/>
      <c r="D2" s="19"/>
      <c r="E2" s="19"/>
      <c r="F2" s="19"/>
      <c r="G2" s="19"/>
      <c r="H2" s="19"/>
      <c r="I2" s="19"/>
      <c r="J2" s="19"/>
      <c r="K2" s="19"/>
      <c r="L2" s="19"/>
      <c r="M2" s="19"/>
      <c r="N2" s="19"/>
      <c r="O2" s="19"/>
      <c r="P2" s="19"/>
    </row>
    <row r="3" customFormat="false" ht="15.75" hidden="false" customHeight="false" outlineLevel="0" collapsed="false">
      <c r="A3" s="77" t="s">
        <v>69</v>
      </c>
      <c r="B3" s="77"/>
      <c r="C3" s="77"/>
      <c r="D3" s="77"/>
      <c r="E3" s="77"/>
      <c r="F3" s="77"/>
      <c r="G3" s="77"/>
      <c r="H3" s="77"/>
      <c r="I3" s="77"/>
      <c r="J3" s="77"/>
      <c r="K3" s="77"/>
      <c r="L3" s="77"/>
      <c r="M3" s="77"/>
      <c r="N3" s="77"/>
      <c r="O3" s="77"/>
      <c r="P3" s="77"/>
    </row>
    <row r="4" customFormat="false" ht="15.75" hidden="false" customHeight="false" outlineLevel="0" collapsed="false">
      <c r="A4" s="78" t="s">
        <v>55</v>
      </c>
      <c r="B4" s="78"/>
      <c r="C4" s="78"/>
      <c r="D4" s="78"/>
      <c r="E4" s="78"/>
      <c r="F4" s="78"/>
      <c r="G4" s="78"/>
      <c r="H4" s="78"/>
      <c r="I4" s="78"/>
      <c r="J4" s="78"/>
      <c r="K4" s="78"/>
      <c r="L4" s="78"/>
      <c r="M4" s="78"/>
      <c r="N4" s="78"/>
      <c r="O4" s="78"/>
      <c r="P4" s="78"/>
    </row>
    <row r="5" customFormat="false" ht="15.75" hidden="false" customHeight="false" outlineLevel="0" collapsed="false">
      <c r="A5" s="21"/>
      <c r="B5" s="21"/>
      <c r="C5" s="21"/>
      <c r="D5" s="21"/>
      <c r="E5" s="21"/>
      <c r="F5" s="21"/>
      <c r="G5" s="21"/>
      <c r="H5" s="21"/>
      <c r="I5" s="21"/>
      <c r="J5" s="21"/>
      <c r="K5" s="21"/>
      <c r="L5" s="21"/>
      <c r="M5" s="21"/>
      <c r="N5" s="21"/>
      <c r="O5" s="125"/>
      <c r="P5" s="21"/>
    </row>
    <row r="6" customFormat="false" ht="15.75" hidden="false" customHeight="false" outlineLevel="0" collapsed="false">
      <c r="A6" s="1" t="s">
        <v>24</v>
      </c>
      <c r="B6" s="1"/>
      <c r="C6" s="79" t="str">
        <f aca="false">KT!B9</f>
        <v>Valsts robežsardzes koledžas Sporta kompleksa ēkas jumta atjaunošana</v>
      </c>
      <c r="D6" s="79"/>
      <c r="E6" s="79"/>
      <c r="F6" s="79"/>
      <c r="G6" s="79"/>
      <c r="H6" s="79"/>
      <c r="I6" s="79"/>
      <c r="J6" s="79"/>
      <c r="K6" s="79"/>
      <c r="L6" s="79"/>
      <c r="M6" s="79"/>
      <c r="N6" s="79"/>
      <c r="O6" s="126"/>
      <c r="P6" s="79"/>
    </row>
    <row r="7" customFormat="false" ht="15.75" hidden="false" customHeight="false" outlineLevel="0" collapsed="false">
      <c r="A7" s="1" t="s">
        <v>25</v>
      </c>
      <c r="B7" s="1"/>
      <c r="C7" s="79" t="str">
        <f aca="false">KT!B10</f>
        <v>Valsts robežsardzes koledžas Sporta kompleksa ēkas jumta atjaunošana</v>
      </c>
      <c r="D7" s="1"/>
      <c r="E7" s="1"/>
      <c r="F7" s="1"/>
      <c r="G7" s="1"/>
      <c r="H7" s="1"/>
      <c r="I7" s="1"/>
      <c r="J7" s="1"/>
      <c r="K7" s="1"/>
      <c r="L7" s="1"/>
      <c r="M7" s="1"/>
      <c r="N7" s="1"/>
      <c r="O7" s="125"/>
      <c r="P7" s="1"/>
    </row>
    <row r="8" customFormat="false" ht="15.75" hidden="false" customHeight="false" outlineLevel="0" collapsed="false">
      <c r="A8" s="1" t="s">
        <v>26</v>
      </c>
      <c r="B8" s="1"/>
      <c r="C8" s="79" t="str">
        <f aca="false">KT!B11</f>
        <v>Zavoloko iela 8, Rēzekne, LV-4601</v>
      </c>
      <c r="D8" s="80"/>
      <c r="E8" s="80"/>
      <c r="F8" s="80"/>
      <c r="G8" s="80"/>
      <c r="H8" s="80"/>
      <c r="I8" s="80"/>
      <c r="J8" s="80"/>
      <c r="K8" s="80"/>
      <c r="L8" s="80"/>
      <c r="M8" s="80"/>
      <c r="N8" s="80"/>
      <c r="O8" s="127"/>
      <c r="P8" s="80"/>
    </row>
    <row r="9" customFormat="false" ht="15.75" hidden="false" customHeight="false" outlineLevel="0" collapsed="false">
      <c r="A9" s="1" t="s">
        <v>27</v>
      </c>
      <c r="B9" s="1"/>
      <c r="C9" s="79" t="str">
        <f aca="false">KT!B12</f>
        <v>___</v>
      </c>
      <c r="D9" s="80"/>
      <c r="E9" s="80"/>
      <c r="F9" s="80"/>
      <c r="G9" s="80"/>
      <c r="H9" s="80"/>
      <c r="I9" s="80"/>
      <c r="J9" s="80"/>
      <c r="K9" s="80"/>
      <c r="L9" s="80"/>
      <c r="M9" s="80"/>
      <c r="N9" s="80"/>
      <c r="O9" s="127"/>
      <c r="P9" s="80"/>
    </row>
    <row r="10" customFormat="false" ht="15.75" hidden="false" customHeight="false" outlineLevel="0" collapsed="false">
      <c r="A10" s="1"/>
      <c r="B10" s="1"/>
      <c r="C10" s="1"/>
      <c r="D10" s="1"/>
      <c r="E10" s="1"/>
      <c r="F10" s="1"/>
      <c r="G10" s="1"/>
      <c r="H10" s="1"/>
      <c r="I10" s="1"/>
      <c r="J10" s="1"/>
      <c r="K10" s="1"/>
      <c r="L10" s="1"/>
      <c r="M10" s="1"/>
      <c r="N10" s="1"/>
      <c r="O10" s="125"/>
      <c r="P10" s="1"/>
    </row>
    <row r="11" customFormat="false" ht="15.75" hidden="false" customHeight="false" outlineLevel="0" collapsed="false">
      <c r="A11" s="1" t="s">
        <v>74</v>
      </c>
      <c r="B11" s="1"/>
      <c r="C11" s="1"/>
      <c r="D11" s="1"/>
      <c r="E11" s="1"/>
      <c r="F11" s="1"/>
      <c r="G11" s="1"/>
      <c r="H11" s="1"/>
      <c r="I11" s="1"/>
      <c r="J11" s="1"/>
      <c r="K11" s="1"/>
      <c r="L11" s="1"/>
      <c r="M11" s="81" t="s">
        <v>75</v>
      </c>
      <c r="N11" s="81"/>
      <c r="O11" s="128" t="n">
        <f aca="false">P28</f>
        <v>4375.02</v>
      </c>
      <c r="P11" s="1" t="s">
        <v>76</v>
      </c>
    </row>
    <row r="12" customFormat="false" ht="20.25" hidden="false" customHeight="true" outlineLevel="0" collapsed="false">
      <c r="A12" s="1"/>
      <c r="B12" s="1"/>
      <c r="C12" s="1"/>
      <c r="D12" s="1"/>
      <c r="E12" s="21"/>
      <c r="F12" s="1"/>
      <c r="G12" s="1"/>
      <c r="H12" s="1"/>
      <c r="I12" s="1"/>
      <c r="J12" s="1"/>
      <c r="K12" s="1"/>
      <c r="L12" s="1"/>
      <c r="M12" s="1"/>
      <c r="N12" s="129" t="s">
        <v>77</v>
      </c>
      <c r="O12" s="130" t="str">
        <f aca="false">KT!C25</f>
        <v>2024. gada 16.septembrī</v>
      </c>
      <c r="P12" s="130"/>
    </row>
    <row r="13" customFormat="false" ht="18.4" hidden="false" customHeight="true" outlineLevel="0" collapsed="false">
      <c r="A13" s="1"/>
      <c r="B13" s="1"/>
      <c r="C13" s="1"/>
      <c r="D13" s="1"/>
      <c r="E13" s="21"/>
      <c r="F13" s="1"/>
      <c r="G13" s="1"/>
      <c r="H13" s="1"/>
      <c r="I13" s="1"/>
      <c r="J13" s="1"/>
      <c r="K13" s="1"/>
      <c r="L13" s="1"/>
      <c r="M13" s="1"/>
      <c r="N13" s="1"/>
      <c r="O13" s="125"/>
      <c r="P13" s="1"/>
    </row>
    <row r="14" customFormat="false" ht="19.3" hidden="false" customHeight="true" outlineLevel="0" collapsed="false">
      <c r="A14" s="83" t="s">
        <v>28</v>
      </c>
      <c r="B14" s="83" t="s">
        <v>78</v>
      </c>
      <c r="C14" s="84" t="s">
        <v>79</v>
      </c>
      <c r="D14" s="83" t="s">
        <v>80</v>
      </c>
      <c r="E14" s="85" t="s">
        <v>81</v>
      </c>
      <c r="F14" s="84" t="s">
        <v>82</v>
      </c>
      <c r="G14" s="84"/>
      <c r="H14" s="84"/>
      <c r="I14" s="84"/>
      <c r="J14" s="84"/>
      <c r="K14" s="84"/>
      <c r="L14" s="84" t="s">
        <v>83</v>
      </c>
      <c r="M14" s="84"/>
      <c r="N14" s="84"/>
      <c r="O14" s="84"/>
      <c r="P14" s="84"/>
    </row>
    <row r="15" customFormat="false" ht="110.25" hidden="false" customHeight="true" outlineLevel="0" collapsed="false">
      <c r="A15" s="83"/>
      <c r="B15" s="83"/>
      <c r="C15" s="84"/>
      <c r="D15" s="83"/>
      <c r="E15" s="85"/>
      <c r="F15" s="83" t="s">
        <v>84</v>
      </c>
      <c r="G15" s="83" t="s">
        <v>85</v>
      </c>
      <c r="H15" s="83" t="s">
        <v>86</v>
      </c>
      <c r="I15" s="83" t="s">
        <v>64</v>
      </c>
      <c r="J15" s="83" t="s">
        <v>87</v>
      </c>
      <c r="K15" s="83" t="s">
        <v>88</v>
      </c>
      <c r="L15" s="83" t="s">
        <v>62</v>
      </c>
      <c r="M15" s="83" t="s">
        <v>86</v>
      </c>
      <c r="N15" s="83" t="s">
        <v>64</v>
      </c>
      <c r="O15" s="83" t="s">
        <v>87</v>
      </c>
      <c r="P15" s="83" t="s">
        <v>89</v>
      </c>
    </row>
    <row r="16" customFormat="false" ht="15.75" hidden="false" customHeight="false" outlineLevel="0" collapsed="false">
      <c r="A16" s="113"/>
      <c r="B16" s="113"/>
      <c r="C16" s="113"/>
      <c r="D16" s="113"/>
      <c r="E16" s="113"/>
      <c r="F16" s="113"/>
      <c r="G16" s="113"/>
      <c r="H16" s="113"/>
      <c r="I16" s="113"/>
      <c r="J16" s="113"/>
      <c r="K16" s="113"/>
      <c r="L16" s="113"/>
      <c r="M16" s="113"/>
      <c r="N16" s="113"/>
      <c r="O16" s="113"/>
      <c r="P16" s="113"/>
    </row>
    <row r="17" customFormat="false" ht="15.75" hidden="false" customHeight="false" outlineLevel="0" collapsed="false">
      <c r="A17" s="40"/>
      <c r="B17" s="113"/>
      <c r="C17" s="115" t="s">
        <v>69</v>
      </c>
      <c r="D17" s="114"/>
      <c r="E17" s="114"/>
      <c r="F17" s="114"/>
      <c r="G17" s="89"/>
      <c r="H17" s="95"/>
      <c r="I17" s="114"/>
      <c r="J17" s="114"/>
      <c r="K17" s="95"/>
      <c r="L17" s="95"/>
      <c r="M17" s="95"/>
      <c r="N17" s="95"/>
      <c r="O17" s="95"/>
      <c r="P17" s="95"/>
      <c r="XFD17" s="131"/>
    </row>
    <row r="18" s="91" customFormat="true" ht="20.15" hidden="false" customHeight="true" outlineLevel="0" collapsed="false">
      <c r="A18" s="40" t="n">
        <v>1</v>
      </c>
      <c r="B18" s="132"/>
      <c r="C18" s="93" t="s">
        <v>170</v>
      </c>
      <c r="D18" s="94" t="s">
        <v>171</v>
      </c>
      <c r="E18" s="95" t="n">
        <v>334</v>
      </c>
      <c r="F18" s="95" t="n">
        <v>0.14</v>
      </c>
      <c r="G18" s="89" t="n">
        <v>18</v>
      </c>
      <c r="H18" s="95" t="n">
        <f aca="false">ROUND(F18*G18,2)</f>
        <v>2.52</v>
      </c>
      <c r="I18" s="89" t="n">
        <v>1.65</v>
      </c>
      <c r="J18" s="95" t="n">
        <v>0.19</v>
      </c>
      <c r="K18" s="95" t="n">
        <f aca="false">ROUND((SUM(H18:J18)),2)</f>
        <v>4.36</v>
      </c>
      <c r="L18" s="95" t="n">
        <f aca="false">ROUND(E18*F18,2)</f>
        <v>46.76</v>
      </c>
      <c r="M18" s="95" t="n">
        <f aca="false">ROUND(E18*H18,2)</f>
        <v>841.68</v>
      </c>
      <c r="N18" s="95" t="n">
        <f aca="false">ROUND(E18*I18,2)</f>
        <v>551.1</v>
      </c>
      <c r="O18" s="95" t="n">
        <f aca="false">ROUND(E18*J18,2)</f>
        <v>63.46</v>
      </c>
      <c r="P18" s="95" t="n">
        <f aca="false">ROUND((SUM(M18:O18)),2)</f>
        <v>1456.24</v>
      </c>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7"/>
      <c r="AW18" s="97"/>
      <c r="AX18" s="97"/>
      <c r="AY18" s="97"/>
      <c r="AZ18" s="97"/>
      <c r="BA18" s="97"/>
      <c r="BB18" s="97"/>
      <c r="BC18" s="97"/>
      <c r="BD18" s="97"/>
      <c r="BE18" s="97"/>
      <c r="BF18" s="97"/>
      <c r="BG18" s="97"/>
      <c r="BH18" s="97"/>
      <c r="BI18" s="97"/>
      <c r="BJ18" s="97"/>
      <c r="BK18" s="97"/>
      <c r="BL18" s="97"/>
      <c r="BM18" s="97"/>
      <c r="BN18" s="97"/>
      <c r="BO18" s="97"/>
      <c r="BP18" s="97"/>
      <c r="BQ18" s="98"/>
      <c r="BR18" s="98"/>
      <c r="BS18" s="98"/>
      <c r="BT18" s="98"/>
      <c r="BU18" s="98"/>
      <c r="BV18" s="98"/>
      <c r="BW18" s="98"/>
      <c r="BX18" s="98"/>
      <c r="BY18" s="98"/>
      <c r="BZ18" s="98"/>
      <c r="CA18" s="98"/>
      <c r="CB18" s="98"/>
      <c r="CC18" s="98"/>
      <c r="CD18" s="98"/>
      <c r="CE18" s="98"/>
      <c r="CF18" s="98"/>
      <c r="CG18" s="98"/>
      <c r="CH18" s="98"/>
      <c r="CI18" s="98"/>
      <c r="CJ18" s="98"/>
      <c r="CK18" s="98"/>
      <c r="CL18" s="98"/>
      <c r="CM18" s="98"/>
      <c r="CN18" s="98"/>
      <c r="CO18" s="98"/>
      <c r="CP18" s="98"/>
      <c r="CQ18" s="98"/>
      <c r="CR18" s="98"/>
      <c r="CS18" s="98"/>
      <c r="CT18" s="98"/>
      <c r="CU18" s="98"/>
      <c r="CV18" s="98"/>
      <c r="CW18" s="98"/>
      <c r="CX18" s="98"/>
      <c r="CY18" s="98"/>
      <c r="CZ18" s="98"/>
      <c r="DA18" s="98"/>
      <c r="DB18" s="98"/>
      <c r="DC18" s="98"/>
      <c r="DD18" s="98"/>
      <c r="DE18" s="98"/>
      <c r="DF18" s="98"/>
      <c r="DG18" s="98"/>
      <c r="DH18" s="98"/>
      <c r="DI18" s="98"/>
      <c r="DJ18" s="98"/>
      <c r="DK18" s="98"/>
      <c r="DL18" s="98"/>
      <c r="DM18" s="98"/>
      <c r="DN18" s="98"/>
      <c r="DO18" s="98"/>
      <c r="DP18" s="98"/>
      <c r="DQ18" s="98"/>
      <c r="DR18" s="98"/>
      <c r="DS18" s="98"/>
      <c r="DT18" s="98"/>
      <c r="DU18" s="98"/>
      <c r="DV18" s="98"/>
      <c r="DW18" s="98"/>
      <c r="DX18" s="98"/>
      <c r="DY18" s="98"/>
      <c r="DZ18" s="98"/>
      <c r="EA18" s="98"/>
      <c r="EB18" s="98"/>
      <c r="EC18" s="98"/>
      <c r="ED18" s="98"/>
      <c r="EE18" s="98"/>
      <c r="EF18" s="98"/>
      <c r="EG18" s="98"/>
      <c r="EH18" s="98"/>
      <c r="EI18" s="98"/>
      <c r="EJ18" s="98"/>
      <c r="EK18" s="98"/>
      <c r="EL18" s="98"/>
      <c r="EM18" s="98"/>
      <c r="EN18" s="98"/>
      <c r="EO18" s="98"/>
      <c r="EP18" s="98"/>
      <c r="EQ18" s="98"/>
      <c r="ER18" s="98"/>
      <c r="ES18" s="98"/>
      <c r="ET18" s="98"/>
      <c r="EU18" s="98"/>
      <c r="EV18" s="98"/>
      <c r="EW18" s="98"/>
      <c r="EX18" s="98"/>
      <c r="EY18" s="98"/>
      <c r="EZ18" s="98"/>
      <c r="FA18" s="98"/>
      <c r="FB18" s="98"/>
      <c r="FC18" s="98"/>
      <c r="FD18" s="98"/>
      <c r="FE18" s="98"/>
      <c r="FF18" s="98"/>
      <c r="FG18" s="98"/>
      <c r="FH18" s="98"/>
      <c r="FI18" s="98"/>
      <c r="FJ18" s="98"/>
      <c r="FK18" s="98"/>
      <c r="FL18" s="98"/>
      <c r="FM18" s="98"/>
      <c r="FN18" s="98"/>
      <c r="FO18" s="98"/>
      <c r="FP18" s="98"/>
      <c r="FQ18" s="98"/>
      <c r="FR18" s="98"/>
      <c r="FS18" s="98"/>
      <c r="FT18" s="98"/>
      <c r="FU18" s="98"/>
      <c r="FV18" s="98"/>
      <c r="FW18" s="98"/>
      <c r="FX18" s="98"/>
      <c r="FY18" s="98"/>
      <c r="FZ18" s="98"/>
      <c r="GA18" s="98"/>
      <c r="GB18" s="98"/>
      <c r="GC18" s="98"/>
      <c r="GD18" s="98"/>
      <c r="GE18" s="98"/>
      <c r="GF18" s="98"/>
      <c r="GG18" s="98"/>
      <c r="GH18" s="98"/>
      <c r="GI18" s="98"/>
      <c r="GJ18" s="98"/>
      <c r="GK18" s="98"/>
      <c r="GL18" s="98"/>
      <c r="GM18" s="98"/>
      <c r="GN18" s="98"/>
      <c r="GO18" s="98"/>
      <c r="GP18" s="98"/>
      <c r="GQ18" s="98"/>
      <c r="GR18" s="98"/>
      <c r="GS18" s="98"/>
      <c r="GT18" s="98"/>
      <c r="GU18" s="98"/>
      <c r="GV18" s="98"/>
      <c r="GW18" s="98"/>
      <c r="GX18" s="98"/>
      <c r="GY18" s="98"/>
      <c r="GZ18" s="98"/>
      <c r="HA18" s="98"/>
      <c r="HB18" s="98"/>
      <c r="HC18" s="98"/>
      <c r="HD18" s="98"/>
      <c r="HE18" s="98"/>
      <c r="HF18" s="98"/>
      <c r="HG18" s="98"/>
      <c r="HH18" s="98"/>
      <c r="HI18" s="98"/>
      <c r="HJ18" s="98"/>
      <c r="HK18" s="98"/>
      <c r="HL18" s="98"/>
      <c r="HM18" s="98"/>
      <c r="HN18" s="98"/>
      <c r="HO18" s="98"/>
      <c r="HP18" s="98"/>
      <c r="HQ18" s="98"/>
      <c r="HR18" s="98"/>
      <c r="HS18" s="98"/>
      <c r="HT18" s="98"/>
      <c r="HU18" s="98"/>
      <c r="HV18" s="98"/>
      <c r="HW18" s="98"/>
      <c r="HX18" s="98"/>
      <c r="HY18" s="98"/>
      <c r="HZ18" s="98"/>
      <c r="IA18" s="98"/>
      <c r="IB18" s="98"/>
      <c r="IC18" s="98"/>
      <c r="ID18" s="98"/>
      <c r="IE18" s="98"/>
      <c r="IF18" s="98"/>
      <c r="IG18" s="98"/>
      <c r="IH18" s="98"/>
      <c r="II18" s="98"/>
      <c r="IJ18" s="98"/>
      <c r="IK18" s="98"/>
      <c r="IL18" s="98"/>
      <c r="IM18" s="98"/>
      <c r="IN18" s="98"/>
      <c r="IO18" s="98"/>
      <c r="IP18" s="98"/>
      <c r="IQ18" s="98"/>
      <c r="IR18" s="98"/>
      <c r="IS18" s="98"/>
      <c r="IT18" s="98"/>
      <c r="IU18" s="98"/>
      <c r="IV18" s="98"/>
      <c r="XFD18" s="131"/>
    </row>
    <row r="19" s="131" customFormat="true" ht="26.85" hidden="false" customHeight="false" outlineLevel="0" collapsed="false">
      <c r="A19" s="40" t="n">
        <v>2</v>
      </c>
      <c r="B19" s="138"/>
      <c r="C19" s="93" t="s">
        <v>172</v>
      </c>
      <c r="D19" s="94" t="s">
        <v>112</v>
      </c>
      <c r="E19" s="103" t="n">
        <v>6</v>
      </c>
      <c r="F19" s="95" t="n">
        <v>1.03</v>
      </c>
      <c r="G19" s="89" t="n">
        <v>19</v>
      </c>
      <c r="H19" s="95" t="n">
        <f aca="false">ROUND(F19*G19,2)</f>
        <v>19.57</v>
      </c>
      <c r="I19" s="95" t="n">
        <v>46</v>
      </c>
      <c r="J19" s="95" t="n">
        <v>1.39</v>
      </c>
      <c r="K19" s="95" t="n">
        <f aca="false">ROUND((SUM(H19:J19)),2)</f>
        <v>66.96</v>
      </c>
      <c r="L19" s="95" t="n">
        <f aca="false">ROUND(E19*F19,2)</f>
        <v>6.18</v>
      </c>
      <c r="M19" s="95" t="n">
        <f aca="false">ROUND(E19*H19,2)</f>
        <v>117.42</v>
      </c>
      <c r="N19" s="95" t="n">
        <f aca="false">ROUND(E19*I19,2)</f>
        <v>276</v>
      </c>
      <c r="O19" s="95" t="n">
        <f aca="false">ROUND(E19*J19,2)</f>
        <v>8.34</v>
      </c>
      <c r="P19" s="95" t="n">
        <f aca="false">ROUND((SUM(M19:O19)),2)</f>
        <v>401.76</v>
      </c>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137"/>
      <c r="AV19" s="137"/>
      <c r="AW19" s="137"/>
      <c r="AX19" s="137"/>
      <c r="AY19" s="137"/>
      <c r="AZ19" s="137"/>
      <c r="BA19" s="137"/>
      <c r="BB19" s="137"/>
      <c r="BC19" s="137"/>
      <c r="BD19" s="137"/>
      <c r="BE19" s="137"/>
      <c r="BF19" s="137"/>
      <c r="BG19" s="137"/>
      <c r="BH19" s="137"/>
      <c r="BI19" s="137"/>
      <c r="BJ19" s="137"/>
      <c r="BK19" s="137"/>
      <c r="BL19" s="137"/>
      <c r="BM19" s="137"/>
      <c r="BN19" s="137"/>
      <c r="BO19" s="137"/>
      <c r="BP19" s="137"/>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c r="IR19" s="46"/>
      <c r="IS19" s="46"/>
      <c r="IT19" s="46"/>
      <c r="IU19" s="46"/>
      <c r="IV19" s="46"/>
      <c r="XFD19" s="91"/>
    </row>
    <row r="20" s="131" customFormat="true" ht="15.75" hidden="false" customHeight="false" outlineLevel="0" collapsed="false">
      <c r="A20" s="40" t="n">
        <v>3</v>
      </c>
      <c r="B20" s="135"/>
      <c r="C20" s="93" t="s">
        <v>173</v>
      </c>
      <c r="D20" s="94" t="s">
        <v>97</v>
      </c>
      <c r="E20" s="103" t="n">
        <v>48</v>
      </c>
      <c r="F20" s="95" t="n">
        <v>0.14</v>
      </c>
      <c r="G20" s="89" t="n">
        <v>20</v>
      </c>
      <c r="H20" s="95" t="n">
        <f aca="false">ROUND(F20*G20,2)</f>
        <v>2.8</v>
      </c>
      <c r="I20" s="95" t="n">
        <v>7.5</v>
      </c>
      <c r="J20" s="95" t="n">
        <v>0.19</v>
      </c>
      <c r="K20" s="95" t="n">
        <f aca="false">ROUND((SUM(H20:J20)),2)</f>
        <v>10.49</v>
      </c>
      <c r="L20" s="95" t="n">
        <f aca="false">ROUND(E20*F20,2)</f>
        <v>6.72</v>
      </c>
      <c r="M20" s="95" t="n">
        <f aca="false">ROUND(E20*H20,2)</f>
        <v>134.4</v>
      </c>
      <c r="N20" s="95" t="n">
        <f aca="false">ROUND(E20*I20,2)</f>
        <v>360</v>
      </c>
      <c r="O20" s="95" t="n">
        <f aca="false">ROUND(E20*J20,2)</f>
        <v>9.12</v>
      </c>
      <c r="P20" s="95" t="n">
        <f aca="false">ROUND((SUM(M20:O20)),2)</f>
        <v>503.52</v>
      </c>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7"/>
      <c r="AT20" s="137"/>
      <c r="AU20" s="137"/>
      <c r="AV20" s="137"/>
      <c r="AW20" s="137"/>
      <c r="AX20" s="137"/>
      <c r="AY20" s="137"/>
      <c r="AZ20" s="137"/>
      <c r="BA20" s="137"/>
      <c r="BB20" s="137"/>
      <c r="BC20" s="137"/>
      <c r="BD20" s="137"/>
      <c r="BE20" s="137"/>
      <c r="BF20" s="137"/>
      <c r="BG20" s="137"/>
      <c r="BH20" s="137"/>
      <c r="BI20" s="137"/>
      <c r="BJ20" s="137"/>
      <c r="BK20" s="137"/>
      <c r="BL20" s="137"/>
      <c r="BM20" s="137"/>
      <c r="BN20" s="137"/>
      <c r="BO20" s="137"/>
      <c r="BP20" s="137"/>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c r="IR20" s="46"/>
      <c r="IS20" s="46"/>
      <c r="IT20" s="46"/>
      <c r="IU20" s="46"/>
      <c r="IV20" s="46"/>
      <c r="XFD20" s="91"/>
    </row>
    <row r="21" s="131" customFormat="true" ht="15.75" hidden="false" customHeight="false" outlineLevel="0" collapsed="false">
      <c r="A21" s="40" t="n">
        <v>4</v>
      </c>
      <c r="B21" s="135"/>
      <c r="C21" s="93" t="s">
        <v>174</v>
      </c>
      <c r="D21" s="94" t="s">
        <v>97</v>
      </c>
      <c r="E21" s="103" t="n">
        <v>96</v>
      </c>
      <c r="F21" s="95" t="n">
        <v>0.14</v>
      </c>
      <c r="G21" s="89" t="n">
        <v>21</v>
      </c>
      <c r="H21" s="95" t="n">
        <f aca="false">ROUND(F21*G21,2)</f>
        <v>2.94</v>
      </c>
      <c r="I21" s="95" t="n">
        <v>2.5</v>
      </c>
      <c r="J21" s="95" t="n">
        <v>0.19</v>
      </c>
      <c r="K21" s="95" t="n">
        <f aca="false">ROUND((SUM(H21:J21)),2)</f>
        <v>5.63</v>
      </c>
      <c r="L21" s="95" t="n">
        <f aca="false">ROUND(E21*F21,2)</f>
        <v>13.44</v>
      </c>
      <c r="M21" s="95" t="n">
        <f aca="false">ROUND(E21*H21,2)</f>
        <v>282.24</v>
      </c>
      <c r="N21" s="95" t="n">
        <f aca="false">ROUND(E21*I21,2)</f>
        <v>240</v>
      </c>
      <c r="O21" s="95" t="n">
        <f aca="false">ROUND(E21*J21,2)</f>
        <v>18.24</v>
      </c>
      <c r="P21" s="95" t="n">
        <f aca="false">ROUND((SUM(M21:O21)),2)</f>
        <v>540.48</v>
      </c>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7"/>
      <c r="AR21" s="137"/>
      <c r="AS21" s="137"/>
      <c r="AT21" s="137"/>
      <c r="AU21" s="137"/>
      <c r="AV21" s="137"/>
      <c r="AW21" s="137"/>
      <c r="AX21" s="137"/>
      <c r="AY21" s="137"/>
      <c r="AZ21" s="137"/>
      <c r="BA21" s="137"/>
      <c r="BB21" s="137"/>
      <c r="BC21" s="137"/>
      <c r="BD21" s="137"/>
      <c r="BE21" s="137"/>
      <c r="BF21" s="137"/>
      <c r="BG21" s="137"/>
      <c r="BH21" s="137"/>
      <c r="BI21" s="137"/>
      <c r="BJ21" s="137"/>
      <c r="BK21" s="137"/>
      <c r="BL21" s="137"/>
      <c r="BM21" s="137"/>
      <c r="BN21" s="137"/>
      <c r="BO21" s="137"/>
      <c r="BP21" s="137"/>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c r="IR21" s="46"/>
      <c r="IS21" s="46"/>
      <c r="IT21" s="46"/>
      <c r="IU21" s="46"/>
      <c r="IV21" s="46"/>
      <c r="XFD21" s="91"/>
    </row>
    <row r="22" s="131" customFormat="true" ht="19.3" hidden="false" customHeight="true" outlineLevel="0" collapsed="false">
      <c r="A22" s="40" t="n">
        <v>5</v>
      </c>
      <c r="B22" s="138"/>
      <c r="C22" s="93" t="s">
        <v>175</v>
      </c>
      <c r="D22" s="94" t="s">
        <v>97</v>
      </c>
      <c r="E22" s="103" t="n">
        <v>56</v>
      </c>
      <c r="F22" s="95" t="n">
        <v>0.28</v>
      </c>
      <c r="G22" s="89" t="n">
        <v>22</v>
      </c>
      <c r="H22" s="95" t="n">
        <f aca="false">ROUND(F22*G22,2)</f>
        <v>6.16</v>
      </c>
      <c r="I22" s="95" t="n">
        <v>7.5</v>
      </c>
      <c r="J22" s="95" t="n">
        <v>0.38</v>
      </c>
      <c r="K22" s="95" t="n">
        <f aca="false">ROUND((SUM(H22:J22)),2)</f>
        <v>14.04</v>
      </c>
      <c r="L22" s="95" t="n">
        <f aca="false">ROUND(E22*F22,2)</f>
        <v>15.68</v>
      </c>
      <c r="M22" s="95" t="n">
        <f aca="false">ROUND(E22*H22,2)</f>
        <v>344.96</v>
      </c>
      <c r="N22" s="95" t="n">
        <f aca="false">ROUND(E22*I22,2)</f>
        <v>420</v>
      </c>
      <c r="O22" s="95" t="n">
        <f aca="false">ROUND(E22*J22,2)</f>
        <v>21.28</v>
      </c>
      <c r="P22" s="95" t="n">
        <f aca="false">ROUND((SUM(M22:O22)),2)</f>
        <v>786.24</v>
      </c>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7"/>
      <c r="BD22" s="137"/>
      <c r="BE22" s="137"/>
      <c r="BF22" s="137"/>
      <c r="BG22" s="137"/>
      <c r="BH22" s="137"/>
      <c r="BI22" s="137"/>
      <c r="BJ22" s="137"/>
      <c r="BK22" s="137"/>
      <c r="BL22" s="137"/>
      <c r="BM22" s="137"/>
      <c r="BN22" s="137"/>
      <c r="BO22" s="137"/>
      <c r="BP22" s="137"/>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c r="IQ22" s="46"/>
      <c r="IR22" s="46"/>
      <c r="IS22" s="46"/>
      <c r="IT22" s="46"/>
      <c r="IU22" s="46"/>
      <c r="IV22" s="46"/>
      <c r="XFD22" s="91"/>
    </row>
    <row r="23" s="131" customFormat="true" ht="39.55" hidden="false" customHeight="false" outlineLevel="0" collapsed="false">
      <c r="A23" s="40" t="n">
        <v>6</v>
      </c>
      <c r="B23" s="135"/>
      <c r="C23" s="93" t="s">
        <v>176</v>
      </c>
      <c r="D23" s="94" t="s">
        <v>112</v>
      </c>
      <c r="E23" s="103" t="n">
        <v>2</v>
      </c>
      <c r="F23" s="95" t="n">
        <v>0.28</v>
      </c>
      <c r="G23" s="89" t="n">
        <v>23</v>
      </c>
      <c r="H23" s="95" t="n">
        <f aca="false">ROUND(F23*G23,2)</f>
        <v>6.44</v>
      </c>
      <c r="I23" s="95" t="n">
        <v>7.5</v>
      </c>
      <c r="J23" s="95" t="n">
        <v>0.38</v>
      </c>
      <c r="K23" s="95" t="n">
        <f aca="false">ROUND((SUM(H23:J23)),2)</f>
        <v>14.32</v>
      </c>
      <c r="L23" s="95" t="n">
        <f aca="false">ROUND(E23*F23,2)</f>
        <v>0.56</v>
      </c>
      <c r="M23" s="95" t="n">
        <f aca="false">ROUND(E23*H23,2)</f>
        <v>12.88</v>
      </c>
      <c r="N23" s="95" t="n">
        <f aca="false">ROUND(E23*I23,2)</f>
        <v>15</v>
      </c>
      <c r="O23" s="95" t="n">
        <f aca="false">ROUND(E23*J23,2)</f>
        <v>0.76</v>
      </c>
      <c r="P23" s="95" t="n">
        <f aca="false">ROUND((SUM(M23:O23)),2)</f>
        <v>28.64</v>
      </c>
      <c r="Q23" s="137"/>
      <c r="R23" s="137"/>
      <c r="S23" s="137"/>
      <c r="T23" s="137"/>
      <c r="U23" s="137"/>
      <c r="V23" s="137"/>
      <c r="W23" s="137"/>
      <c r="X23" s="137"/>
      <c r="Y23" s="137"/>
      <c r="Z23" s="137"/>
      <c r="AA23" s="137"/>
      <c r="AB23" s="137"/>
      <c r="AC23" s="137"/>
      <c r="AD23" s="137"/>
      <c r="AE23" s="137"/>
      <c r="AF23" s="137"/>
      <c r="AG23" s="137"/>
      <c r="AH23" s="137"/>
      <c r="AI23" s="137"/>
      <c r="AJ23" s="137"/>
      <c r="AK23" s="137"/>
      <c r="AL23" s="137"/>
      <c r="AM23" s="137"/>
      <c r="AN23" s="137"/>
      <c r="AO23" s="137"/>
      <c r="AP23" s="137"/>
      <c r="AQ23" s="137"/>
      <c r="AR23" s="137"/>
      <c r="AS23" s="137"/>
      <c r="AT23" s="137"/>
      <c r="AU23" s="137"/>
      <c r="AV23" s="137"/>
      <c r="AW23" s="137"/>
      <c r="AX23" s="137"/>
      <c r="AY23" s="137"/>
      <c r="AZ23" s="137"/>
      <c r="BA23" s="137"/>
      <c r="BB23" s="137"/>
      <c r="BC23" s="137"/>
      <c r="BD23" s="137"/>
      <c r="BE23" s="137"/>
      <c r="BF23" s="137"/>
      <c r="BG23" s="137"/>
      <c r="BH23" s="137"/>
      <c r="BI23" s="137"/>
      <c r="BJ23" s="137"/>
      <c r="BK23" s="137"/>
      <c r="BL23" s="137"/>
      <c r="BM23" s="137"/>
      <c r="BN23" s="137"/>
      <c r="BO23" s="137"/>
      <c r="BP23" s="137"/>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c r="IQ23" s="46"/>
      <c r="IR23" s="46"/>
      <c r="IS23" s="46"/>
      <c r="IT23" s="46"/>
      <c r="IU23" s="46"/>
      <c r="IV23" s="46"/>
      <c r="XFD23" s="91"/>
    </row>
    <row r="24" s="131" customFormat="true" ht="26.85" hidden="false" customHeight="false" outlineLevel="0" collapsed="false">
      <c r="A24" s="40" t="n">
        <v>7</v>
      </c>
      <c r="B24" s="138"/>
      <c r="C24" s="93" t="s">
        <v>177</v>
      </c>
      <c r="D24" s="94" t="s">
        <v>97</v>
      </c>
      <c r="E24" s="103" t="n">
        <v>4</v>
      </c>
      <c r="F24" s="95" t="n">
        <v>0.28</v>
      </c>
      <c r="G24" s="89" t="n">
        <v>24</v>
      </c>
      <c r="H24" s="95" t="n">
        <f aca="false">ROUND(F24*G24,2)</f>
        <v>6.72</v>
      </c>
      <c r="I24" s="95" t="n">
        <v>3.5</v>
      </c>
      <c r="J24" s="95" t="n">
        <v>0.38</v>
      </c>
      <c r="K24" s="95" t="n">
        <f aca="false">ROUND((SUM(H24:J24)),2)</f>
        <v>10.6</v>
      </c>
      <c r="L24" s="95" t="n">
        <f aca="false">ROUND(E24*F24,2)</f>
        <v>1.12</v>
      </c>
      <c r="M24" s="95" t="n">
        <f aca="false">ROUND(E24*H24,2)</f>
        <v>26.88</v>
      </c>
      <c r="N24" s="95" t="n">
        <f aca="false">ROUND(E24*I24,2)</f>
        <v>14</v>
      </c>
      <c r="O24" s="95" t="n">
        <f aca="false">ROUND(E24*J24,2)</f>
        <v>1.52</v>
      </c>
      <c r="P24" s="95" t="n">
        <f aca="false">ROUND((SUM(M24:O24)),2)</f>
        <v>42.4</v>
      </c>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7"/>
      <c r="BB24" s="137"/>
      <c r="BC24" s="137"/>
      <c r="BD24" s="137"/>
      <c r="BE24" s="137"/>
      <c r="BF24" s="137"/>
      <c r="BG24" s="137"/>
      <c r="BH24" s="137"/>
      <c r="BI24" s="137"/>
      <c r="BJ24" s="137"/>
      <c r="BK24" s="137"/>
      <c r="BL24" s="137"/>
      <c r="BM24" s="137"/>
      <c r="BN24" s="137"/>
      <c r="BO24" s="137"/>
      <c r="BP24" s="137"/>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c r="IQ24" s="46"/>
      <c r="IR24" s="46"/>
      <c r="IS24" s="46"/>
      <c r="IT24" s="46"/>
      <c r="IU24" s="46"/>
      <c r="IV24" s="46"/>
      <c r="XFD24" s="91"/>
    </row>
    <row r="25" s="131" customFormat="true" ht="15.75" hidden="false" customHeight="false" outlineLevel="0" collapsed="false">
      <c r="A25" s="40" t="n">
        <v>8</v>
      </c>
      <c r="B25" s="135"/>
      <c r="C25" s="93" t="s">
        <v>178</v>
      </c>
      <c r="D25" s="94" t="s">
        <v>179</v>
      </c>
      <c r="E25" s="103" t="n">
        <v>10</v>
      </c>
      <c r="F25" s="95" t="n">
        <v>0.14</v>
      </c>
      <c r="G25" s="89" t="n">
        <v>25</v>
      </c>
      <c r="H25" s="95" t="n">
        <v>2.1</v>
      </c>
      <c r="I25" s="95" t="n">
        <v>13.5</v>
      </c>
      <c r="J25" s="95" t="n">
        <v>0.19</v>
      </c>
      <c r="K25" s="95" t="n">
        <f aca="false">ROUND((SUM(H25:J25)),2)</f>
        <v>15.79</v>
      </c>
      <c r="L25" s="95" t="n">
        <f aca="false">ROUND(E25*F25,2)</f>
        <v>1.4</v>
      </c>
      <c r="M25" s="95" t="n">
        <f aca="false">ROUND(E25*H25,2)</f>
        <v>21</v>
      </c>
      <c r="N25" s="95" t="n">
        <f aca="false">ROUND(E25*I25,2)</f>
        <v>135</v>
      </c>
      <c r="O25" s="95" t="n">
        <f aca="false">ROUND(E25*J25,2)</f>
        <v>1.9</v>
      </c>
      <c r="P25" s="95" t="n">
        <f aca="false">ROUND((SUM(M25:O25)),2)</f>
        <v>157.9</v>
      </c>
      <c r="Q25" s="137"/>
      <c r="R25" s="137"/>
      <c r="S25" s="137"/>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7"/>
      <c r="BB25" s="137"/>
      <c r="BC25" s="137"/>
      <c r="BD25" s="137"/>
      <c r="BE25" s="137"/>
      <c r="BF25" s="137"/>
      <c r="BG25" s="137"/>
      <c r="BH25" s="137"/>
      <c r="BI25" s="137"/>
      <c r="BJ25" s="137"/>
      <c r="BK25" s="137"/>
      <c r="BL25" s="137"/>
      <c r="BM25" s="137"/>
      <c r="BN25" s="137"/>
      <c r="BO25" s="137"/>
      <c r="BP25" s="137"/>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c r="IQ25" s="46"/>
      <c r="IR25" s="46"/>
      <c r="IS25" s="46"/>
      <c r="IT25" s="46"/>
      <c r="IU25" s="46"/>
      <c r="IV25" s="46"/>
      <c r="XFD25" s="91"/>
    </row>
    <row r="26" s="131" customFormat="true" ht="26.85" hidden="false" customHeight="false" outlineLevel="0" collapsed="false">
      <c r="A26" s="40" t="n">
        <v>9</v>
      </c>
      <c r="B26" s="135"/>
      <c r="C26" s="93" t="s">
        <v>180</v>
      </c>
      <c r="D26" s="94" t="s">
        <v>97</v>
      </c>
      <c r="E26" s="103" t="n">
        <v>4</v>
      </c>
      <c r="F26" s="95" t="n">
        <v>0.56</v>
      </c>
      <c r="G26" s="89" t="n">
        <v>26</v>
      </c>
      <c r="H26" s="95" t="n">
        <v>8.4</v>
      </c>
      <c r="I26" s="95" t="n">
        <v>23</v>
      </c>
      <c r="J26" s="95" t="n">
        <v>0.76</v>
      </c>
      <c r="K26" s="95" t="n">
        <f aca="false">ROUND((SUM(H26:J26)),2)</f>
        <v>32.16</v>
      </c>
      <c r="L26" s="95" t="n">
        <f aca="false">ROUND(E26*F26,2)</f>
        <v>2.24</v>
      </c>
      <c r="M26" s="95" t="n">
        <f aca="false">ROUND(E26*H26,2)</f>
        <v>33.6</v>
      </c>
      <c r="N26" s="95" t="n">
        <f aca="false">ROUND(E26*I26,2)</f>
        <v>92</v>
      </c>
      <c r="O26" s="95" t="n">
        <f aca="false">ROUND(E26*J26,2)</f>
        <v>3.04</v>
      </c>
      <c r="P26" s="95" t="n">
        <f aca="false">ROUND((SUM(M26:O26)),2)</f>
        <v>128.64</v>
      </c>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7"/>
      <c r="AR26" s="137"/>
      <c r="AS26" s="137"/>
      <c r="AT26" s="137"/>
      <c r="AU26" s="137"/>
      <c r="AV26" s="137"/>
      <c r="AW26" s="137"/>
      <c r="AX26" s="137"/>
      <c r="AY26" s="137"/>
      <c r="AZ26" s="137"/>
      <c r="BA26" s="137"/>
      <c r="BB26" s="137"/>
      <c r="BC26" s="137"/>
      <c r="BD26" s="137"/>
      <c r="BE26" s="137"/>
      <c r="BF26" s="137"/>
      <c r="BG26" s="137"/>
      <c r="BH26" s="137"/>
      <c r="BI26" s="137"/>
      <c r="BJ26" s="137"/>
      <c r="BK26" s="137"/>
      <c r="BL26" s="137"/>
      <c r="BM26" s="137"/>
      <c r="BN26" s="137"/>
      <c r="BO26" s="137"/>
      <c r="BP26" s="137"/>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c r="IQ26" s="46"/>
      <c r="IR26" s="46"/>
      <c r="IS26" s="46"/>
      <c r="IT26" s="46"/>
      <c r="IU26" s="46"/>
      <c r="IV26" s="46"/>
      <c r="XFD26" s="91"/>
    </row>
    <row r="27" s="131" customFormat="true" ht="15.75" hidden="false" customHeight="false" outlineLevel="0" collapsed="false">
      <c r="A27" s="40" t="n">
        <v>10</v>
      </c>
      <c r="B27" s="135"/>
      <c r="C27" s="93" t="s">
        <v>181</v>
      </c>
      <c r="D27" s="94" t="s">
        <v>112</v>
      </c>
      <c r="E27" s="103" t="n">
        <v>1</v>
      </c>
      <c r="F27" s="95" t="n">
        <v>14.02</v>
      </c>
      <c r="G27" s="89" t="n">
        <v>27</v>
      </c>
      <c r="H27" s="95" t="n">
        <v>210.3</v>
      </c>
      <c r="I27" s="95" t="n">
        <v>100</v>
      </c>
      <c r="J27" s="95" t="n">
        <v>18.9</v>
      </c>
      <c r="K27" s="95" t="n">
        <f aca="false">ROUND((SUM(H27:J27)),2)</f>
        <v>329.2</v>
      </c>
      <c r="L27" s="95" t="n">
        <f aca="false">ROUND(E27*F27,2)</f>
        <v>14.02</v>
      </c>
      <c r="M27" s="95" t="n">
        <f aca="false">ROUND(E27*H27,2)</f>
        <v>210.3</v>
      </c>
      <c r="N27" s="95" t="n">
        <f aca="false">ROUND(E27*I27,2)</f>
        <v>100</v>
      </c>
      <c r="O27" s="95" t="n">
        <f aca="false">ROUND(E27*J27,2)</f>
        <v>18.9</v>
      </c>
      <c r="P27" s="95" t="n">
        <f aca="false">ROUND((SUM(M27:O27)),2)</f>
        <v>329.2</v>
      </c>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7"/>
      <c r="BG27" s="137"/>
      <c r="BH27" s="137"/>
      <c r="BI27" s="137"/>
      <c r="BJ27" s="137"/>
      <c r="BK27" s="137"/>
      <c r="BL27" s="137"/>
      <c r="BM27" s="137"/>
      <c r="BN27" s="137"/>
      <c r="BO27" s="137"/>
      <c r="BP27" s="137"/>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c r="IQ27" s="46"/>
      <c r="IR27" s="46"/>
      <c r="IS27" s="46"/>
      <c r="IT27" s="46"/>
      <c r="IU27" s="46"/>
      <c r="IV27" s="46"/>
      <c r="XFD27" s="91"/>
    </row>
    <row r="28" customFormat="false" ht="15.75" hidden="false" customHeight="true" outlineLevel="0" collapsed="false">
      <c r="A28" s="105" t="s">
        <v>126</v>
      </c>
      <c r="B28" s="105"/>
      <c r="C28" s="105"/>
      <c r="D28" s="105"/>
      <c r="E28" s="105"/>
      <c r="F28" s="105"/>
      <c r="G28" s="105"/>
      <c r="H28" s="105"/>
      <c r="I28" s="105"/>
      <c r="J28" s="105"/>
      <c r="K28" s="106"/>
      <c r="L28" s="107" t="n">
        <f aca="false">SUM(L17:L27)</f>
        <v>108.12</v>
      </c>
      <c r="M28" s="107" t="n">
        <f aca="false">SUM(M17:M27)</f>
        <v>2025.36</v>
      </c>
      <c r="N28" s="107" t="n">
        <f aca="false">SUM(N17:N27)</f>
        <v>2203.1</v>
      </c>
      <c r="O28" s="140" t="n">
        <f aca="false">SUM(O17:O27)</f>
        <v>146.56</v>
      </c>
      <c r="P28" s="107" t="n">
        <f aca="false">SUM(P17:P27)</f>
        <v>4375.02</v>
      </c>
    </row>
    <row r="29" customFormat="false" ht="15.75" hidden="false" customHeight="false" outlineLevel="0" collapsed="false">
      <c r="A29" s="108"/>
      <c r="B29" s="108"/>
      <c r="C29" s="108"/>
      <c r="D29" s="108"/>
      <c r="E29" s="108"/>
      <c r="F29" s="108"/>
      <c r="G29" s="108"/>
      <c r="H29" s="108"/>
      <c r="I29" s="108"/>
      <c r="J29" s="108"/>
      <c r="K29" s="109"/>
      <c r="L29" s="38"/>
      <c r="M29" s="38"/>
      <c r="N29" s="38"/>
      <c r="O29" s="141"/>
      <c r="P29" s="110"/>
    </row>
    <row r="30" customFormat="false" ht="15.75" hidden="false" customHeight="false" outlineLevel="0" collapsed="false">
      <c r="A30" s="15" t="str">
        <f aca="false">KT!A21</f>
        <v>Sastādīja: Uģis Šēnbergs</v>
      </c>
      <c r="B30" s="1"/>
      <c r="C30" s="1"/>
      <c r="D30" s="1" t="str">
        <f aca="false">KT!C25</f>
        <v>2024. gada 16.septembrī</v>
      </c>
      <c r="E30" s="1"/>
      <c r="F30" s="1"/>
      <c r="G30" s="1"/>
      <c r="H30" s="1"/>
      <c r="I30" s="1"/>
      <c r="J30" s="1"/>
      <c r="K30" s="1"/>
      <c r="L30" s="1"/>
      <c r="M30" s="1"/>
      <c r="N30" s="1"/>
      <c r="O30" s="125"/>
      <c r="P30" s="1"/>
    </row>
    <row r="31" customFormat="false" ht="15.75" hidden="false" customHeight="false" outlineLevel="0" collapsed="false">
      <c r="A31" s="15" t="s">
        <v>48</v>
      </c>
      <c r="B31" s="1"/>
      <c r="C31" s="1"/>
      <c r="D31" s="1"/>
      <c r="E31" s="1"/>
      <c r="F31" s="1"/>
      <c r="G31" s="1"/>
      <c r="H31" s="1"/>
      <c r="I31" s="1"/>
      <c r="J31" s="1"/>
      <c r="K31" s="1"/>
      <c r="L31" s="1"/>
      <c r="M31" s="1"/>
      <c r="N31" s="1"/>
      <c r="O31" s="125"/>
      <c r="P31" s="1"/>
    </row>
    <row r="32" customFormat="false" ht="15.75" hidden="false" customHeight="false" outlineLevel="0" collapsed="false">
      <c r="A32" s="15" t="str">
        <f aca="false">KT!A23</f>
        <v>Sertifikāta Nr.1-00103 </v>
      </c>
      <c r="B32" s="1"/>
      <c r="C32" s="1"/>
      <c r="D32" s="1"/>
      <c r="E32" s="1"/>
      <c r="F32" s="1"/>
      <c r="G32" s="1"/>
      <c r="H32" s="1"/>
      <c r="I32" s="1"/>
      <c r="J32" s="1"/>
      <c r="K32" s="1"/>
      <c r="L32" s="1"/>
      <c r="M32" s="1"/>
      <c r="N32" s="1"/>
      <c r="O32" s="125"/>
      <c r="P32" s="1"/>
    </row>
    <row r="33" customFormat="false" ht="15.75" hidden="false" customHeight="false" outlineLevel="0" collapsed="false">
      <c r="A33" s="16"/>
      <c r="B33" s="1"/>
      <c r="C33" s="1"/>
      <c r="D33" s="1"/>
      <c r="E33" s="1"/>
      <c r="F33" s="1"/>
      <c r="G33" s="1"/>
      <c r="H33" s="1"/>
      <c r="I33" s="1"/>
      <c r="J33" s="1"/>
      <c r="K33" s="1"/>
      <c r="L33" s="1"/>
      <c r="M33" s="1"/>
      <c r="N33" s="1"/>
      <c r="O33" s="125"/>
      <c r="P33" s="1"/>
    </row>
    <row r="34" customFormat="false" ht="15.75" hidden="false" customHeight="false" outlineLevel="0" collapsed="false">
      <c r="A34" s="15" t="str">
        <f aca="false">KT!A25</f>
        <v>Pārbaudīja: Uģis Šēnbergs</v>
      </c>
      <c r="B34" s="1"/>
      <c r="C34" s="1"/>
      <c r="D34" s="1" t="str">
        <f aca="false">KT!C25</f>
        <v>2024. gada 16.septembrī</v>
      </c>
      <c r="E34" s="1"/>
      <c r="F34" s="1"/>
      <c r="G34" s="1"/>
      <c r="H34" s="1"/>
      <c r="I34" s="1"/>
      <c r="J34" s="1"/>
      <c r="K34" s="1"/>
      <c r="L34" s="1"/>
      <c r="M34" s="1"/>
      <c r="N34" s="1"/>
      <c r="O34" s="125"/>
      <c r="P34" s="1"/>
    </row>
    <row r="35" customFormat="false" ht="15.75" hidden="false" customHeight="false" outlineLevel="0" collapsed="false">
      <c r="A35" s="15" t="s">
        <v>52</v>
      </c>
      <c r="B35" s="1"/>
      <c r="C35" s="1"/>
      <c r="D35" s="1"/>
      <c r="E35" s="1"/>
      <c r="F35" s="1"/>
      <c r="G35" s="1"/>
      <c r="H35" s="1"/>
      <c r="I35" s="1"/>
      <c r="J35" s="1"/>
      <c r="K35" s="1"/>
      <c r="L35" s="1"/>
      <c r="M35" s="1"/>
      <c r="N35" s="1"/>
      <c r="O35" s="125"/>
      <c r="P35" s="1"/>
    </row>
    <row r="36" customFormat="false" ht="15.75" hidden="false" customHeight="false" outlineLevel="0" collapsed="false">
      <c r="A36" s="15" t="str">
        <f aca="false">KT!A27</f>
        <v>Sertifikāta Nr.1-00103 </v>
      </c>
      <c r="B36" s="1"/>
      <c r="C36" s="1"/>
      <c r="D36" s="1"/>
      <c r="E36" s="1"/>
      <c r="F36" s="1"/>
      <c r="G36" s="1"/>
      <c r="H36" s="1"/>
      <c r="I36" s="1"/>
      <c r="J36" s="1"/>
      <c r="K36" s="1"/>
      <c r="L36" s="1"/>
      <c r="M36" s="1"/>
      <c r="N36" s="1"/>
      <c r="O36" s="125"/>
      <c r="P36" s="1"/>
    </row>
    <row r="37" customFormat="false" ht="15.75" hidden="false" customHeight="false" outlineLevel="0" collapsed="false">
      <c r="B37" s="47"/>
      <c r="C37" s="34"/>
      <c r="D37" s="34"/>
      <c r="E37" s="34"/>
      <c r="F37" s="34"/>
      <c r="G37" s="34"/>
      <c r="H37" s="34"/>
    </row>
    <row r="38" customFormat="false" ht="15.75" hidden="false" customHeight="false" outlineLevel="0" collapsed="false">
      <c r="B38" s="35"/>
      <c r="C38" s="36"/>
      <c r="D38" s="35"/>
      <c r="F38" s="36"/>
      <c r="H38" s="34"/>
    </row>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2">
    <mergeCell ref="A2:P2"/>
    <mergeCell ref="A3:P3"/>
    <mergeCell ref="A4:P4"/>
    <mergeCell ref="A14:A15"/>
    <mergeCell ref="B14:B15"/>
    <mergeCell ref="C14:C15"/>
    <mergeCell ref="D14:D15"/>
    <mergeCell ref="E14:E15"/>
    <mergeCell ref="F14:K14"/>
    <mergeCell ref="L14:P14"/>
    <mergeCell ref="A16:P16"/>
    <mergeCell ref="A28:J28"/>
  </mergeCells>
  <printOptions headings="false" gridLines="false" gridLinesSet="true" horizontalCentered="false" verticalCentered="false"/>
  <pageMargins left="0.315277777777778" right="0.315277777777778" top="0.551388888888889" bottom="0.551388888888889" header="0.511811023622047" footer="0.511811023622047"/>
  <pageSetup paperSize="9" scale="8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1450</TotalTime>
  <Application>LibreOffice/24.2.4.2$Windows_X86_64 LibreOffice_project/51a6219feb6075d9a4c46691dcfe0cd9c4fff3c2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2014-01-13T21:43:12Z</dcterms:created>
  <dc:creator>Miks</dc:creator>
  <dc:description/>
  <dc:language>lv-LV</dc:language>
  <cp:lastModifiedBy/>
  <cp:lastPrinted>2024-08-27T10:13:49Z</cp:lastPrinted>
  <dcterms:modified xsi:type="dcterms:W3CDTF">2024-10-04T12:04:15Z</dcterms:modified>
  <cp:revision>43</cp:revision>
  <dc:subject/>
  <dc:title/>
</cp:coreProperties>
</file>

<file path=docProps/custom.xml><?xml version="1.0" encoding="utf-8"?>
<Properties xmlns="http://schemas.openxmlformats.org/officeDocument/2006/custom-properties" xmlns:vt="http://schemas.openxmlformats.org/officeDocument/2006/docPropsVTypes"/>
</file>