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B:\00_Projekti\06_Trimble\Projekti\BD398-2026_Paula Valdena 3\01_Projektesana\1.2_Projekta dalas\1.3.6_BA T Stokmanis\260601 BA T\"/>
    </mc:Choice>
  </mc:AlternateContent>
  <xr:revisionPtr revIDLastSave="0" documentId="13_ncr:1_{63599E03-E702-4432-8437-F79AFD5BBF05}" xr6:coauthVersionLast="47" xr6:coauthVersionMax="47" xr10:uidLastSave="{00000000-0000-0000-0000-000000000000}"/>
  <bookViews>
    <workbookView xWindow="28680" yWindow="-120" windowWidth="38640" windowHeight="21120" tabRatio="689" activeTab="1" xr2:uid="{00000000-000D-0000-FFFF-FFFF00000000}"/>
  </bookViews>
  <sheets>
    <sheet name="PR" sheetId="21" r:id="rId1"/>
    <sheet name="DA" sheetId="9" r:id="rId2"/>
    <sheet name="KOPT" sheetId="10" r:id="rId3"/>
    <sheet name="KS " sheetId="22" r:id="rId4"/>
    <sheet name="1 CMD" sheetId="11" r:id="rId5"/>
    <sheet name="2 Ū1" sheetId="14" r:id="rId6"/>
    <sheet name="3 K1" sheetId="13" r:id="rId7"/>
    <sheet name="4 EL" sheetId="15" r:id="rId8"/>
    <sheet name="5 V" sheetId="16" r:id="rId9"/>
    <sheet name="6 A" sheetId="12" r:id="rId10"/>
    <sheet name="7 TN gaze" sheetId="23" r:id="rId11"/>
    <sheet name="Lapa2" sheetId="24" r:id="rId12"/>
  </sheets>
  <externalReferences>
    <externalReference r:id="rId13"/>
  </externalReferences>
  <definedNames>
    <definedName name="_xlnm._FilterDatabase" localSheetId="4" hidden="1">'1 CMD'!$A$15:$P$15</definedName>
    <definedName name="_xlnm.Print_Area" localSheetId="4">'1 CMD'!$A$1:$P$99</definedName>
    <definedName name="_xlnm.Print_Area" localSheetId="1">DA!$A$1:$D$209</definedName>
    <definedName name="_xlnm.Print_Area" localSheetId="2">KOPT!$A$1:$C$38</definedName>
    <definedName name="_xlnm.Print_Area" localSheetId="3">'KS '!$A$1:$I$35</definedName>
    <definedName name="_xlnm.Print_Titles" localSheetId="4">'1 CMD'!$15:$15</definedName>
    <definedName name="_xlnm.Print_Titles" localSheetId="1">DA!$14:$14</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06" i="9" l="1"/>
  <c r="B26" i="21"/>
  <c r="A11" i="22"/>
  <c r="P38" i="23"/>
  <c r="P27" i="12"/>
  <c r="P35" i="16"/>
  <c r="P62" i="15"/>
  <c r="P30" i="13"/>
  <c r="P39" i="14"/>
  <c r="P96" i="11"/>
  <c r="N18" i="11"/>
  <c r="L18" i="11"/>
  <c r="N17" i="11"/>
  <c r="L17" i="11"/>
  <c r="N92" i="11"/>
  <c r="C21" i="22"/>
  <c r="N34" i="23"/>
  <c r="H34" i="23"/>
  <c r="L34" i="23"/>
  <c r="N17" i="23"/>
  <c r="C20" i="22"/>
  <c r="C19" i="22"/>
  <c r="N31" i="16"/>
  <c r="N19" i="16"/>
  <c r="N18" i="16"/>
  <c r="L18" i="16"/>
  <c r="C18" i="22"/>
  <c r="E22" i="22"/>
  <c r="N58" i="15"/>
  <c r="N18" i="15"/>
  <c r="C17" i="22"/>
  <c r="C16" i="22"/>
  <c r="C15" i="22"/>
  <c r="B19" i="10"/>
  <c r="I29" i="22"/>
  <c r="I34" i="22"/>
  <c r="H17" i="11" l="1"/>
  <c r="H18" i="11"/>
  <c r="L58" i="15"/>
  <c r="O34" i="23"/>
  <c r="K34" i="23"/>
  <c r="L17" i="23"/>
  <c r="H17" i="23"/>
  <c r="M34" i="23"/>
  <c r="L31" i="16"/>
  <c r="L19" i="16"/>
  <c r="H18" i="16"/>
  <c r="L18" i="15"/>
  <c r="H18" i="15"/>
  <c r="H58" i="15"/>
  <c r="P34" i="23" l="1"/>
  <c r="H31" i="16"/>
  <c r="M31" i="16" s="1"/>
  <c r="M18" i="11"/>
  <c r="M17" i="11"/>
  <c r="L92" i="11"/>
  <c r="H92" i="11"/>
  <c r="N35" i="23"/>
  <c r="G21" i="22" s="1"/>
  <c r="M17" i="23"/>
  <c r="O17" i="23"/>
  <c r="H19" i="16"/>
  <c r="M18" i="16"/>
  <c r="M58" i="15"/>
  <c r="M18" i="15"/>
  <c r="O18" i="11" l="1"/>
  <c r="P18" i="11" s="1"/>
  <c r="K18" i="11"/>
  <c r="O17" i="11"/>
  <c r="P17" i="11" s="1"/>
  <c r="K17" i="11"/>
  <c r="M92" i="11"/>
  <c r="P17" i="23"/>
  <c r="M19" i="16"/>
  <c r="K19" i="16"/>
  <c r="O31" i="16"/>
  <c r="P31" i="16" s="1"/>
  <c r="K31" i="16"/>
  <c r="O19" i="16"/>
  <c r="O18" i="16"/>
  <c r="P18" i="16" s="1"/>
  <c r="K18" i="16"/>
  <c r="O58" i="15"/>
  <c r="P58" i="15" s="1"/>
  <c r="K58" i="15"/>
  <c r="O18" i="15"/>
  <c r="P18" i="15" s="1"/>
  <c r="K18" i="15"/>
  <c r="N17" i="14"/>
  <c r="N17" i="15"/>
  <c r="N17" i="16"/>
  <c r="L17" i="16"/>
  <c r="N17" i="13"/>
  <c r="N27" i="13" l="1"/>
  <c r="G17" i="22" s="1"/>
  <c r="L35" i="23"/>
  <c r="I21" i="22" s="1"/>
  <c r="P19" i="16"/>
  <c r="N24" i="12"/>
  <c r="G20" i="22" s="1"/>
  <c r="H17" i="14"/>
  <c r="O17" i="14" s="1"/>
  <c r="K92" i="11"/>
  <c r="O92" i="11"/>
  <c r="P92" i="11" s="1"/>
  <c r="H17" i="16"/>
  <c r="M17" i="16" s="1"/>
  <c r="O17" i="16"/>
  <c r="L17" i="13"/>
  <c r="H17" i="13"/>
  <c r="L17" i="15"/>
  <c r="H17" i="15"/>
  <c r="L17" i="14"/>
  <c r="M17" i="14" l="1"/>
  <c r="M35" i="23"/>
  <c r="F21" i="22" s="1"/>
  <c r="N36" i="14"/>
  <c r="G16" i="22" s="1"/>
  <c r="M17" i="13"/>
  <c r="O17" i="13"/>
  <c r="P17" i="14"/>
  <c r="P17" i="16"/>
  <c r="M17" i="15"/>
  <c r="O17" i="15"/>
  <c r="L24" i="12" l="1"/>
  <c r="I20" i="22" s="1"/>
  <c r="P35" i="23"/>
  <c r="O35" i="23"/>
  <c r="H21" i="22" s="1"/>
  <c r="E21" i="22" s="1"/>
  <c r="L59" i="15"/>
  <c r="I18" i="22" s="1"/>
  <c r="L27" i="13"/>
  <c r="I17" i="22" s="1"/>
  <c r="P17" i="15"/>
  <c r="N59" i="15"/>
  <c r="G18" i="22" s="1"/>
  <c r="P17" i="13"/>
  <c r="M27" i="13" l="1"/>
  <c r="N32" i="16"/>
  <c r="G19" i="22" s="1"/>
  <c r="M24" i="12"/>
  <c r="F20" i="22" s="1"/>
  <c r="N11" i="23"/>
  <c r="M36" i="14"/>
  <c r="F16" i="22" s="1"/>
  <c r="L36" i="14"/>
  <c r="I16" i="22" s="1"/>
  <c r="P27" i="13" l="1"/>
  <c r="O27" i="13"/>
  <c r="H17" i="22" s="1"/>
  <c r="O36" i="14"/>
  <c r="H16" i="22" s="1"/>
  <c r="E16" i="22" s="1"/>
  <c r="F17" i="22"/>
  <c r="P59" i="15"/>
  <c r="M59" i="15"/>
  <c r="F18" i="22" s="1"/>
  <c r="O59" i="15"/>
  <c r="H18" i="22" s="1"/>
  <c r="L32" i="16" l="1"/>
  <c r="I19" i="22" s="1"/>
  <c r="E18" i="22"/>
  <c r="P24" i="12"/>
  <c r="O24" i="12"/>
  <c r="H20" i="22" s="1"/>
  <c r="E20" i="22" s="1"/>
  <c r="E17" i="22"/>
  <c r="N11" i="15"/>
  <c r="N11" i="13"/>
  <c r="P36" i="14"/>
  <c r="M32" i="16" l="1"/>
  <c r="F19" i="22" s="1"/>
  <c r="N11" i="12"/>
  <c r="N11" i="14"/>
  <c r="P32" i="16" l="1"/>
  <c r="N11" i="16" s="1"/>
  <c r="O32" i="16" l="1"/>
  <c r="H19" i="22" s="1"/>
  <c r="E19" i="22" s="1"/>
  <c r="N19" i="11" l="1"/>
  <c r="H19" i="11" l="1"/>
  <c r="L19" i="11"/>
  <c r="O19" i="11" l="1"/>
  <c r="M19" i="11"/>
  <c r="P19" i="11" l="1"/>
  <c r="N93" i="11" l="1"/>
  <c r="G15" i="22" s="1"/>
  <c r="G23" i="22" s="1"/>
  <c r="L93" i="11" l="1"/>
  <c r="I15" i="22" s="1"/>
  <c r="I23" i="22" s="1"/>
  <c r="I10" i="22" l="1"/>
  <c r="B12" i="21"/>
  <c r="M93" i="11"/>
  <c r="F15" i="22" s="1"/>
  <c r="F23" i="22" l="1"/>
  <c r="B7" i="21" l="1"/>
  <c r="P93" i="11"/>
  <c r="N11" i="11" s="1"/>
  <c r="O93" i="11"/>
  <c r="H15" i="22" s="1"/>
  <c r="H23" i="22" l="1"/>
  <c r="E15" i="22"/>
  <c r="E23" i="22" s="1"/>
  <c r="B16" i="21" l="1"/>
  <c r="E24" i="22"/>
  <c r="B9" i="21"/>
  <c r="E25" i="22"/>
  <c r="B17" i="21"/>
  <c r="B18" i="21"/>
  <c r="E26" i="22" l="1"/>
  <c r="C19" i="10" s="1"/>
  <c r="C21" i="10" s="1"/>
  <c r="C22" i="10" s="1"/>
  <c r="C23" i="10" s="1"/>
  <c r="B8" i="21" s="1"/>
</calcChain>
</file>

<file path=xl/sharedStrings.xml><?xml version="1.0" encoding="utf-8"?>
<sst xmlns="http://schemas.openxmlformats.org/spreadsheetml/2006/main" count="1055" uniqueCount="270">
  <si>
    <t>Vienības izmaksas</t>
  </si>
  <si>
    <t>Kods</t>
  </si>
  <si>
    <t>Darba nosaukums</t>
  </si>
  <si>
    <t>m3</t>
  </si>
  <si>
    <t>(paraksts un tā atšifrējums, datums)</t>
  </si>
  <si>
    <t>Pārbaudija:</t>
  </si>
  <si>
    <t>Sastādija:</t>
  </si>
  <si>
    <t>gb</t>
  </si>
  <si>
    <t>līgumc.</t>
  </si>
  <si>
    <t>kpl</t>
  </si>
  <si>
    <t>Demontāžas darbi</t>
  </si>
  <si>
    <t>Daudzums</t>
  </si>
  <si>
    <t>Mērvienība</t>
  </si>
  <si>
    <t>Būvdarbu nosaukums</t>
  </si>
  <si>
    <t>Nr. p.k.</t>
  </si>
  <si>
    <t>Būvdarbu apjomu saraksts</t>
  </si>
  <si>
    <t>(paraksts, tā atšifrējums un datums)</t>
  </si>
  <si>
    <t>Pārbaudīja:</t>
  </si>
  <si>
    <t>Sastādīja:</t>
  </si>
  <si>
    <t>PVN 21%:</t>
  </si>
  <si>
    <t>Objekta izmaksas (euro)</t>
  </si>
  <si>
    <t>Nr.p.k.</t>
  </si>
  <si>
    <t>Z.v.</t>
  </si>
  <si>
    <t xml:space="preserve">                                                                                                            (pasūtītāja paraksts un ta atšifrējums)</t>
  </si>
  <si>
    <t xml:space="preserve">                                                                                        ______________________________________</t>
  </si>
  <si>
    <t xml:space="preserve">                                                                                                                          APSTIPRINU</t>
  </si>
  <si>
    <t xml:space="preserve"> </t>
  </si>
  <si>
    <t>Summa (euro)</t>
  </si>
  <si>
    <t>mehānismi (euro)</t>
  </si>
  <si>
    <t>būvizstrādājumi  (euro)</t>
  </si>
  <si>
    <t>darba alga (euro)</t>
  </si>
  <si>
    <t>darbietilpība (c/h)</t>
  </si>
  <si>
    <t>Kopā   (euro)</t>
  </si>
  <si>
    <t>darba samaksas likme (euro/h)</t>
  </si>
  <si>
    <t>laika norma (c/h).</t>
  </si>
  <si>
    <t>Kopā uz visu apjomu</t>
  </si>
  <si>
    <t>euro</t>
  </si>
  <si>
    <t xml:space="preserve">Tāmes izmaksas </t>
  </si>
  <si>
    <t xml:space="preserve">Lokālā tāme Nr.1. </t>
  </si>
  <si>
    <t>Būvniecības koptāme</t>
  </si>
  <si>
    <t>Būvlaukuma sagatavošana</t>
  </si>
  <si>
    <t>Pārvietojamās tualetes uzstādīšana un noma</t>
  </si>
  <si>
    <t>Strādnieku sadzīves vagons, noma</t>
  </si>
  <si>
    <t>Būvgružu konteineris, uzstādīšana, noma</t>
  </si>
  <si>
    <t>Pārsedzes uzstādīšana</t>
  </si>
  <si>
    <t>cementa java M 200</t>
  </si>
  <si>
    <t>m2</t>
  </si>
  <si>
    <t>Esošās sienas demontāža</t>
  </si>
  <si>
    <t>Pagraba pārsegumu  dobās dzelszbetona plātnes  dobuma aizbetonēšanu  ( ar betonu C30/37 XC1). 30 cm uz katru pusi no stūtes centra</t>
  </si>
  <si>
    <t>Ailas pārsedzes nobalstīšana uz turām pagrabā</t>
  </si>
  <si>
    <t>Dažādi</t>
  </si>
  <si>
    <t>Velkmes skapja venilācijas vadības skapja  atslēgšana</t>
  </si>
  <si>
    <t>Aizpildīt ar briestošo betonu C30/37, XC1</t>
  </si>
  <si>
    <t>Stiprināt  pārsedzes ailu  ar □150x150x5, S355 uz skrūvēm, h=2110mm</t>
  </si>
  <si>
    <t>Nobalstīt katru montažas IPE 220 ar montažas stutem  laboratorijā</t>
  </si>
  <si>
    <t>Ailas pārsedzes nobalstīšana uz turām pagrabā, demontāža</t>
  </si>
  <si>
    <t>Velkmes skapja ventilācijas vadības skapja pieslēgšana laboratorijā</t>
  </si>
  <si>
    <t>Pārsedzes un ailas apmetums</t>
  </si>
  <si>
    <t>Tiešās izmaksas kopā, t.sk. darba devēja sociālais nodoklis (23,59%)</t>
  </si>
  <si>
    <t>Objekta adrese:   Paula Valdena iela 3, Rīga, LV-1048</t>
  </si>
  <si>
    <t xml:space="preserve">Tāme sastādīta 2026. gada tirgus cenās pamatojoties uz SIA "Būvdizains" projekta Nr. BD398-2026 rasējumiem                            </t>
  </si>
  <si>
    <t xml:space="preserve">Apjomi  pamatojoties uz SIA "Būvdizains" projekta Nr.BD398-2026  rasējumiem                            </t>
  </si>
  <si>
    <t>Metāla konstrukciju antikorozijas apstrāde</t>
  </si>
  <si>
    <t>Veikt sienas monitoringu   Plaisu paradīšanas gadījumā veikt pastiprināšanu</t>
  </si>
  <si>
    <t>Ar M16; 8.8; urb.18 mm ieurbt un ielīmēt ar HILTI HY-200-A, max solis 500mm</t>
  </si>
  <si>
    <t>Montēt pārsedzi  2xUPE270; S355, savienojuma skrūves,montāžas  metinājumi, l=3110mm</t>
  </si>
  <si>
    <t>IPE220, S355 max solis 750mm pēc UPE270 montāžas nogriezt, noņemt  stutes</t>
  </si>
  <si>
    <t>cinkots siets</t>
  </si>
  <si>
    <t>Kopā:</t>
  </si>
  <si>
    <t> Pavisam būvniecīcas izmaksas :</t>
  </si>
  <si>
    <t>Sistēmas presēšana un marķēšana</t>
  </si>
  <si>
    <t>Montāžas komplekts</t>
  </si>
  <si>
    <t>Veidgabali veidgabali</t>
  </si>
  <si>
    <t>Cauruļvadu stiprinājumi</t>
  </si>
  <si>
    <t>m</t>
  </si>
  <si>
    <t>Apkure</t>
  </si>
  <si>
    <t>Gaisa vadu veidgabali</t>
  </si>
  <si>
    <t>Gaisa vadu stiprinājumi</t>
  </si>
  <si>
    <t>Sistēma NV107</t>
  </si>
  <si>
    <t>Pārnesamais difuzors PD1-100</t>
  </si>
  <si>
    <t>demontāža un pārnešana</t>
  </si>
  <si>
    <t>Sistēma PN4</t>
  </si>
  <si>
    <t>Ventilācija</t>
  </si>
  <si>
    <t>Esošo cauruļvadu demontāža un izvešana</t>
  </si>
  <si>
    <t>Sistēmas marķēšanas materiāli</t>
  </si>
  <si>
    <t>Tilpuma elektriskais ūdens sildītājs V=10 litr., 1,2 kW ar stiprinājumiem un drošības armatūru</t>
  </si>
  <si>
    <t>Pie sienas stiprināms ūdens ņemšanas krāns (hromēts)</t>
  </si>
  <si>
    <t>Pie grīdas stiprināms ūdens ņemšanas krāns (hromēts)</t>
  </si>
  <si>
    <t>Roku mazgātnes maisītāja pieslēgšana</t>
  </si>
  <si>
    <t>Roku mazgātnes pieslēgšana ar sifonu un izteku</t>
  </si>
  <si>
    <t>Uguns aizsardzības materiāli</t>
  </si>
  <si>
    <t>objekts</t>
  </si>
  <si>
    <t xml:space="preserve">Demontēt esošo iekšējo elektroinstalāciju </t>
  </si>
  <si>
    <t>Demontāža</t>
  </si>
  <si>
    <t>Kabeļu rene   300x60mm komplektā ar stiprinājumiem un savienojummiem</t>
  </si>
  <si>
    <t>Kabeļu renes</t>
  </si>
  <si>
    <t>Plastmasas caurules halogēnbrīva Ø =63mm2</t>
  </si>
  <si>
    <t>Plastmasas caurules halogēnbrīva Ø =32mm2</t>
  </si>
  <si>
    <t>Plastmasas caurules halogēnbrīva Ø =20mm2</t>
  </si>
  <si>
    <t>Plastmasas caurules halogēnbrīva Ø =16mm2</t>
  </si>
  <si>
    <t>Plastmasas caurules</t>
  </si>
  <si>
    <t>Stiprinājumi, montāžas materiāli</t>
  </si>
  <si>
    <t>Kabeļi</t>
  </si>
  <si>
    <t>Montāžas palīgmateriāli rozetēm</t>
  </si>
  <si>
    <t>4-vietīga sienas virsapmetuma kontaktligzda 230V, 16A, IP44 1P+N+PE</t>
  </si>
  <si>
    <t>1-vietīga sienas virsapmetuma kontaktligzda 230V, 16A, IP44 1P+N+PE</t>
  </si>
  <si>
    <t>sienas virsapmetuma kontaktligzda 400V, 32A, IP44 3P+N+PE</t>
  </si>
  <si>
    <t>sienas virsapmetuma kontaktligzda 400V, 63A, IP44 3P+N+PE</t>
  </si>
  <si>
    <t>Kontaktligzdas</t>
  </si>
  <si>
    <t>Divpola zemapmetuma slēdzis 230V; 10A; IP44</t>
  </si>
  <si>
    <t>Vienpola zemapmetuma pārslēdzis 230V; 10A; IP44</t>
  </si>
  <si>
    <t>Slēdži</t>
  </si>
  <si>
    <t>Gaismekļi</t>
  </si>
  <si>
    <t>Sadalnes un komponenti</t>
  </si>
  <si>
    <t>Nr. p. k.</t>
  </si>
  <si>
    <t>Traps grīdā ar NT resti, sausā tipa sifonu, vertikālais izvads Dn50/75/110, HL</t>
  </si>
  <si>
    <t>Pievienojums pie esoša tīkla, 50</t>
  </si>
  <si>
    <t>Kanalizācijas caurule, maģistrāles ar veidgabaliem un stiprinājumiem zem pagraba griestiem, Uponor, PPHT, 50</t>
  </si>
  <si>
    <t>Kanalizācijas caurule, pievadi, ar veidgabaliem un stiprinājumiem, Uponor, PPHT, 50</t>
  </si>
  <si>
    <t>Caurumu un kanālu veidošana un aizdare ar ugunsizturīgiem materiāliem, 50-110</t>
  </si>
  <si>
    <t xml:space="preserve">Kopā: </t>
  </si>
  <si>
    <t>Pievienojums pie esoša tīkla, 32</t>
  </si>
  <si>
    <t>Caurumu un kanālu veidošana un aizdare ar ugunsizturīgiem materiāliem, 20x2,0</t>
  </si>
  <si>
    <t>Noslēgvārsts pirms izlietnes, hromēts, DN 10</t>
  </si>
  <si>
    <t>Lodveida krāns, DN 25</t>
  </si>
  <si>
    <t>Lodveida krāns, DN 15</t>
  </si>
  <si>
    <t>PP cauruļvads ar stikla šķiedru armēta, komplektā ar veidgabaliem un stiprinājumiem , RPFG PN25. 20x3,4</t>
  </si>
  <si>
    <t>PP cauruļvads ar stikla šķiedru armēta, komplektā ar veidgabaliem un stiprinājumiem ,RPFG PN25, 25x4,2</t>
  </si>
  <si>
    <t>PP cauruļvads ar stikla šķiedru armēta, komplektā ar veidgabaliem un stiprinājumiem , RPFG PN25, 32x5,4</t>
  </si>
  <si>
    <t>Polietilēna izolācija Thermaflex  9 mm, 32x5,4</t>
  </si>
  <si>
    <t>Polietilēna izolācija Thermaflex  9 mm, 25x4,2</t>
  </si>
  <si>
    <t>Polietilēna izolācija Thermaflex  9 mm, 20x3,4</t>
  </si>
  <si>
    <t xml:space="preserve"> Sastādīja:   </t>
  </si>
  <si>
    <t>Pievienotās vērtības nodoklis  no objekta izmaksu summas</t>
  </si>
  <si>
    <t>Plānotā peļņa  no tiešo izmaksu summas</t>
  </si>
  <si>
    <t>Mehānismi   no tiešo izmaksu summas</t>
  </si>
  <si>
    <t xml:space="preserve">    </t>
  </si>
  <si>
    <t>Darba alga ar nodoklīem no tiešo izmaksu summas</t>
  </si>
  <si>
    <t xml:space="preserve">   </t>
  </si>
  <si>
    <t>Būvizstrādājumi no tiešo izmaksu summas</t>
  </si>
  <si>
    <t xml:space="preserve"> Objektā aprēķināts sekojošs līdzekļu sadalījums :</t>
  </si>
  <si>
    <t xml:space="preserve">                       Būvdarbu darbietilpība ,  c/h</t>
  </si>
  <si>
    <t xml:space="preserve">   Kopējā līgumcena sastāv no būvniecības izdevumu kopsummas ar Latvijas Valsts likumdošanā paredzētajiem nodokļiem.  </t>
  </si>
  <si>
    <t xml:space="preserve">                    </t>
  </si>
  <si>
    <t xml:space="preserve">                      Tiešās izmaksas, euro</t>
  </si>
  <si>
    <t xml:space="preserve">                       Būvniecības izmaksas ar PVN, euro </t>
  </si>
  <si>
    <t xml:space="preserve">                      Tāmju aprēķinā vidējā celtnieka cilvēkstundas likme ir  euro/h</t>
  </si>
  <si>
    <t/>
  </si>
  <si>
    <t>PASKAIDROJUMA RAKSTS</t>
  </si>
  <si>
    <t>Sertifikāta Nr. 20-5430</t>
  </si>
  <si>
    <t>Kopā, Euro, neskaitot PVN:</t>
  </si>
  <si>
    <t>Peļņa (%)</t>
  </si>
  <si>
    <t>Virsizdevumi (%)</t>
  </si>
  <si>
    <t>Mehānismi (EUR)</t>
  </si>
  <si>
    <t>būvizstrādājumi (EUR)</t>
  </si>
  <si>
    <t>Darba alga (EUR)</t>
  </si>
  <si>
    <t>Darba ietilpība (c/h)</t>
  </si>
  <si>
    <t>Tai skaitā</t>
  </si>
  <si>
    <t>Tāmes izmaksas (EUR)</t>
  </si>
  <si>
    <t>%</t>
  </si>
  <si>
    <t>Darba veids</t>
  </si>
  <si>
    <t>Tāmes Nr.</t>
  </si>
  <si>
    <t>Kopējā darbietilpība, c/h</t>
  </si>
  <si>
    <t>Kopsavilkuma aprēķini pa darbu un konstruktīvo elementu veidiem,  Nr. 1</t>
  </si>
  <si>
    <t>P.Valdena ielas 3 telpu pārplānošana ķīmijas tehnoloģijas pamatprocesu un aparātu laboratorijas vajadzībām</t>
  </si>
  <si>
    <t>Lokālā tāme Nr.3</t>
  </si>
  <si>
    <t>Lokālā tāme Nr.2</t>
  </si>
  <si>
    <t>Cinkota skārda gaisa vads Ø200</t>
  </si>
  <si>
    <t>Cauruļvada pārnešana no sienas uz griestiem DN15</t>
  </si>
  <si>
    <t xml:space="preserve">Kabelis šķ. 1x50mm2, Dzeltenzaļš H07V-K </t>
  </si>
  <si>
    <t>Kabelis šķ. 1x6mm2M, Dzeltenzaļš</t>
  </si>
  <si>
    <t>Kabelis šķ. 3x2.5mm2 XPJ-HF</t>
  </si>
  <si>
    <t>Kabelis šķ. 5x1.5mm2 XPJ-HF</t>
  </si>
  <si>
    <t xml:space="preserve">Kabelis šķ. 4x1.5mm2 XPJ-HF </t>
  </si>
  <si>
    <t>Kabelis šķ. 3x1.5mm2 XPJ-HF</t>
  </si>
  <si>
    <t>Kabelis šķ. 4x70mm2 AXPK</t>
  </si>
  <si>
    <t>Kabelis šķ. 5x16mm2 XPJ</t>
  </si>
  <si>
    <t>Kabelis šķ. 5x6mm2 XPJ</t>
  </si>
  <si>
    <t>virsapmetuma LED gaismeklis 37W IP54 230V 5500m 4000K  ar virsapmetuma montāžas rāmi, TRILUX FidescaSD G4 M84 DL 55-940 ETDD</t>
  </si>
  <si>
    <t xml:space="preserve">       Pie sienas stiprināms gaismeklis "IZEJA" ar LED spuldzi ar batareju bloku 1h   SCREEN BASIC LED 230V 1.2W 156x356mm uzlīme 5.1. Evakuācijas izeja Glamox</t>
  </si>
  <si>
    <t>Pie  griestiem stiprināms avārijas gaismeklis LED spuldzi 1x3W; IP65 ar iebūvētu akumulātoru 1h + stāvokļa releju. Glamox</t>
  </si>
  <si>
    <t xml:space="preserve"> grīdas kārba komplektā ar  4x230V, 16A un 2x400V, 32A IP55 aizvērtā veidā, IP 20 atvērtā veidā , OBO Bettermann 7410022, 7410134, 7400467, 7408980, 7428140, 7408727, 6120073, 7407667</t>
  </si>
  <si>
    <t xml:space="preserve">Mastika - ugunsdrošā 310ml CFS-F FX -CE, HILTI </t>
  </si>
  <si>
    <t>LS (1. stāva Labaratorijas sadalne) Modulāra sadalne ar montāžas profiliem virs apmetuma izpildījumā ar automātslēdžiem,  kopnēm un pārējiem elementi kompl. , Individuāla sk. shēmu lapā EL-5</t>
  </si>
  <si>
    <t>S6  (0. stāva esošā sadalne) Modulāra sadalne ar montāžas profiliem virs apmetuma izpildījumā veikt pārkomutāciju demontēt  11 grupas ievada slēdzi un papildināt 11 ievadā 100A Automātslēdzi izmantot rūpnieciskā izpildījuma automātslēdzi ar regulējamo elektromagnētisko atkābni un regulējamo termoatkābni. Individuāla sk. shēmu lapā EL-5</t>
  </si>
  <si>
    <t>Lokālā tāme Nr.4</t>
  </si>
  <si>
    <t>Elektromontāžas darbi</t>
  </si>
  <si>
    <t>IV</t>
  </si>
  <si>
    <t>Lokālā tāme Nr. 5</t>
  </si>
  <si>
    <t>Demontējams gaisa vads Ø100</t>
  </si>
  <si>
    <t>Demontējams gaisa vads Ø125</t>
  </si>
  <si>
    <t>Pārnesamais  difuzors PD1-125</t>
  </si>
  <si>
    <t>Pārnesamais difuzors ND1-125</t>
  </si>
  <si>
    <t>Lokālā tāme Nr. 7</t>
  </si>
  <si>
    <t>Vara caurule 12x1,0mm</t>
  </si>
  <si>
    <t>Cauruļskava MP-L-1 10-14 M8/M10 Hilri vai ekvivslents</t>
  </si>
  <si>
    <t>Noslēgventilis 1/2"</t>
  </si>
  <si>
    <t>Gāzu analizators</t>
  </si>
  <si>
    <t>Gāzu sistēmas marķējumi</t>
  </si>
  <si>
    <t>Slāpeklis 20 l balons</t>
  </si>
  <si>
    <t>Ūdeņradis 20 l balons</t>
  </si>
  <si>
    <t>Elektrodi</t>
  </si>
  <si>
    <t>Palīgmateriāli</t>
  </si>
  <si>
    <t>Vara mufe 12mm</t>
  </si>
  <si>
    <t>Vara līkums 90 12mm</t>
  </si>
  <si>
    <t>Vara trejgabals 12x12x12mm</t>
  </si>
  <si>
    <t>Enkurskrūve HUS3-A6 6X35 Hilti vai ekvivslents</t>
  </si>
  <si>
    <t>Tehnoloģiskie urbumi</t>
  </si>
  <si>
    <t>Lodējamais veidgabals lokanās armētās caurules pievienošanai (eglīte)</t>
  </si>
  <si>
    <t>Gāzu balona turētājs</t>
  </si>
  <si>
    <t>kg</t>
  </si>
  <si>
    <t>Ūdensapgāde Ū1</t>
  </si>
  <si>
    <t>Kanalizācija K1</t>
  </si>
  <si>
    <t>TN materiālu specifikācija (gāzu apgāde)</t>
  </si>
  <si>
    <t xml:space="preserve"> P.Valdena ielas 3 telpu pārplānošana ķīmijas tehnoloģijas pamatprocesu un aparātu laboratorijas vajadzībām</t>
  </si>
  <si>
    <t>Demontējamo sienu apjoms (skat. AR-2-01)</t>
  </si>
  <si>
    <t>S-1, Ķieģeļu mūra siena, 120 mm</t>
  </si>
  <si>
    <t>S-2, Ķieģeļu mūra siena, 250 m</t>
  </si>
  <si>
    <t>S-3, Metāla karkasa starpsiena, 150mm</t>
  </si>
  <si>
    <t>G-E1, Grīdas apdare - vinils 2mm</t>
  </si>
  <si>
    <t>G-E2,  Saplākšņa loksnes, 16 mm</t>
  </si>
  <si>
    <t>Demontējamo grīdas segumu apjoms (skat. AR-2-01)</t>
  </si>
  <si>
    <t>Demontējamās durvis</t>
  </si>
  <si>
    <t>884x2100mm</t>
  </si>
  <si>
    <t>1390x2090mm</t>
  </si>
  <si>
    <t>1294x3090mm</t>
  </si>
  <si>
    <t>Demontējami griesti</t>
  </si>
  <si>
    <t>GR-E1,  Piekaramie griesti</t>
  </si>
  <si>
    <t>Demontēt visu esošo santehniku</t>
  </si>
  <si>
    <t>Pārsedzes uzstādīšana (būvkostrukcijas)</t>
  </si>
  <si>
    <t>1,2,2</t>
  </si>
  <si>
    <t>Vispārceltnieciskie darbl</t>
  </si>
  <si>
    <t>Apdares darbi (skat. AR-2-03)</t>
  </si>
  <si>
    <t>Grīdas</t>
  </si>
  <si>
    <t>G-1. Heterogēns vinila grīdas segums Forbo Eternal original vai analogs</t>
  </si>
  <si>
    <t>Grīdlīstes - grīdas seguma uzloces,</t>
  </si>
  <si>
    <t>Sienas</t>
  </si>
  <si>
    <t>Sienu krāspšana, NCS S 1000-G70Y, sienu virsmas sagatavošana</t>
  </si>
  <si>
    <t>Griesti</t>
  </si>
  <si>
    <t>GR-1, Izlīdzināti un krāsoti esošie betona paneļu griesti, h=3.8m</t>
  </si>
  <si>
    <t>GR-2, Krāsoti esošie griesti, h=2,3m</t>
  </si>
  <si>
    <t>1,2,3</t>
  </si>
  <si>
    <t>1,2,1</t>
  </si>
  <si>
    <t>Ailu aizpildījums (skat. AR-6-03)</t>
  </si>
  <si>
    <t>D-1, koka konstrukcijas durvis, Komplektācija kopā ar rokturiem, slēdzenēm un citu furnitūru, kas paredzēta sabiedriskām ēkām intensīvai lietošanai 900x2000mm</t>
  </si>
  <si>
    <t>D-2, koka konstrukcijas durvis, Komplektācija kopā ar rokturiem, slēdzenēm un citu furnitūru, kas paredzēta sabiedriskām ēkām intensīvai lietošanai 750x2000mm</t>
  </si>
  <si>
    <t>D-3, koka konstrukcijas divviru durvis, Komplektācija kopā ar rokturiem, slēdzenēm un citu furnitūru, kas paredzēta sabiedriskām ēkām intensīvai lietošanai 1250x2100mm</t>
  </si>
  <si>
    <t>D-4, lekšdurvis, lamināta skaidu plāksne 18mm, komplektācija kopā virām un slēdzeni, bez roktura, mitrumizturīgas, 975x2090mm</t>
  </si>
  <si>
    <t>Ž-1, 1855x2000mm</t>
  </si>
  <si>
    <t>Ž-2, 2770x2000mm</t>
  </si>
  <si>
    <t>Ž-3, 2750x2000mm</t>
  </si>
  <si>
    <t>Ž-4, 2830x2000mm</t>
  </si>
  <si>
    <t>Ž-5, 2250x2000mm</t>
  </si>
  <si>
    <t>1,2,4</t>
  </si>
  <si>
    <t>I</t>
  </si>
  <si>
    <t>II</t>
  </si>
  <si>
    <t>III</t>
  </si>
  <si>
    <t>V</t>
  </si>
  <si>
    <t>VI</t>
  </si>
  <si>
    <t>Lokālā tāme Nr. 6</t>
  </si>
  <si>
    <t>VII</t>
  </si>
  <si>
    <t>Ruļļveida žalūzujas - loga iekšpusē (skat, AR-2-02)</t>
  </si>
  <si>
    <t>Sertifikāta Nr.20-5430</t>
  </si>
  <si>
    <t>Objekta nosaukums:   P.Valdena ielas 3 telpu pārplānošana ķīmijas tehnoloģijas pamatprocesu un aparātu laboratorijas vajadzībām</t>
  </si>
  <si>
    <t>Būves nosaukums:   P.Valdena ielas 3 telpu pārplānošana ķīmijas tehnoloģijas pamatprocesu un aparātu laboratorijas vajadzībām</t>
  </si>
  <si>
    <t>/Andis Kalniņš/, 28.05.2026.</t>
  </si>
  <si>
    <t>/Andrejs Stokmanis /, 28.05.2026.</t>
  </si>
  <si>
    <t>Tāme sastādīta: 2026. gada  28, maijā</t>
  </si>
  <si>
    <t>P.Valdena ielas 3 telpu pārplānošana ķīmijas tehnoloģijas pamatprocesu un aparātu laboratorijas vajadzībām projekta būvdarbu organizācijas apraksts ietverts objekta paskaidrojuma rakstā. Darba gaitā būvizstrādājumu pagaidu nokraušana jāveic pasūtītāja norādītajās vietās. Celtniecības atkritumus jāsavāc celtniecības atkritumu konteineros un utilizēšana jāveic sertificētā atkritumu izgāztuvē. Darbi notiek 1 kārtā</t>
  </si>
  <si>
    <r>
      <t xml:space="preserve">Pasūtījuma </t>
    </r>
    <r>
      <rPr>
        <u/>
        <sz val="10"/>
        <rFont val="Arial Narrow"/>
        <family val="2"/>
        <charset val="186"/>
      </rPr>
      <t>Nr.BD398-2026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</si>
</sst>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1" x14ac:knownFonts="1">
    <font>
      <sz val="10"/>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1"/>
      <color indexed="8"/>
      <name val="Calibri"/>
      <family val="2"/>
    </font>
    <font>
      <sz val="10"/>
      <name val="Arial"/>
      <family val="2"/>
      <charset val="204"/>
    </font>
    <font>
      <sz val="10"/>
      <name val="Arial Cyr"/>
      <family val="2"/>
      <charset val="204"/>
    </font>
    <font>
      <sz val="11"/>
      <color indexed="8"/>
      <name val="Calibri"/>
      <family val="2"/>
      <charset val="186"/>
    </font>
    <font>
      <sz val="10"/>
      <name val="Arial Narrow"/>
      <family val="2"/>
      <charset val="186"/>
    </font>
    <font>
      <b/>
      <sz val="12"/>
      <name val="Arial Narrow"/>
      <family val="2"/>
      <charset val="186"/>
    </font>
    <font>
      <sz val="12"/>
      <name val="Arial Narrow"/>
      <family val="2"/>
      <charset val="186"/>
    </font>
    <font>
      <b/>
      <u/>
      <sz val="11"/>
      <name val="Arial Narrow"/>
      <family val="2"/>
      <charset val="186"/>
    </font>
    <font>
      <sz val="11"/>
      <name val="Arial Narrow"/>
      <family val="2"/>
      <charset val="186"/>
    </font>
    <font>
      <u/>
      <sz val="10"/>
      <name val="Arial Narrow"/>
      <family val="2"/>
      <charset val="186"/>
    </font>
    <font>
      <b/>
      <sz val="10"/>
      <name val="Arial Narrow"/>
      <family val="2"/>
      <charset val="186"/>
    </font>
    <font>
      <sz val="9"/>
      <name val="Arial Narrow"/>
      <family val="2"/>
      <charset val="186"/>
    </font>
    <font>
      <sz val="10"/>
      <name val="Arial"/>
      <family val="2"/>
    </font>
    <font>
      <sz val="11"/>
      <color theme="1"/>
      <name val="Calibri"/>
      <family val="2"/>
      <scheme val="minor"/>
    </font>
    <font>
      <b/>
      <sz val="10"/>
      <name val="Arial Narrow"/>
      <family val="2"/>
    </font>
    <font>
      <b/>
      <sz val="14"/>
      <name val="Arial Narrow"/>
      <family val="2"/>
      <charset val="186"/>
    </font>
    <font>
      <b/>
      <sz val="9"/>
      <name val="Arial Narrow"/>
      <family val="2"/>
      <charset val="186"/>
    </font>
    <font>
      <b/>
      <sz val="11"/>
      <name val="Arial Narrow"/>
      <family val="2"/>
      <charset val="186"/>
    </font>
    <font>
      <b/>
      <sz val="11"/>
      <name val="Arial Narrow"/>
      <family val="2"/>
    </font>
    <font>
      <sz val="8"/>
      <name val="Arial"/>
      <family val="2"/>
      <charset val="186"/>
    </font>
    <font>
      <sz val="11"/>
      <name val="Calibri"/>
      <family val="2"/>
      <charset val="186"/>
      <scheme val="minor"/>
    </font>
    <font>
      <sz val="10"/>
      <name val="Times New Roman"/>
      <family val="1"/>
      <charset val="186"/>
    </font>
    <font>
      <b/>
      <sz val="10"/>
      <name val="Times New Roman"/>
      <family val="1"/>
      <charset val="186"/>
    </font>
    <font>
      <b/>
      <sz val="12"/>
      <name val="Times New Roman"/>
      <family val="1"/>
      <charset val="186"/>
    </font>
    <font>
      <b/>
      <u/>
      <sz val="12"/>
      <name val="Arial Narrow"/>
      <family val="2"/>
      <charset val="186"/>
    </font>
  </fonts>
  <fills count="3">
    <fill>
      <patternFill patternType="none"/>
    </fill>
    <fill>
      <patternFill patternType="gray125"/>
    </fill>
    <fill>
      <patternFill patternType="solid">
        <fgColor theme="6" tint="0.79998168889431442"/>
        <bgColor indexed="65"/>
      </patternFill>
    </fill>
  </fills>
  <borders count="2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hair">
        <color indexed="8"/>
      </top>
      <bottom style="hair">
        <color indexed="8"/>
      </bottom>
      <diagonal/>
    </border>
    <border>
      <left style="medium">
        <color indexed="64"/>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style="thin">
        <color indexed="8"/>
      </left>
      <right/>
      <top/>
      <bottom/>
      <diagonal/>
    </border>
    <border>
      <left style="thin">
        <color indexed="8"/>
      </left>
      <right/>
      <top style="thin">
        <color indexed="8"/>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64"/>
      </left>
      <right style="thin">
        <color indexed="64"/>
      </right>
      <top style="thin">
        <color indexed="64"/>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diagonal/>
    </border>
    <border>
      <left style="thin">
        <color indexed="8"/>
      </left>
      <right/>
      <top style="thin">
        <color indexed="8"/>
      </top>
      <bottom/>
      <diagonal/>
    </border>
  </borders>
  <cellStyleXfs count="25">
    <xf numFmtId="0" fontId="0" fillId="0" borderId="0"/>
    <xf numFmtId="0" fontId="6" fillId="0" borderId="1"/>
    <xf numFmtId="0" fontId="5" fillId="0" borderId="1"/>
    <xf numFmtId="0" fontId="4" fillId="0" borderId="1"/>
    <xf numFmtId="0" fontId="7" fillId="0" borderId="1"/>
    <xf numFmtId="0" fontId="7" fillId="0" borderId="1"/>
    <xf numFmtId="0" fontId="7" fillId="0" borderId="1"/>
    <xf numFmtId="0" fontId="8" fillId="0" borderId="1"/>
    <xf numFmtId="0" fontId="7" fillId="0" borderId="1"/>
    <xf numFmtId="0" fontId="5" fillId="0" borderId="1"/>
    <xf numFmtId="0" fontId="9" fillId="0" borderId="1"/>
    <xf numFmtId="0" fontId="3" fillId="0" borderId="1"/>
    <xf numFmtId="0" fontId="5" fillId="0" borderId="1"/>
    <xf numFmtId="0" fontId="18" fillId="0" borderId="1"/>
    <xf numFmtId="0" fontId="2" fillId="0" borderId="1"/>
    <xf numFmtId="0" fontId="2" fillId="2" borderId="1" applyNumberFormat="0" applyBorder="0" applyAlignment="0" applyProtection="0"/>
    <xf numFmtId="0" fontId="19" fillId="2" borderId="1" applyNumberFormat="0" applyBorder="0" applyAlignment="0" applyProtection="0"/>
    <xf numFmtId="0" fontId="5" fillId="0" borderId="1"/>
    <xf numFmtId="0" fontId="9" fillId="0" borderId="1"/>
    <xf numFmtId="0" fontId="5" fillId="0" borderId="1"/>
    <xf numFmtId="0" fontId="18" fillId="0" borderId="1"/>
    <xf numFmtId="0" fontId="1" fillId="0" borderId="1"/>
    <xf numFmtId="0" fontId="1" fillId="0" borderId="1"/>
    <xf numFmtId="0" fontId="1" fillId="0" borderId="1"/>
    <xf numFmtId="0" fontId="1" fillId="2" borderId="1" applyNumberFormat="0" applyBorder="0" applyAlignment="0" applyProtection="0"/>
  </cellStyleXfs>
  <cellXfs count="238">
    <xf numFmtId="0" fontId="0" fillId="0" borderId="0" xfId="0"/>
    <xf numFmtId="0" fontId="11" fillId="0" borderId="1" xfId="1" applyFont="1" applyAlignment="1">
      <alignment vertical="center"/>
    </xf>
    <xf numFmtId="0" fontId="11" fillId="0" borderId="1" xfId="1" applyFont="1" applyAlignment="1">
      <alignment vertical="center" wrapText="1"/>
    </xf>
    <xf numFmtId="0" fontId="12" fillId="0" borderId="1" xfId="1" applyFont="1"/>
    <xf numFmtId="0" fontId="13" fillId="0" borderId="1" xfId="1" applyFont="1" applyAlignment="1">
      <alignment vertical="center"/>
    </xf>
    <xf numFmtId="0" fontId="14" fillId="0" borderId="1" xfId="1" applyFont="1"/>
    <xf numFmtId="0" fontId="10" fillId="0" borderId="1" xfId="1" applyFont="1" applyAlignment="1">
      <alignment horizontal="left" vertical="justify"/>
    </xf>
    <xf numFmtId="0" fontId="10" fillId="0" borderId="1" xfId="1" applyFont="1" applyAlignment="1">
      <alignment vertical="justify" wrapText="1"/>
    </xf>
    <xf numFmtId="0" fontId="10" fillId="0" borderId="1" xfId="1" applyFont="1"/>
    <xf numFmtId="0" fontId="10" fillId="0" borderId="1" xfId="1" applyFont="1" applyAlignment="1">
      <alignment vertical="justify"/>
    </xf>
    <xf numFmtId="0" fontId="10" fillId="0" borderId="1" xfId="1" applyFont="1" applyAlignment="1">
      <alignment vertical="center" wrapText="1"/>
    </xf>
    <xf numFmtId="0" fontId="10" fillId="0" borderId="1" xfId="1" applyFont="1" applyAlignment="1">
      <alignment horizontal="left" vertical="center" wrapText="1"/>
    </xf>
    <xf numFmtId="0" fontId="10" fillId="0" borderId="1" xfId="1" applyFont="1" applyAlignment="1">
      <alignment horizontal="left"/>
    </xf>
    <xf numFmtId="0" fontId="10" fillId="0" borderId="1" xfId="1" applyFont="1" applyAlignment="1">
      <alignment horizontal="left" wrapText="1"/>
    </xf>
    <xf numFmtId="2" fontId="10" fillId="0" borderId="1" xfId="5" applyNumberFormat="1" applyFont="1" applyAlignment="1">
      <alignment horizontal="center"/>
    </xf>
    <xf numFmtId="0" fontId="10" fillId="0" borderId="4" xfId="1" applyFont="1" applyBorder="1" applyAlignment="1">
      <alignment vertical="center" wrapText="1"/>
    </xf>
    <xf numFmtId="0" fontId="16" fillId="0" borderId="3" xfId="1" applyFont="1" applyBorder="1" applyAlignment="1">
      <alignment horizontal="center" vertical="center" wrapText="1"/>
    </xf>
    <xf numFmtId="0" fontId="16" fillId="0" borderId="5" xfId="1" applyFont="1" applyBorder="1" applyAlignment="1">
      <alignment horizontal="center" vertical="center" wrapText="1"/>
    </xf>
    <xf numFmtId="0" fontId="16" fillId="0" borderId="9" xfId="1" applyFont="1" applyBorder="1" applyAlignment="1">
      <alignment horizontal="right" vertical="center" wrapText="1"/>
    </xf>
    <xf numFmtId="0" fontId="16" fillId="0" borderId="5" xfId="1" applyFont="1" applyBorder="1" applyAlignment="1">
      <alignment horizontal="right" vertical="center" wrapText="1"/>
    </xf>
    <xf numFmtId="0" fontId="16" fillId="0" borderId="2" xfId="4" applyFont="1" applyBorder="1" applyAlignment="1">
      <alignment horizontal="center" vertical="center"/>
    </xf>
    <xf numFmtId="4" fontId="10" fillId="0" borderId="2" xfId="1" applyNumberFormat="1" applyFont="1" applyBorder="1" applyAlignment="1">
      <alignment horizontal="center" vertical="center"/>
    </xf>
    <xf numFmtId="0" fontId="16" fillId="0" borderId="2" xfId="1" applyFont="1" applyBorder="1" applyAlignment="1">
      <alignment horizontal="center" vertical="center" wrapText="1"/>
    </xf>
    <xf numFmtId="0" fontId="10" fillId="0" borderId="2" xfId="3" applyFont="1" applyBorder="1" applyAlignment="1">
      <alignment horizontal="center" vertical="center" wrapText="1"/>
    </xf>
    <xf numFmtId="164" fontId="10" fillId="0" borderId="2" xfId="3" applyNumberFormat="1" applyFont="1" applyBorder="1" applyAlignment="1">
      <alignment horizontal="center" vertical="center" wrapText="1"/>
    </xf>
    <xf numFmtId="2" fontId="10" fillId="0" borderId="2" xfId="10" applyNumberFormat="1" applyFont="1" applyBorder="1" applyAlignment="1">
      <alignment horizontal="right" vertical="center" wrapText="1"/>
    </xf>
    <xf numFmtId="2" fontId="10" fillId="0" borderId="2" xfId="2" applyNumberFormat="1" applyFont="1" applyBorder="1" applyAlignment="1">
      <alignment horizontal="right" vertical="center"/>
    </xf>
    <xf numFmtId="2" fontId="10" fillId="0" borderId="2" xfId="1" applyNumberFormat="1" applyFont="1" applyBorder="1" applyAlignment="1">
      <alignment horizontal="right" vertical="center" wrapText="1"/>
    </xf>
    <xf numFmtId="0" fontId="10" fillId="0" borderId="1" xfId="1" applyFont="1" applyAlignment="1">
      <alignment horizontal="center"/>
    </xf>
    <xf numFmtId="0" fontId="10" fillId="0" borderId="2" xfId="4" applyFont="1" applyBorder="1" applyAlignment="1">
      <alignment horizontal="center" vertical="center"/>
    </xf>
    <xf numFmtId="1" fontId="10" fillId="0" borderId="2" xfId="3" applyNumberFormat="1" applyFont="1" applyBorder="1" applyAlignment="1">
      <alignment horizontal="center" vertical="center" wrapText="1"/>
    </xf>
    <xf numFmtId="0" fontId="10" fillId="0" borderId="2" xfId="4" applyFont="1" applyBorder="1" applyAlignment="1">
      <alignment horizontal="left" vertical="center" wrapText="1"/>
    </xf>
    <xf numFmtId="0" fontId="16" fillId="0" borderId="2" xfId="4" applyFont="1" applyBorder="1" applyAlignment="1">
      <alignment horizontal="center" vertical="center" wrapText="1"/>
    </xf>
    <xf numFmtId="0" fontId="10" fillId="0" borderId="2" xfId="11" applyFont="1" applyBorder="1" applyAlignment="1">
      <alignment horizontal="center" vertical="center" wrapText="1"/>
    </xf>
    <xf numFmtId="1" fontId="10" fillId="0" borderId="2" xfId="11" applyNumberFormat="1" applyFont="1" applyBorder="1" applyAlignment="1">
      <alignment horizontal="center" vertical="center" wrapText="1"/>
    </xf>
    <xf numFmtId="2" fontId="10" fillId="0" borderId="2" xfId="3" applyNumberFormat="1" applyFont="1" applyBorder="1" applyAlignment="1">
      <alignment horizontal="center" vertical="center" wrapText="1"/>
    </xf>
    <xf numFmtId="49" fontId="16" fillId="0" borderId="2" xfId="0" applyNumberFormat="1" applyFont="1" applyBorder="1" applyAlignment="1">
      <alignment horizontal="center" vertical="center"/>
    </xf>
    <xf numFmtId="49" fontId="16" fillId="0" borderId="2" xfId="0" applyNumberFormat="1" applyFont="1" applyBorder="1" applyAlignment="1">
      <alignment horizontal="right" vertical="center"/>
    </xf>
    <xf numFmtId="49" fontId="16" fillId="0" borderId="2" xfId="0" applyNumberFormat="1" applyFont="1" applyBorder="1" applyAlignment="1">
      <alignment horizontal="center" vertical="center" wrapText="1"/>
    </xf>
    <xf numFmtId="4" fontId="16" fillId="0" borderId="2" xfId="0" applyNumberFormat="1" applyFont="1" applyBorder="1" applyAlignment="1">
      <alignment horizontal="center" vertical="center" wrapText="1"/>
    </xf>
    <xf numFmtId="4" fontId="16" fillId="0" borderId="2" xfId="0" applyNumberFormat="1" applyFont="1" applyBorder="1" applyAlignment="1">
      <alignment horizontal="right" vertical="center" wrapText="1"/>
    </xf>
    <xf numFmtId="0" fontId="10" fillId="0" borderId="1" xfId="0" applyFont="1" applyBorder="1"/>
    <xf numFmtId="0" fontId="10" fillId="0" borderId="0" xfId="0" applyFont="1"/>
    <xf numFmtId="0" fontId="10" fillId="0" borderId="1" xfId="2" applyFont="1" applyAlignment="1">
      <alignment horizontal="center" vertical="center"/>
    </xf>
    <xf numFmtId="0" fontId="10" fillId="0" borderId="4" xfId="2" applyFont="1" applyBorder="1" applyAlignment="1">
      <alignment vertical="center"/>
    </xf>
    <xf numFmtId="0" fontId="10" fillId="0" borderId="4" xfId="1" applyFont="1" applyBorder="1"/>
    <xf numFmtId="0" fontId="17" fillId="0" borderId="4" xfId="2" applyFont="1" applyBorder="1" applyAlignment="1">
      <alignment vertical="center"/>
    </xf>
    <xf numFmtId="0" fontId="10" fillId="0" borderId="4" xfId="2" applyFont="1" applyBorder="1" applyAlignment="1">
      <alignment horizontal="center" vertical="center"/>
    </xf>
    <xf numFmtId="0" fontId="10" fillId="0" borderId="4" xfId="2" applyFont="1" applyBorder="1" applyAlignment="1">
      <alignment horizontal="right"/>
    </xf>
    <xf numFmtId="0" fontId="10" fillId="0" borderId="4" xfId="2" applyFont="1" applyBorder="1" applyAlignment="1">
      <alignment horizontal="left" vertical="center"/>
    </xf>
    <xf numFmtId="14" fontId="10" fillId="0" borderId="4" xfId="2" applyNumberFormat="1" applyFont="1" applyBorder="1" applyAlignment="1">
      <alignment horizontal="center" vertical="center"/>
    </xf>
    <xf numFmtId="0" fontId="10" fillId="0" borderId="4" xfId="1" applyFont="1" applyBorder="1" applyAlignment="1">
      <alignment horizontal="right"/>
    </xf>
    <xf numFmtId="0" fontId="17" fillId="0" borderId="1" xfId="1" applyFont="1"/>
    <xf numFmtId="0" fontId="10" fillId="0" borderId="1" xfId="1" applyFont="1" applyAlignment="1">
      <alignment horizontal="right" vertical="center"/>
    </xf>
    <xf numFmtId="0" fontId="14" fillId="0" borderId="1" xfId="19" applyFont="1"/>
    <xf numFmtId="0" fontId="14" fillId="0" borderId="1" xfId="19" applyFont="1" applyAlignment="1">
      <alignment horizontal="right" vertical="center"/>
    </xf>
    <xf numFmtId="10" fontId="14" fillId="0" borderId="1" xfId="19" applyNumberFormat="1" applyFont="1" applyAlignment="1">
      <alignment horizontal="center"/>
    </xf>
    <xf numFmtId="165" fontId="14" fillId="0" borderId="1" xfId="19" applyNumberFormat="1" applyFont="1" applyAlignment="1">
      <alignment horizontal="center"/>
    </xf>
    <xf numFmtId="0" fontId="14" fillId="0" borderId="1" xfId="19" applyFont="1" applyAlignment="1">
      <alignment horizontal="right"/>
    </xf>
    <xf numFmtId="0" fontId="14" fillId="0" borderId="1" xfId="19" applyFont="1" applyAlignment="1">
      <alignment horizontal="center"/>
    </xf>
    <xf numFmtId="4" fontId="14" fillId="0" borderId="1" xfId="19" applyNumberFormat="1" applyFont="1"/>
    <xf numFmtId="4" fontId="14" fillId="0" borderId="1" xfId="19" applyNumberFormat="1" applyFont="1" applyAlignment="1">
      <alignment horizontal="center"/>
    </xf>
    <xf numFmtId="166" fontId="14" fillId="0" borderId="1" xfId="19" applyNumberFormat="1" applyFont="1" applyAlignment="1">
      <alignment horizontal="center"/>
    </xf>
    <xf numFmtId="0" fontId="10" fillId="0" borderId="1" xfId="19" applyFont="1" applyAlignment="1">
      <alignment vertical="center"/>
    </xf>
    <xf numFmtId="0" fontId="22" fillId="0" borderId="1" xfId="19" applyFont="1" applyAlignment="1">
      <alignment vertical="center"/>
    </xf>
    <xf numFmtId="0" fontId="17" fillId="0" borderId="1" xfId="8" applyFont="1" applyAlignment="1">
      <alignment horizontal="center" vertical="center"/>
    </xf>
    <xf numFmtId="0" fontId="17" fillId="0" borderId="1" xfId="9" applyFont="1" applyAlignment="1">
      <alignment horizontal="right" vertical="center"/>
    </xf>
    <xf numFmtId="0" fontId="10" fillId="0" borderId="4" xfId="19" applyFont="1" applyBorder="1" applyAlignment="1">
      <alignment horizontal="right" vertical="center"/>
    </xf>
    <xf numFmtId="0" fontId="10" fillId="0" borderId="4" xfId="19" applyFont="1" applyBorder="1" applyAlignment="1">
      <alignment vertical="center"/>
    </xf>
    <xf numFmtId="0" fontId="17" fillId="0" borderId="4" xfId="8" applyFont="1" applyBorder="1" applyAlignment="1">
      <alignment horizontal="right" vertical="center"/>
    </xf>
    <xf numFmtId="0" fontId="17" fillId="0" borderId="4" xfId="8" applyFont="1" applyBorder="1" applyAlignment="1">
      <alignment vertical="center"/>
    </xf>
    <xf numFmtId="0" fontId="17" fillId="0" borderId="4" xfId="9" applyFont="1" applyBorder="1" applyAlignment="1">
      <alignment horizontal="left" vertical="center"/>
    </xf>
    <xf numFmtId="0" fontId="17" fillId="0" borderId="1" xfId="8" applyFont="1" applyAlignment="1">
      <alignment horizontal="right" vertical="center"/>
    </xf>
    <xf numFmtId="0" fontId="17" fillId="0" borderId="1" xfId="8" applyFont="1" applyAlignment="1">
      <alignment horizontal="left" vertical="center"/>
    </xf>
    <xf numFmtId="0" fontId="10" fillId="0" borderId="4" xfId="2" applyFont="1" applyBorder="1" applyAlignment="1">
      <alignment horizontal="right" vertical="center"/>
    </xf>
    <xf numFmtId="0" fontId="17" fillId="0" borderId="4" xfId="8" applyFont="1" applyBorder="1" applyAlignment="1">
      <alignment horizontal="left" vertical="center"/>
    </xf>
    <xf numFmtId="0" fontId="17" fillId="0" borderId="1" xfId="19" applyFont="1" applyAlignment="1">
      <alignment vertical="center"/>
    </xf>
    <xf numFmtId="2" fontId="17" fillId="0" borderId="1" xfId="19" applyNumberFormat="1" applyFont="1" applyAlignment="1">
      <alignment horizontal="center" vertical="center"/>
    </xf>
    <xf numFmtId="0" fontId="17" fillId="0" borderId="1" xfId="19" applyFont="1" applyAlignment="1">
      <alignment horizontal="right" vertical="center" wrapText="1"/>
    </xf>
    <xf numFmtId="0" fontId="22" fillId="0" borderId="1" xfId="19" applyFont="1" applyAlignment="1">
      <alignment horizontal="right" vertical="center" wrapText="1"/>
    </xf>
    <xf numFmtId="4" fontId="10" fillId="0" borderId="1" xfId="19" applyNumberFormat="1" applyFont="1" applyAlignment="1">
      <alignment horizontal="right" vertical="center"/>
    </xf>
    <xf numFmtId="4" fontId="10" fillId="0" borderId="14" xfId="19" applyNumberFormat="1" applyFont="1" applyBorder="1" applyAlignment="1">
      <alignment horizontal="right" vertical="center"/>
    </xf>
    <xf numFmtId="4" fontId="16" fillId="0" borderId="19" xfId="19" applyNumberFormat="1" applyFont="1" applyBorder="1" applyAlignment="1">
      <alignment horizontal="right" vertical="center"/>
    </xf>
    <xf numFmtId="0" fontId="16" fillId="0" borderId="2" xfId="19" applyFont="1" applyBorder="1" applyAlignment="1">
      <alignment vertical="center" wrapText="1"/>
    </xf>
    <xf numFmtId="0" fontId="16" fillId="0" borderId="20" xfId="19" applyFont="1" applyBorder="1" applyAlignment="1">
      <alignment horizontal="right" vertical="center" wrapText="1"/>
    </xf>
    <xf numFmtId="4" fontId="10" fillId="0" borderId="19" xfId="19" applyNumberFormat="1" applyFont="1" applyBorder="1" applyAlignment="1">
      <alignment horizontal="right" vertical="center"/>
    </xf>
    <xf numFmtId="165" fontId="10" fillId="0" borderId="2" xfId="19" applyNumberFormat="1" applyFont="1" applyBorder="1" applyAlignment="1">
      <alignment horizontal="center" vertical="center" wrapText="1"/>
    </xf>
    <xf numFmtId="0" fontId="10" fillId="0" borderId="20" xfId="19" applyFont="1" applyBorder="1" applyAlignment="1">
      <alignment horizontal="right" vertical="center" wrapText="1"/>
    </xf>
    <xf numFmtId="0" fontId="10" fillId="0" borderId="2" xfId="19" applyFont="1" applyBorder="1" applyAlignment="1">
      <alignment vertical="center"/>
    </xf>
    <xf numFmtId="4" fontId="10" fillId="0" borderId="21" xfId="19" applyNumberFormat="1" applyFont="1" applyBorder="1" applyAlignment="1">
      <alignment horizontal="right" vertical="center"/>
    </xf>
    <xf numFmtId="165" fontId="10" fillId="0" borderId="5" xfId="19" applyNumberFormat="1" applyFont="1" applyBorder="1" applyAlignment="1">
      <alignment horizontal="center" vertical="center" wrapText="1"/>
    </xf>
    <xf numFmtId="0" fontId="10" fillId="0" borderId="6" xfId="19" applyFont="1" applyBorder="1" applyAlignment="1">
      <alignment horizontal="right" vertical="center" wrapText="1"/>
    </xf>
    <xf numFmtId="0" fontId="16" fillId="0" borderId="5" xfId="19" applyFont="1" applyBorder="1" applyAlignment="1">
      <alignment vertical="center" wrapText="1"/>
    </xf>
    <xf numFmtId="0" fontId="10" fillId="0" borderId="5" xfId="19" applyFont="1" applyBorder="1" applyAlignment="1">
      <alignment vertical="center"/>
    </xf>
    <xf numFmtId="4" fontId="16" fillId="0" borderId="2" xfId="19" applyNumberFormat="1" applyFont="1" applyBorder="1" applyAlignment="1">
      <alignment horizontal="right" vertical="center" wrapText="1"/>
    </xf>
    <xf numFmtId="0" fontId="16" fillId="0" borderId="2" xfId="19" applyFont="1" applyBorder="1" applyAlignment="1">
      <alignment horizontal="center" vertical="center" wrapText="1"/>
    </xf>
    <xf numFmtId="0" fontId="16" fillId="0" borderId="2" xfId="19" applyFont="1" applyBorder="1" applyAlignment="1">
      <alignment horizontal="right" vertical="center" wrapText="1"/>
    </xf>
    <xf numFmtId="4" fontId="10" fillId="0" borderId="2" xfId="19" applyNumberFormat="1" applyFont="1" applyBorder="1" applyAlignment="1">
      <alignment vertical="center" wrapText="1"/>
    </xf>
    <xf numFmtId="0" fontId="16" fillId="0" borderId="2" xfId="19" applyFont="1" applyBorder="1" applyAlignment="1">
      <alignment horizontal="left" vertical="center" wrapText="1"/>
    </xf>
    <xf numFmtId="0" fontId="10" fillId="0" borderId="2" xfId="19" applyFont="1" applyBorder="1" applyAlignment="1">
      <alignment horizontal="left" vertical="center" wrapText="1"/>
    </xf>
    <xf numFmtId="0" fontId="10" fillId="0" borderId="2" xfId="19" applyFont="1" applyBorder="1" applyAlignment="1">
      <alignment horizontal="center" vertical="center"/>
    </xf>
    <xf numFmtId="4" fontId="10" fillId="0" borderId="1" xfId="19" applyNumberFormat="1" applyFont="1" applyAlignment="1">
      <alignment vertical="center"/>
    </xf>
    <xf numFmtId="4" fontId="10" fillId="0" borderId="17" xfId="19" applyNumberFormat="1" applyFont="1" applyBorder="1" applyAlignment="1">
      <alignment horizontal="center" vertical="center"/>
    </xf>
    <xf numFmtId="0" fontId="16" fillId="0" borderId="17" xfId="19" applyFont="1" applyBorder="1" applyAlignment="1">
      <alignment horizontal="left" vertical="center" wrapText="1"/>
    </xf>
    <xf numFmtId="0" fontId="10" fillId="0" borderId="17" xfId="19" applyFont="1" applyBorder="1" applyAlignment="1">
      <alignment vertical="center"/>
    </xf>
    <xf numFmtId="0" fontId="17" fillId="0" borderId="12" xfId="19" applyFont="1" applyBorder="1" applyAlignment="1">
      <alignment horizontal="center" vertical="center" wrapText="1"/>
    </xf>
    <xf numFmtId="0" fontId="17" fillId="0" borderId="1" xfId="20" applyFont="1" applyAlignment="1">
      <alignment horizontal="left" vertical="center"/>
    </xf>
    <xf numFmtId="0" fontId="10" fillId="0" borderId="4" xfId="1" applyFont="1" applyBorder="1" applyAlignment="1">
      <alignment vertical="center"/>
    </xf>
    <xf numFmtId="0" fontId="17" fillId="0" borderId="1" xfId="19" applyFont="1" applyAlignment="1">
      <alignment horizontal="right" vertical="center"/>
    </xf>
    <xf numFmtId="4" fontId="17" fillId="0" borderId="1" xfId="19" applyNumberFormat="1" applyFont="1" applyAlignment="1">
      <alignment horizontal="center" vertical="center"/>
    </xf>
    <xf numFmtId="0" fontId="10" fillId="0" borderId="1" xfId="1" applyFont="1" applyAlignment="1">
      <alignment vertical="center"/>
    </xf>
    <xf numFmtId="0" fontId="23" fillId="0" borderId="1" xfId="1" applyFont="1" applyAlignment="1">
      <alignment vertical="center"/>
    </xf>
    <xf numFmtId="0" fontId="16" fillId="0" borderId="2" xfId="1" applyFont="1" applyBorder="1" applyAlignment="1">
      <alignment horizontal="left" vertical="center" wrapText="1"/>
    </xf>
    <xf numFmtId="0" fontId="10" fillId="0" borderId="0" xfId="0" applyFont="1" applyAlignment="1">
      <alignment wrapText="1"/>
    </xf>
    <xf numFmtId="0" fontId="10" fillId="0" borderId="2" xfId="4" applyFont="1" applyBorder="1" applyAlignment="1">
      <alignment horizontal="right" vertical="center" wrapText="1"/>
    </xf>
    <xf numFmtId="0" fontId="10" fillId="0" borderId="2" xfId="4" applyFont="1" applyBorder="1" applyAlignment="1">
      <alignment horizontal="center" vertical="center" wrapText="1"/>
    </xf>
    <xf numFmtId="4" fontId="16" fillId="0" borderId="2" xfId="1" applyNumberFormat="1" applyFont="1" applyBorder="1" applyAlignment="1">
      <alignment horizontal="center" vertical="center"/>
    </xf>
    <xf numFmtId="3" fontId="14" fillId="0" borderId="1" xfId="19" applyNumberFormat="1" applyFont="1" applyAlignment="1">
      <alignment horizontal="center"/>
    </xf>
    <xf numFmtId="4" fontId="10" fillId="0" borderId="22" xfId="19" applyNumberFormat="1" applyFont="1" applyBorder="1" applyAlignment="1">
      <alignment horizontal="center" vertical="center" wrapText="1"/>
    </xf>
    <xf numFmtId="4" fontId="10" fillId="0" borderId="2" xfId="19" applyNumberFormat="1" applyFont="1" applyBorder="1" applyAlignment="1">
      <alignment vertical="center"/>
    </xf>
    <xf numFmtId="0" fontId="17" fillId="0" borderId="2" xfId="19" applyFont="1" applyBorder="1" applyAlignment="1">
      <alignment horizontal="center" vertical="center" wrapText="1"/>
    </xf>
    <xf numFmtId="0" fontId="16" fillId="0" borderId="2" xfId="1" applyFont="1" applyBorder="1" applyAlignment="1">
      <alignment horizontal="center" vertical="center" textRotation="90" wrapText="1"/>
    </xf>
    <xf numFmtId="0" fontId="16" fillId="0" borderId="1" xfId="1" applyFont="1" applyAlignment="1">
      <alignment vertical="center"/>
    </xf>
    <xf numFmtId="0" fontId="16" fillId="0" borderId="2" xfId="1" applyFont="1" applyBorder="1" applyAlignment="1">
      <alignment vertical="center"/>
    </xf>
    <xf numFmtId="0" fontId="16" fillId="0" borderId="2" xfId="4" applyFont="1" applyBorder="1" applyAlignment="1">
      <alignment horizontal="left" vertical="center" wrapText="1"/>
    </xf>
    <xf numFmtId="1" fontId="5" fillId="0" borderId="2" xfId="15" applyNumberFormat="1" applyFont="1" applyFill="1" applyBorder="1" applyAlignment="1">
      <alignment horizontal="left" vertical="center" wrapText="1"/>
    </xf>
    <xf numFmtId="0" fontId="27" fillId="0" borderId="1" xfId="18" applyFont="1" applyAlignment="1">
      <alignment horizontal="center" vertical="center"/>
    </xf>
    <xf numFmtId="0" fontId="28" fillId="0" borderId="12" xfId="18" applyFont="1" applyBorder="1" applyAlignment="1">
      <alignment horizontal="center" vertical="center"/>
    </xf>
    <xf numFmtId="0" fontId="27" fillId="0" borderId="2" xfId="18" applyFont="1" applyBorder="1" applyAlignment="1">
      <alignment horizontal="center" vertical="center"/>
    </xf>
    <xf numFmtId="0" fontId="27" fillId="0" borderId="18" xfId="18" applyFont="1" applyBorder="1" applyAlignment="1">
      <alignment horizontal="left" vertical="center" wrapText="1"/>
    </xf>
    <xf numFmtId="0" fontId="29" fillId="0" borderId="2" xfId="18" applyFont="1" applyBorder="1" applyAlignment="1">
      <alignment horizontal="center" vertical="center"/>
    </xf>
    <xf numFmtId="0" fontId="27" fillId="0" borderId="2" xfId="18" applyFont="1" applyBorder="1" applyAlignment="1">
      <alignment horizontal="left" vertical="center" wrapText="1"/>
    </xf>
    <xf numFmtId="0" fontId="28" fillId="0" borderId="2" xfId="18" applyFont="1" applyBorder="1" applyAlignment="1">
      <alignment horizontal="center" vertical="center"/>
    </xf>
    <xf numFmtId="0" fontId="28" fillId="0" borderId="17" xfId="18" applyFont="1" applyBorder="1" applyAlignment="1">
      <alignment horizontal="center" vertical="center"/>
    </xf>
    <xf numFmtId="0" fontId="27" fillId="0" borderId="5" xfId="18" applyFont="1" applyBorder="1" applyAlignment="1">
      <alignment horizontal="center" vertical="center"/>
    </xf>
    <xf numFmtId="0" fontId="28" fillId="0" borderId="14" xfId="18" applyFont="1" applyBorder="1" applyAlignment="1">
      <alignment horizontal="center" vertical="center"/>
    </xf>
    <xf numFmtId="0" fontId="28" fillId="0" borderId="16" xfId="18" applyFont="1" applyBorder="1" applyAlignment="1">
      <alignment horizontal="center" vertical="center"/>
    </xf>
    <xf numFmtId="0" fontId="27" fillId="0" borderId="12" xfId="18" applyFont="1" applyBorder="1" applyAlignment="1">
      <alignment horizontal="center" vertical="center"/>
    </xf>
    <xf numFmtId="0" fontId="27" fillId="0" borderId="12" xfId="18" applyFont="1" applyBorder="1" applyAlignment="1">
      <alignment horizontal="left" vertical="center" wrapText="1"/>
    </xf>
    <xf numFmtId="0" fontId="28" fillId="0" borderId="15" xfId="18" applyFont="1" applyBorder="1" applyAlignment="1">
      <alignment horizontal="center" vertical="center"/>
    </xf>
    <xf numFmtId="0" fontId="27" fillId="0" borderId="8" xfId="18" applyFont="1" applyBorder="1" applyAlignment="1">
      <alignment horizontal="left" vertical="center" wrapText="1"/>
    </xf>
    <xf numFmtId="0" fontId="23" fillId="0" borderId="2" xfId="4" applyFont="1" applyBorder="1" applyAlignment="1">
      <alignment horizontal="left" vertical="center" wrapText="1"/>
    </xf>
    <xf numFmtId="0" fontId="5" fillId="0" borderId="0" xfId="0" applyFont="1"/>
    <xf numFmtId="0" fontId="20" fillId="0" borderId="11" xfId="17" applyFont="1" applyBorder="1" applyAlignment="1">
      <alignment horizontal="left" vertical="center"/>
    </xf>
    <xf numFmtId="0" fontId="26" fillId="0" borderId="2" xfId="14" applyFont="1" applyBorder="1" applyAlignment="1">
      <alignment horizontal="center" vertical="center"/>
    </xf>
    <xf numFmtId="2" fontId="26" fillId="0" borderId="2" xfId="14" applyNumberFormat="1" applyFont="1" applyBorder="1" applyAlignment="1">
      <alignment vertical="center" wrapText="1"/>
    </xf>
    <xf numFmtId="0" fontId="26" fillId="0" borderId="2" xfId="14" applyFont="1" applyBorder="1" applyAlignment="1">
      <alignment vertical="center" wrapText="1"/>
    </xf>
    <xf numFmtId="1" fontId="26" fillId="0" borderId="5" xfId="14" applyNumberFormat="1" applyFont="1" applyBorder="1" applyAlignment="1">
      <alignment horizontal="center" vertical="center" wrapText="1"/>
    </xf>
    <xf numFmtId="1" fontId="26" fillId="0" borderId="2" xfId="14" applyNumberFormat="1" applyFont="1" applyBorder="1" applyAlignment="1">
      <alignment horizontal="center" vertical="center" wrapText="1"/>
    </xf>
    <xf numFmtId="0" fontId="23" fillId="0" borderId="10" xfId="13" applyFont="1" applyBorder="1" applyAlignment="1">
      <alignment horizontal="left" vertical="center"/>
    </xf>
    <xf numFmtId="0" fontId="20" fillId="0" borderId="2" xfId="17" applyFont="1" applyBorder="1" applyAlignment="1">
      <alignment horizontal="left" vertical="center"/>
    </xf>
    <xf numFmtId="0" fontId="17" fillId="0" borderId="2" xfId="19" applyFont="1" applyBorder="1" applyAlignment="1">
      <alignment vertical="center" wrapText="1"/>
    </xf>
    <xf numFmtId="0" fontId="10" fillId="0" borderId="1" xfId="6" applyFont="1"/>
    <xf numFmtId="0" fontId="10" fillId="0" borderId="1" xfId="7" applyFont="1" applyAlignment="1">
      <alignment horizontal="center" vertical="top"/>
    </xf>
    <xf numFmtId="0" fontId="10" fillId="0" borderId="1" xfId="7" applyFont="1" applyAlignment="1">
      <alignment horizontal="center"/>
    </xf>
    <xf numFmtId="0" fontId="10" fillId="0" borderId="1" xfId="7" applyFont="1"/>
    <xf numFmtId="0" fontId="10" fillId="0" borderId="1" xfId="7" applyFont="1" applyAlignment="1">
      <alignment horizontal="left"/>
    </xf>
    <xf numFmtId="0" fontId="16" fillId="0" borderId="1" xfId="7" applyFont="1" applyAlignment="1">
      <alignment horizontal="center" vertical="center" wrapText="1"/>
    </xf>
    <xf numFmtId="0" fontId="16" fillId="0" borderId="1" xfId="7" applyFont="1" applyAlignment="1">
      <alignment horizontal="center" vertical="center"/>
    </xf>
    <xf numFmtId="2" fontId="10" fillId="0" borderId="1" xfId="1" applyNumberFormat="1" applyFont="1"/>
    <xf numFmtId="0" fontId="16" fillId="0" borderId="1" xfId="1" applyFont="1" applyAlignment="1">
      <alignment horizontal="center"/>
    </xf>
    <xf numFmtId="0" fontId="10" fillId="0" borderId="4" xfId="6" applyFont="1" applyBorder="1"/>
    <xf numFmtId="0" fontId="10" fillId="0" borderId="1" xfId="7" applyFont="1" applyAlignment="1">
      <alignment horizontal="right"/>
    </xf>
    <xf numFmtId="0" fontId="10" fillId="0" borderId="2" xfId="7" applyFont="1" applyBorder="1" applyAlignment="1">
      <alignment horizontal="center" vertical="top" wrapText="1"/>
    </xf>
    <xf numFmtId="0" fontId="10" fillId="0" borderId="2" xfId="7" applyFont="1" applyBorder="1" applyAlignment="1">
      <alignment horizontal="center" vertical="center" wrapText="1"/>
    </xf>
    <xf numFmtId="0" fontId="10" fillId="0" borderId="7" xfId="5" applyFont="1" applyBorder="1" applyAlignment="1">
      <alignment horizontal="left" vertical="center" wrapText="1"/>
    </xf>
    <xf numFmtId="4" fontId="10" fillId="0" borderId="2" xfId="5" applyNumberFormat="1" applyFont="1" applyBorder="1" applyAlignment="1">
      <alignment horizontal="center" vertical="center" wrapText="1"/>
    </xf>
    <xf numFmtId="0" fontId="10" fillId="0" borderId="2" xfId="7" applyFont="1" applyBorder="1" applyAlignment="1">
      <alignment horizontal="center" vertical="center"/>
    </xf>
    <xf numFmtId="49" fontId="10" fillId="0" borderId="7" xfId="7" applyNumberFormat="1" applyFont="1" applyBorder="1" applyAlignment="1">
      <alignment horizontal="left" vertical="center"/>
    </xf>
    <xf numFmtId="0" fontId="16" fillId="0" borderId="2" xfId="7" applyFont="1" applyBorder="1" applyAlignment="1">
      <alignment vertical="center"/>
    </xf>
    <xf numFmtId="0" fontId="16" fillId="0" borderId="7" xfId="5" applyFont="1" applyBorder="1" applyAlignment="1">
      <alignment horizontal="right" vertical="center"/>
    </xf>
    <xf numFmtId="4" fontId="16" fillId="0" borderId="2" xfId="5" applyNumberFormat="1" applyFont="1" applyBorder="1" applyAlignment="1">
      <alignment horizontal="center" vertical="center" wrapText="1"/>
    </xf>
    <xf numFmtId="4" fontId="10" fillId="0" borderId="2" xfId="7" applyNumberFormat="1" applyFont="1" applyBorder="1" applyAlignment="1">
      <alignment horizontal="center" vertical="center"/>
    </xf>
    <xf numFmtId="4" fontId="16" fillId="0" borderId="2" xfId="7" applyNumberFormat="1" applyFont="1" applyBorder="1" applyAlignment="1">
      <alignment horizontal="center" vertical="center"/>
    </xf>
    <xf numFmtId="0" fontId="10" fillId="0" borderId="1" xfId="8" applyFont="1"/>
    <xf numFmtId="2" fontId="10" fillId="0" borderId="1" xfId="8" applyNumberFormat="1" applyFont="1" applyAlignment="1">
      <alignment horizontal="center" vertical="center" wrapText="1"/>
    </xf>
    <xf numFmtId="2" fontId="10" fillId="0" borderId="1" xfId="8" applyNumberFormat="1" applyFont="1"/>
    <xf numFmtId="0" fontId="10" fillId="0" borderId="4" xfId="8" applyFont="1" applyBorder="1" applyAlignment="1">
      <alignment horizontal="left"/>
    </xf>
    <xf numFmtId="0" fontId="10" fillId="0" borderId="4" xfId="7" applyFont="1" applyBorder="1"/>
    <xf numFmtId="0" fontId="10" fillId="0" borderId="1" xfId="8" applyFont="1" applyAlignment="1">
      <alignment horizontal="right"/>
    </xf>
    <xf numFmtId="0" fontId="17" fillId="0" borderId="1" xfId="8" applyFont="1" applyAlignment="1">
      <alignment horizontal="left"/>
    </xf>
    <xf numFmtId="0" fontId="10" fillId="0" borderId="4" xfId="9" applyFont="1" applyBorder="1" applyAlignment="1">
      <alignment horizontal="left"/>
    </xf>
    <xf numFmtId="0" fontId="10" fillId="0" borderId="6" xfId="7" applyFont="1" applyBorder="1" applyAlignment="1">
      <alignment horizontal="center"/>
    </xf>
    <xf numFmtId="0" fontId="16" fillId="0" borderId="11" xfId="17" applyFont="1" applyBorder="1" applyAlignment="1">
      <alignment horizontal="left" vertical="center"/>
    </xf>
    <xf numFmtId="0" fontId="14" fillId="0" borderId="2" xfId="14" applyFont="1" applyBorder="1" applyAlignment="1">
      <alignment horizontal="center" vertical="center"/>
    </xf>
    <xf numFmtId="2" fontId="14" fillId="0" borderId="2" xfId="14" applyNumberFormat="1" applyFont="1" applyBorder="1" applyAlignment="1">
      <alignment vertical="center" wrapText="1"/>
    </xf>
    <xf numFmtId="1" fontId="10" fillId="0" borderId="2" xfId="15" applyNumberFormat="1" applyFont="1" applyFill="1" applyBorder="1" applyAlignment="1">
      <alignment horizontal="left" vertical="center" wrapText="1"/>
    </xf>
    <xf numFmtId="0" fontId="14" fillId="0" borderId="2" xfId="14" applyFont="1" applyBorder="1" applyAlignment="1">
      <alignment vertical="center" wrapText="1"/>
    </xf>
    <xf numFmtId="1" fontId="14" fillId="0" borderId="5" xfId="14" applyNumberFormat="1" applyFont="1" applyBorder="1" applyAlignment="1">
      <alignment horizontal="center" vertical="center" wrapText="1"/>
    </xf>
    <xf numFmtId="1" fontId="14" fillId="0" borderId="2" xfId="14" applyNumberFormat="1" applyFont="1" applyBorder="1" applyAlignment="1">
      <alignment horizontal="center" vertical="center" wrapText="1"/>
    </xf>
    <xf numFmtId="0" fontId="10" fillId="0" borderId="1" xfId="18" applyFont="1" applyAlignment="1">
      <alignment horizontal="center" vertical="center"/>
    </xf>
    <xf numFmtId="0" fontId="16" fillId="0" borderId="12" xfId="18" applyFont="1" applyBorder="1" applyAlignment="1">
      <alignment horizontal="center" vertical="center"/>
    </xf>
    <xf numFmtId="0" fontId="10" fillId="0" borderId="2" xfId="18" applyFont="1" applyBorder="1" applyAlignment="1">
      <alignment horizontal="center" vertical="center"/>
    </xf>
    <xf numFmtId="0" fontId="10" fillId="0" borderId="18" xfId="18" applyFont="1" applyBorder="1" applyAlignment="1">
      <alignment horizontal="left" vertical="center" wrapText="1"/>
    </xf>
    <xf numFmtId="0" fontId="11" fillId="0" borderId="2" xfId="18" applyFont="1" applyBorder="1" applyAlignment="1">
      <alignment horizontal="center" vertical="center"/>
    </xf>
    <xf numFmtId="0" fontId="10" fillId="0" borderId="2" xfId="18" applyFont="1" applyBorder="1" applyAlignment="1">
      <alignment horizontal="left" vertical="center" wrapText="1"/>
    </xf>
    <xf numFmtId="0" fontId="16" fillId="0" borderId="2" xfId="18" applyFont="1" applyBorder="1" applyAlignment="1">
      <alignment horizontal="center" vertical="center"/>
    </xf>
    <xf numFmtId="0" fontId="16" fillId="0" borderId="17" xfId="18" applyFont="1" applyBorder="1" applyAlignment="1">
      <alignment horizontal="center" vertical="center"/>
    </xf>
    <xf numFmtId="0" fontId="10" fillId="0" borderId="5" xfId="18" applyFont="1" applyBorder="1" applyAlignment="1">
      <alignment horizontal="center" vertical="center"/>
    </xf>
    <xf numFmtId="0" fontId="16" fillId="0" borderId="14" xfId="18" applyFont="1" applyBorder="1" applyAlignment="1">
      <alignment horizontal="center" vertical="center"/>
    </xf>
    <xf numFmtId="0" fontId="16" fillId="0" borderId="16" xfId="18" applyFont="1" applyBorder="1" applyAlignment="1">
      <alignment horizontal="center" vertical="center"/>
    </xf>
    <xf numFmtId="0" fontId="10" fillId="0" borderId="12" xfId="18" applyFont="1" applyBorder="1" applyAlignment="1">
      <alignment horizontal="center" vertical="center"/>
    </xf>
    <xf numFmtId="0" fontId="10" fillId="0" borderId="12" xfId="18" applyFont="1" applyBorder="1" applyAlignment="1">
      <alignment horizontal="left" vertical="center" wrapText="1"/>
    </xf>
    <xf numFmtId="0" fontId="16" fillId="0" borderId="15" xfId="18" applyFont="1" applyBorder="1" applyAlignment="1">
      <alignment horizontal="center" vertical="center"/>
    </xf>
    <xf numFmtId="0" fontId="10" fillId="0" borderId="8" xfId="18" applyFont="1" applyBorder="1" applyAlignment="1">
      <alignment horizontal="left" vertical="center" wrapText="1"/>
    </xf>
    <xf numFmtId="0" fontId="16" fillId="0" borderId="2" xfId="17" applyFont="1" applyBorder="1" applyAlignment="1">
      <alignment horizontal="left" vertical="center"/>
    </xf>
    <xf numFmtId="0" fontId="23" fillId="0" borderId="2" xfId="4" applyFont="1" applyBorder="1" applyAlignment="1">
      <alignment horizontal="left" vertical="center"/>
    </xf>
    <xf numFmtId="0" fontId="27" fillId="0" borderId="8" xfId="18" applyFont="1" applyBorder="1" applyAlignment="1">
      <alignment horizontal="center" vertical="center"/>
    </xf>
    <xf numFmtId="0" fontId="20" fillId="0" borderId="1" xfId="17" applyFont="1" applyAlignment="1">
      <alignment horizontal="left" vertical="center"/>
    </xf>
    <xf numFmtId="0" fontId="24" fillId="0" borderId="1" xfId="17" applyFont="1" applyAlignment="1">
      <alignment horizontal="left" vertical="center"/>
    </xf>
    <xf numFmtId="0" fontId="16" fillId="0" borderId="2" xfId="1" applyFont="1" applyBorder="1" applyAlignment="1">
      <alignment horizontal="center" vertical="center" wrapText="1"/>
    </xf>
    <xf numFmtId="0" fontId="10" fillId="0" borderId="1" xfId="1" applyFont="1" applyAlignment="1">
      <alignment horizontal="right" vertical="center" wrapText="1"/>
    </xf>
    <xf numFmtId="2" fontId="15" fillId="0" borderId="1" xfId="1" applyNumberFormat="1" applyFont="1" applyAlignment="1">
      <alignment horizontal="center" vertical="center" wrapText="1"/>
    </xf>
    <xf numFmtId="0" fontId="16" fillId="0" borderId="2" xfId="1" applyFont="1" applyBorder="1" applyAlignment="1">
      <alignment horizontal="center" vertical="center" textRotation="90" wrapText="1"/>
    </xf>
    <xf numFmtId="0" fontId="21" fillId="0" borderId="1" xfId="19" applyFont="1" applyAlignment="1">
      <alignment horizontal="center"/>
    </xf>
    <xf numFmtId="0" fontId="14" fillId="0" borderId="1" xfId="19" applyFont="1" applyAlignment="1">
      <alignment horizontal="center"/>
    </xf>
    <xf numFmtId="0" fontId="14" fillId="0" borderId="1" xfId="19" applyFont="1" applyAlignment="1">
      <alignment horizontal="justify" wrapText="1"/>
    </xf>
    <xf numFmtId="0" fontId="21" fillId="0" borderId="1" xfId="1" applyFont="1" applyAlignment="1">
      <alignment horizontal="center" vertical="center"/>
    </xf>
    <xf numFmtId="0" fontId="13" fillId="0" borderId="1" xfId="1" applyFont="1" applyAlignment="1">
      <alignment horizontal="center" vertical="center"/>
    </xf>
    <xf numFmtId="0" fontId="10" fillId="0" borderId="8" xfId="7" applyFont="1" applyBorder="1" applyAlignment="1">
      <alignment horizontal="right" vertical="center" wrapText="1"/>
    </xf>
    <xf numFmtId="0" fontId="10" fillId="0" borderId="7" xfId="7" applyFont="1" applyBorder="1" applyAlignment="1">
      <alignment horizontal="right" vertical="center" wrapText="1"/>
    </xf>
    <xf numFmtId="0" fontId="16" fillId="0" borderId="2" xfId="7" applyFont="1" applyBorder="1" applyAlignment="1">
      <alignment horizontal="right" vertical="center"/>
    </xf>
    <xf numFmtId="0" fontId="10" fillId="0" borderId="1" xfId="7" applyFont="1" applyAlignment="1">
      <alignment horizontal="right"/>
    </xf>
    <xf numFmtId="0" fontId="10" fillId="0" borderId="1" xfId="7" applyFont="1" applyAlignment="1">
      <alignment horizontal="center"/>
    </xf>
    <xf numFmtId="0" fontId="10" fillId="0" borderId="1" xfId="7" applyFont="1" applyAlignment="1">
      <alignment horizontal="center" vertical="top"/>
    </xf>
    <xf numFmtId="0" fontId="11" fillId="0" borderId="1" xfId="7" applyFont="1" applyAlignment="1">
      <alignment horizontal="center" vertical="center"/>
    </xf>
    <xf numFmtId="0" fontId="21" fillId="0" borderId="1" xfId="19" applyFont="1" applyAlignment="1">
      <alignment horizontal="center" vertical="center" wrapText="1"/>
    </xf>
    <xf numFmtId="0" fontId="30" fillId="0" borderId="1" xfId="19" applyFont="1" applyAlignment="1">
      <alignment horizontal="center" vertical="center" wrapText="1"/>
    </xf>
    <xf numFmtId="0" fontId="17" fillId="0" borderId="22" xfId="19" applyFont="1" applyBorder="1" applyAlignment="1">
      <alignment horizontal="center" vertical="center" wrapText="1"/>
    </xf>
    <xf numFmtId="0" fontId="17" fillId="0" borderId="16" xfId="19" applyFont="1" applyBorder="1" applyAlignment="1">
      <alignment horizontal="center" vertical="center" wrapText="1"/>
    </xf>
    <xf numFmtId="0" fontId="17" fillId="0" borderId="25" xfId="19" applyFont="1" applyBorder="1" applyAlignment="1">
      <alignment horizontal="center" vertical="center" wrapText="1"/>
    </xf>
    <xf numFmtId="0" fontId="17" fillId="0" borderId="13" xfId="19" applyFont="1" applyBorder="1" applyAlignment="1">
      <alignment horizontal="center" vertical="center" wrapText="1"/>
    </xf>
    <xf numFmtId="0" fontId="17" fillId="0" borderId="2" xfId="19" applyFont="1" applyBorder="1" applyAlignment="1">
      <alignment horizontal="center" vertical="center" wrapText="1"/>
    </xf>
    <xf numFmtId="0" fontId="17" fillId="0" borderId="24" xfId="19" applyFont="1" applyBorder="1" applyAlignment="1">
      <alignment horizontal="center" vertical="center" wrapText="1"/>
    </xf>
    <xf numFmtId="0" fontId="17" fillId="0" borderId="21" xfId="19" applyFont="1" applyBorder="1" applyAlignment="1">
      <alignment horizontal="center" vertical="center" wrapText="1"/>
    </xf>
    <xf numFmtId="0" fontId="17" fillId="0" borderId="23" xfId="19" applyFont="1" applyBorder="1" applyAlignment="1">
      <alignment horizontal="center" vertical="center" wrapText="1"/>
    </xf>
    <xf numFmtId="0" fontId="17" fillId="0" borderId="20" xfId="19" applyFont="1" applyBorder="1" applyAlignment="1">
      <alignment horizontal="center" vertical="center" wrapText="1"/>
    </xf>
    <xf numFmtId="0" fontId="17" fillId="0" borderId="19" xfId="19" applyFont="1" applyBorder="1" applyAlignment="1">
      <alignment horizontal="center" vertical="center" wrapText="1"/>
    </xf>
  </cellXfs>
  <cellStyles count="25">
    <cellStyle name="20% - Accent3 2" xfId="16" xr:uid="{3E8DEBBF-4B54-4B54-827A-2F60CF5A9217}"/>
    <cellStyle name="20% no 3. izcēluma 2" xfId="15" xr:uid="{1232EBC3-5B51-4C4D-B6EA-1E737C6B275E}"/>
    <cellStyle name="20% no 3. izcēluma 2 2" xfId="24" xr:uid="{5E721EE8-7CA3-4A11-A62C-A9F110668AA7}"/>
    <cellStyle name="Excel Built-in Normal" xfId="6" xr:uid="{00000000-0005-0000-0000-000000000000}"/>
    <cellStyle name="Normal" xfId="0" builtinId="0"/>
    <cellStyle name="Normal 10 2" xfId="12" xr:uid="{40150637-30C2-4173-A3CE-8DF7C4B5868F}"/>
    <cellStyle name="Normal 12" xfId="10" xr:uid="{00000000-0005-0000-0000-000001000000}"/>
    <cellStyle name="Normal 2" xfId="9" xr:uid="{00000000-0005-0000-0000-000002000000}"/>
    <cellStyle name="Normal 5" xfId="17" xr:uid="{3FDD2485-924A-489B-874A-9C49BBBE1B1F}"/>
    <cellStyle name="Normal 5 2 2" xfId="3" xr:uid="{00000000-0005-0000-0000-000003000000}"/>
    <cellStyle name="Normal 5 2 2 2" xfId="21" xr:uid="{EB019A71-D36A-418E-8475-BAB28BCB0584}"/>
    <cellStyle name="Normal 5 2 2 5" xfId="11" xr:uid="{00000000-0005-0000-0000-000004000000}"/>
    <cellStyle name="Normal 5 2 2 5 2" xfId="22" xr:uid="{A4230BEB-BEE9-41C7-A460-5EF24F4B82E3}"/>
    <cellStyle name="Normal_Polu_vidusskola_kopeja" xfId="7" xr:uid="{00000000-0005-0000-0000-000005000000}"/>
    <cellStyle name="Normal_Saldetava2011Oktobris 2" xfId="8" xr:uid="{00000000-0005-0000-0000-000006000000}"/>
    <cellStyle name="Normal_TameTuristu5-2011-08-06" xfId="20" xr:uid="{E0DEC433-05C1-4E03-99B0-0BC32B160BA0}"/>
    <cellStyle name="Parastais 2" xfId="4" xr:uid="{00000000-0005-0000-0000-000007000000}"/>
    <cellStyle name="Parasts 2" xfId="1" xr:uid="{00000000-0005-0000-0000-000009000000}"/>
    <cellStyle name="Parasts 3" xfId="13" xr:uid="{F5F706E3-5533-4C91-B0E7-894D050E9579}"/>
    <cellStyle name="Parasts 4" xfId="14" xr:uid="{08ADD22A-5264-42FB-BBAC-B84254393EF6}"/>
    <cellStyle name="Parasts 4 2" xfId="23" xr:uid="{0C1845A1-F65E-42B7-B92E-3CC9C3149B14}"/>
    <cellStyle name="Parasts 5" xfId="18" xr:uid="{8E43FEBB-B53B-4F7E-B576-B821F6A2978B}"/>
    <cellStyle name="Parasts 6" xfId="19" xr:uid="{A193FEBE-49D0-4A3C-AAFC-22ACA00BA40B}"/>
    <cellStyle name="Style 1" xfId="5" xr:uid="{00000000-0005-0000-0000-00000A000000}"/>
    <cellStyle name="Обычный_33. OZOLNIEKU NOVADA DOME_OZO SKOLA_TELPU, GAITENU, KAPNU TELPU REMONTS_TAME_VADIMS_2011_02_25_melnraksts" xfId="2"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ati\Documents\260424%20%20BD%20Natalija%20&#290;erte&#363;des%20iela%20,R&#298;ga\260428%20BD%20%20&#290;etrudes%20iela%202%20R&#299;ga%20C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
      <sheetName val="DA"/>
      <sheetName val="KT"/>
      <sheetName val="KS "/>
      <sheetName val="1 DOP"/>
      <sheetName val="2  U1"/>
      <sheetName val="3 K1 K2"/>
      <sheetName val="4 TS"/>
      <sheetName val="Lapa2"/>
    </sheetNames>
    <sheetDataSet>
      <sheetData sheetId="0"/>
      <sheetData sheetId="1">
        <row r="93">
          <cell r="R93">
            <v>105981.68</v>
          </cell>
        </row>
      </sheetData>
      <sheetData sheetId="2">
        <row r="10">
          <cell r="A10" t="str">
            <v>Būvniecības ieceres ierosinātājs: Tatjana Latvinska, Ģertrūdes iela 2, Rīga, LV-1010</v>
          </cell>
        </row>
        <row r="27">
          <cell r="C27" t="str">
            <v>/Andrejs Stokmanis/,28.04.2026</v>
          </cell>
        </row>
        <row r="32">
          <cell r="C32" t="str">
            <v>/Andis Kalniņš/ 28.04.2026</v>
          </cell>
        </row>
      </sheetData>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81228-61AF-4BDE-89C1-BD549E01A481}">
  <sheetPr>
    <tabColor rgb="FF92D050"/>
  </sheetPr>
  <dimension ref="A2:D27"/>
  <sheetViews>
    <sheetView zoomScale="145" zoomScaleNormal="145" workbookViewId="0">
      <selection activeCell="A33" sqref="A33"/>
    </sheetView>
  </sheetViews>
  <sheetFormatPr defaultRowHeight="16.5" x14ac:dyDescent="0.3"/>
  <cols>
    <col min="1" max="1" width="82.85546875" style="54" customWidth="1"/>
    <col min="2" max="2" width="11.7109375" style="54" customWidth="1"/>
    <col min="3" max="16384" width="9.140625" style="54"/>
  </cols>
  <sheetData>
    <row r="2" spans="1:4" ht="18.75" x14ac:dyDescent="0.3">
      <c r="A2" s="214" t="s">
        <v>148</v>
      </c>
      <c r="B2" s="214"/>
    </row>
    <row r="3" spans="1:4" x14ac:dyDescent="0.3">
      <c r="A3" s="215"/>
      <c r="B3" s="215"/>
    </row>
    <row r="5" spans="1:4" ht="63.75" customHeight="1" x14ac:dyDescent="0.3">
      <c r="A5" s="216" t="s">
        <v>268</v>
      </c>
      <c r="B5" s="216"/>
    </row>
    <row r="6" spans="1:4" x14ac:dyDescent="0.3">
      <c r="A6" s="54" t="s">
        <v>147</v>
      </c>
      <c r="B6" s="60"/>
    </row>
    <row r="7" spans="1:4" x14ac:dyDescent="0.3">
      <c r="A7" s="58" t="s">
        <v>146</v>
      </c>
      <c r="B7" s="62" t="e">
        <f>'KS '!F23/'KS '!I23</f>
        <v>#DIV/0!</v>
      </c>
    </row>
    <row r="8" spans="1:4" x14ac:dyDescent="0.3">
      <c r="A8" s="58" t="s">
        <v>145</v>
      </c>
      <c r="B8" s="61">
        <f>KOPT!C23</f>
        <v>0</v>
      </c>
    </row>
    <row r="9" spans="1:4" x14ac:dyDescent="0.3">
      <c r="A9" s="58" t="s">
        <v>144</v>
      </c>
      <c r="B9" s="61">
        <f>'KS '!E23</f>
        <v>0</v>
      </c>
    </row>
    <row r="10" spans="1:4" x14ac:dyDescent="0.3">
      <c r="A10" s="54" t="s">
        <v>143</v>
      </c>
      <c r="B10" s="60"/>
    </row>
    <row r="11" spans="1:4" ht="33" customHeight="1" x14ac:dyDescent="0.3">
      <c r="A11" s="216" t="s">
        <v>142</v>
      </c>
      <c r="B11" s="216"/>
    </row>
    <row r="12" spans="1:4" x14ac:dyDescent="0.3">
      <c r="A12" s="58" t="s">
        <v>141</v>
      </c>
      <c r="B12" s="117">
        <f>'KS '!I23</f>
        <v>0</v>
      </c>
    </row>
    <row r="14" spans="1:4" x14ac:dyDescent="0.3">
      <c r="A14" s="54" t="s">
        <v>140</v>
      </c>
      <c r="B14" s="59"/>
    </row>
    <row r="15" spans="1:4" x14ac:dyDescent="0.3">
      <c r="B15" s="56"/>
    </row>
    <row r="16" spans="1:4" x14ac:dyDescent="0.3">
      <c r="A16" s="58" t="s">
        <v>139</v>
      </c>
      <c r="B16" s="57" t="e">
        <f>'KS '!G23/'KS '!E23</f>
        <v>#DIV/0!</v>
      </c>
      <c r="D16" s="54" t="s">
        <v>138</v>
      </c>
    </row>
    <row r="17" spans="1:3" x14ac:dyDescent="0.3">
      <c r="A17" s="58" t="s">
        <v>137</v>
      </c>
      <c r="B17" s="57" t="e">
        <f>'KS '!F23/'KS '!E23</f>
        <v>#DIV/0!</v>
      </c>
      <c r="C17" s="54" t="s">
        <v>136</v>
      </c>
    </row>
    <row r="18" spans="1:3" x14ac:dyDescent="0.3">
      <c r="A18" s="58" t="s">
        <v>135</v>
      </c>
      <c r="B18" s="57" t="e">
        <f>'KS '!H23/'KS '!E23</f>
        <v>#DIV/0!</v>
      </c>
    </row>
    <row r="19" spans="1:3" x14ac:dyDescent="0.3">
      <c r="A19" s="58" t="s">
        <v>134</v>
      </c>
      <c r="B19" s="57">
        <v>0.05</v>
      </c>
    </row>
    <row r="20" spans="1:3" x14ac:dyDescent="0.3">
      <c r="A20" s="58" t="s">
        <v>133</v>
      </c>
      <c r="B20" s="57">
        <v>0.21</v>
      </c>
    </row>
    <row r="21" spans="1:3" x14ac:dyDescent="0.3">
      <c r="B21" s="56"/>
    </row>
    <row r="22" spans="1:3" x14ac:dyDescent="0.3">
      <c r="A22" s="54" t="s">
        <v>26</v>
      </c>
    </row>
    <row r="25" spans="1:3" x14ac:dyDescent="0.3">
      <c r="A25" s="54" t="s">
        <v>132</v>
      </c>
    </row>
    <row r="26" spans="1:3" x14ac:dyDescent="0.3">
      <c r="B26" s="55" t="str">
        <f>KOPT!C31</f>
        <v>/Andis Kalniņš/, 28.05.2026.</v>
      </c>
    </row>
    <row r="27" spans="1:3" x14ac:dyDescent="0.3">
      <c r="B27" s="55" t="s">
        <v>4</v>
      </c>
    </row>
  </sheetData>
  <mergeCells count="4">
    <mergeCell ref="A2:B2"/>
    <mergeCell ref="A3:B3"/>
    <mergeCell ref="A5:B5"/>
    <mergeCell ref="A11:B1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D209"/>
  <sheetViews>
    <sheetView showZeros="0" tabSelected="1" zoomScale="85" zoomScaleNormal="85" workbookViewId="0">
      <selection activeCell="R36" sqref="R36"/>
    </sheetView>
  </sheetViews>
  <sheetFormatPr defaultColWidth="11.42578125" defaultRowHeight="12.75" x14ac:dyDescent="0.2"/>
  <cols>
    <col min="1" max="1" width="5.140625" style="8" customWidth="1"/>
    <col min="2" max="2" width="61.7109375" style="8" customWidth="1"/>
    <col min="3" max="4" width="11.7109375" style="8" customWidth="1"/>
    <col min="5" max="16384" width="11.42578125" style="8"/>
  </cols>
  <sheetData>
    <row r="1" spans="1:4" s="3" customFormat="1" ht="18" x14ac:dyDescent="0.25">
      <c r="A1" s="217" t="s">
        <v>15</v>
      </c>
      <c r="B1" s="217"/>
      <c r="C1" s="217"/>
      <c r="D1" s="217"/>
    </row>
    <row r="2" spans="1:4" s="5" customFormat="1" ht="16.5" x14ac:dyDescent="0.3">
      <c r="A2" s="218" t="s">
        <v>214</v>
      </c>
      <c r="B2" s="218"/>
      <c r="C2" s="218"/>
      <c r="D2" s="218"/>
    </row>
    <row r="3" spans="1:4" x14ac:dyDescent="0.2">
      <c r="B3" s="9"/>
      <c r="C3" s="7"/>
      <c r="D3" s="7"/>
    </row>
    <row r="4" spans="1:4" x14ac:dyDescent="0.2">
      <c r="A4" s="110" t="s">
        <v>264</v>
      </c>
      <c r="B4" s="10"/>
      <c r="C4" s="10"/>
      <c r="D4" s="10"/>
    </row>
    <row r="5" spans="1:4" x14ac:dyDescent="0.2">
      <c r="A5" s="110" t="s">
        <v>263</v>
      </c>
      <c r="B5" s="10"/>
      <c r="C5" s="10"/>
      <c r="D5" s="10"/>
    </row>
    <row r="6" spans="1:4" x14ac:dyDescent="0.2">
      <c r="A6" s="110" t="s">
        <v>59</v>
      </c>
      <c r="B6" s="10"/>
      <c r="C6" s="10"/>
      <c r="D6" s="10"/>
    </row>
    <row r="7" spans="1:4" x14ac:dyDescent="0.2">
      <c r="A7" s="110" t="s">
        <v>269</v>
      </c>
      <c r="B7" s="10"/>
      <c r="C7" s="10"/>
      <c r="D7" s="10"/>
    </row>
    <row r="8" spans="1:4" x14ac:dyDescent="0.2">
      <c r="A8" s="12"/>
      <c r="B8" s="13"/>
      <c r="C8" s="13"/>
      <c r="D8" s="13"/>
    </row>
    <row r="9" spans="1:4" x14ac:dyDescent="0.2">
      <c r="A9" s="110" t="s">
        <v>61</v>
      </c>
      <c r="B9" s="13"/>
      <c r="C9" s="13"/>
      <c r="D9" s="13"/>
    </row>
    <row r="10" spans="1:4" ht="12.75" customHeight="1" x14ac:dyDescent="0.2">
      <c r="B10" s="10"/>
      <c r="C10" s="10"/>
      <c r="D10" s="10"/>
    </row>
    <row r="11" spans="1:4" x14ac:dyDescent="0.2">
      <c r="A11" s="107"/>
      <c r="C11" s="14"/>
    </row>
    <row r="12" spans="1:4" ht="12.75" customHeight="1" x14ac:dyDescent="0.2">
      <c r="A12" s="210" t="s">
        <v>14</v>
      </c>
      <c r="B12" s="210" t="s">
        <v>13</v>
      </c>
      <c r="C12" s="210" t="s">
        <v>12</v>
      </c>
      <c r="D12" s="210" t="s">
        <v>11</v>
      </c>
    </row>
    <row r="13" spans="1:4" x14ac:dyDescent="0.2">
      <c r="A13" s="210"/>
      <c r="B13" s="210"/>
      <c r="C13" s="210"/>
      <c r="D13" s="210"/>
    </row>
    <row r="14" spans="1:4" ht="13.5" thickBot="1" x14ac:dyDescent="0.25">
      <c r="A14" s="16">
        <v>1</v>
      </c>
      <c r="B14" s="16">
        <v>2</v>
      </c>
      <c r="C14" s="16">
        <v>3</v>
      </c>
      <c r="D14" s="16">
        <v>4</v>
      </c>
    </row>
    <row r="15" spans="1:4" ht="13.5" thickTop="1" x14ac:dyDescent="0.2">
      <c r="A15" s="17"/>
      <c r="B15" s="17"/>
      <c r="C15" s="17"/>
      <c r="D15" s="17"/>
    </row>
    <row r="16" spans="1:4" s="28" customFormat="1" x14ac:dyDescent="0.2">
      <c r="A16" s="20" t="s">
        <v>254</v>
      </c>
      <c r="B16" s="123" t="s">
        <v>231</v>
      </c>
      <c r="C16" s="23"/>
      <c r="D16" s="24"/>
    </row>
    <row r="17" spans="1:4" s="28" customFormat="1" x14ac:dyDescent="0.2">
      <c r="A17" s="20">
        <v>1.1000000000000001</v>
      </c>
      <c r="B17" s="123" t="s">
        <v>229</v>
      </c>
      <c r="C17" s="23"/>
      <c r="D17" s="24"/>
    </row>
    <row r="18" spans="1:4" s="28" customFormat="1" x14ac:dyDescent="0.2">
      <c r="A18" s="20">
        <v>1</v>
      </c>
      <c r="B18" s="22" t="s">
        <v>40</v>
      </c>
      <c r="C18" s="23">
        <v>0</v>
      </c>
      <c r="D18" s="24">
        <v>0</v>
      </c>
    </row>
    <row r="19" spans="1:4" s="28" customFormat="1" x14ac:dyDescent="0.2">
      <c r="A19" s="29">
        <v>1.1000000000000001</v>
      </c>
      <c r="B19" s="31" t="s">
        <v>41</v>
      </c>
      <c r="C19" s="23" t="s">
        <v>7</v>
      </c>
      <c r="D19" s="30">
        <v>1</v>
      </c>
    </row>
    <row r="20" spans="1:4" s="28" customFormat="1" x14ac:dyDescent="0.2">
      <c r="A20" s="29">
        <v>1.2</v>
      </c>
      <c r="B20" s="31" t="s">
        <v>42</v>
      </c>
      <c r="C20" s="23" t="s">
        <v>7</v>
      </c>
      <c r="D20" s="30">
        <v>1</v>
      </c>
    </row>
    <row r="21" spans="1:4" s="28" customFormat="1" x14ac:dyDescent="0.2">
      <c r="A21" s="29">
        <v>1.3</v>
      </c>
      <c r="B21" s="31" t="s">
        <v>43</v>
      </c>
      <c r="C21" s="23" t="s">
        <v>7</v>
      </c>
      <c r="D21" s="30">
        <v>1</v>
      </c>
    </row>
    <row r="22" spans="1:4" s="28" customFormat="1" x14ac:dyDescent="0.2">
      <c r="A22" s="29"/>
      <c r="B22" s="31">
        <v>0</v>
      </c>
      <c r="C22" s="23"/>
      <c r="D22" s="24"/>
    </row>
    <row r="23" spans="1:4" s="28" customFormat="1" x14ac:dyDescent="0.2">
      <c r="A23" s="20">
        <v>2</v>
      </c>
      <c r="B23" s="32" t="s">
        <v>10</v>
      </c>
      <c r="C23" s="23"/>
      <c r="D23" s="24"/>
    </row>
    <row r="24" spans="1:4" s="28" customFormat="1" ht="25.5" x14ac:dyDescent="0.2">
      <c r="A24" s="29">
        <v>2.1</v>
      </c>
      <c r="B24" s="31" t="s">
        <v>48</v>
      </c>
      <c r="C24" s="23" t="s">
        <v>46</v>
      </c>
      <c r="D24" s="24">
        <v>1.8</v>
      </c>
    </row>
    <row r="25" spans="1:4" s="28" customFormat="1" x14ac:dyDescent="0.2">
      <c r="A25" s="29">
        <v>2.2000000000000002</v>
      </c>
      <c r="B25" s="31" t="s">
        <v>49</v>
      </c>
      <c r="C25" s="33" t="s">
        <v>9</v>
      </c>
      <c r="D25" s="34">
        <v>1</v>
      </c>
    </row>
    <row r="26" spans="1:4" s="28" customFormat="1" x14ac:dyDescent="0.2">
      <c r="A26" s="29">
        <v>2.2999999999999998</v>
      </c>
      <c r="B26" s="31" t="s">
        <v>62</v>
      </c>
      <c r="C26" s="23" t="s">
        <v>9</v>
      </c>
      <c r="D26" s="30">
        <v>1</v>
      </c>
    </row>
    <row r="27" spans="1:4" s="28" customFormat="1" x14ac:dyDescent="0.2">
      <c r="A27" s="29">
        <v>2.4</v>
      </c>
      <c r="B27" s="31" t="s">
        <v>47</v>
      </c>
      <c r="C27" s="23" t="s">
        <v>46</v>
      </c>
      <c r="D27" s="24">
        <v>8.6</v>
      </c>
    </row>
    <row r="28" spans="1:4" s="28" customFormat="1" x14ac:dyDescent="0.2">
      <c r="A28" s="29">
        <v>2.5</v>
      </c>
      <c r="B28" s="31" t="s">
        <v>54</v>
      </c>
      <c r="C28" s="23" t="s">
        <v>7</v>
      </c>
      <c r="D28" s="30">
        <v>5</v>
      </c>
    </row>
    <row r="29" spans="1:4" s="28" customFormat="1" x14ac:dyDescent="0.2">
      <c r="A29" s="29">
        <v>2.6</v>
      </c>
      <c r="B29" s="113" t="s">
        <v>63</v>
      </c>
      <c r="C29" s="23" t="s">
        <v>9</v>
      </c>
      <c r="D29" s="30">
        <v>1</v>
      </c>
    </row>
    <row r="30" spans="1:4" s="28" customFormat="1" x14ac:dyDescent="0.2">
      <c r="A30" s="29">
        <v>2.7</v>
      </c>
      <c r="B30" s="31" t="s">
        <v>51</v>
      </c>
      <c r="C30" s="23" t="s">
        <v>9</v>
      </c>
      <c r="D30" s="30">
        <v>1</v>
      </c>
    </row>
    <row r="31" spans="1:4" s="28" customFormat="1" x14ac:dyDescent="0.2">
      <c r="A31" s="29"/>
      <c r="B31" s="31">
        <v>0</v>
      </c>
      <c r="C31" s="23"/>
      <c r="D31" s="24"/>
    </row>
    <row r="32" spans="1:4" s="28" customFormat="1" x14ac:dyDescent="0.2">
      <c r="A32" s="20">
        <v>3</v>
      </c>
      <c r="B32" s="32" t="s">
        <v>44</v>
      </c>
      <c r="C32" s="23"/>
      <c r="D32" s="24"/>
    </row>
    <row r="33" spans="1:4" s="28" customFormat="1" x14ac:dyDescent="0.2">
      <c r="A33" s="29">
        <v>3.1</v>
      </c>
      <c r="B33" s="31" t="s">
        <v>64</v>
      </c>
      <c r="C33" s="23" t="s">
        <v>9</v>
      </c>
      <c r="D33" s="30">
        <v>10</v>
      </c>
    </row>
    <row r="34" spans="1:4" s="28" customFormat="1" x14ac:dyDescent="0.2">
      <c r="A34" s="29">
        <v>3.2</v>
      </c>
      <c r="B34" s="31" t="s">
        <v>53</v>
      </c>
      <c r="C34" s="23" t="s">
        <v>7</v>
      </c>
      <c r="D34" s="30">
        <v>4</v>
      </c>
    </row>
    <row r="35" spans="1:4" s="28" customFormat="1" ht="25.5" x14ac:dyDescent="0.2">
      <c r="A35" s="29">
        <v>3.3</v>
      </c>
      <c r="B35" s="31" t="s">
        <v>65</v>
      </c>
      <c r="C35" s="33" t="s">
        <v>9</v>
      </c>
      <c r="D35" s="34">
        <v>1</v>
      </c>
    </row>
    <row r="36" spans="1:4" s="28" customFormat="1" x14ac:dyDescent="0.2">
      <c r="A36" s="29">
        <v>3.4</v>
      </c>
      <c r="B36" s="31" t="s">
        <v>52</v>
      </c>
      <c r="C36" s="23" t="s">
        <v>9</v>
      </c>
      <c r="D36" s="30">
        <v>1</v>
      </c>
    </row>
    <row r="37" spans="1:4" s="28" customFormat="1" x14ac:dyDescent="0.2">
      <c r="A37" s="29">
        <v>3.5</v>
      </c>
      <c r="B37" s="31" t="s">
        <v>66</v>
      </c>
      <c r="C37" s="23" t="s">
        <v>7</v>
      </c>
      <c r="D37" s="24">
        <v>5</v>
      </c>
    </row>
    <row r="38" spans="1:4" s="28" customFormat="1" x14ac:dyDescent="0.2">
      <c r="A38" s="29"/>
      <c r="B38" s="31">
        <v>0</v>
      </c>
      <c r="C38" s="23"/>
      <c r="D38" s="24"/>
    </row>
    <row r="39" spans="1:4" s="28" customFormat="1" x14ac:dyDescent="0.2">
      <c r="A39" s="29">
        <v>4</v>
      </c>
      <c r="B39" s="32" t="s">
        <v>50</v>
      </c>
      <c r="C39" s="23"/>
      <c r="D39" s="24"/>
    </row>
    <row r="40" spans="1:4" s="28" customFormat="1" x14ac:dyDescent="0.2">
      <c r="A40" s="29">
        <v>4.0999999999999996</v>
      </c>
      <c r="B40" s="31" t="s">
        <v>55</v>
      </c>
      <c r="C40" s="23" t="s">
        <v>9</v>
      </c>
      <c r="D40" s="30">
        <v>1</v>
      </c>
    </row>
    <row r="41" spans="1:4" s="28" customFormat="1" x14ac:dyDescent="0.2">
      <c r="A41" s="29">
        <v>4.2</v>
      </c>
      <c r="B41" s="31" t="s">
        <v>56</v>
      </c>
      <c r="C41" s="23" t="s">
        <v>9</v>
      </c>
      <c r="D41" s="30">
        <v>1</v>
      </c>
    </row>
    <row r="42" spans="1:4" s="28" customFormat="1" x14ac:dyDescent="0.2">
      <c r="A42" s="29">
        <v>4.3</v>
      </c>
      <c r="B42" s="31" t="s">
        <v>57</v>
      </c>
      <c r="C42" s="23" t="s">
        <v>7</v>
      </c>
      <c r="D42" s="30">
        <v>1</v>
      </c>
    </row>
    <row r="43" spans="1:4" s="28" customFormat="1" x14ac:dyDescent="0.2">
      <c r="A43" s="29"/>
      <c r="B43" s="114" t="s">
        <v>45</v>
      </c>
      <c r="C43" s="23" t="s">
        <v>3</v>
      </c>
      <c r="D43" s="35">
        <v>0.15</v>
      </c>
    </row>
    <row r="44" spans="1:4" s="28" customFormat="1" x14ac:dyDescent="0.2">
      <c r="A44" s="29"/>
      <c r="B44" s="114" t="s">
        <v>67</v>
      </c>
      <c r="C44" s="23" t="s">
        <v>46</v>
      </c>
      <c r="D44" s="24">
        <v>3</v>
      </c>
    </row>
    <row r="45" spans="1:4" s="28" customFormat="1" x14ac:dyDescent="0.2">
      <c r="A45" s="29"/>
      <c r="B45" s="31">
        <v>0</v>
      </c>
      <c r="C45" s="23"/>
      <c r="D45" s="24"/>
    </row>
    <row r="46" spans="1:4" s="28" customFormat="1" x14ac:dyDescent="0.2">
      <c r="A46" s="20">
        <v>1.2</v>
      </c>
      <c r="B46" s="124" t="s">
        <v>231</v>
      </c>
      <c r="C46" s="23"/>
      <c r="D46" s="24"/>
    </row>
    <row r="47" spans="1:4" s="28" customFormat="1" x14ac:dyDescent="0.2">
      <c r="A47" s="20" t="s">
        <v>242</v>
      </c>
      <c r="B47" s="32" t="s">
        <v>10</v>
      </c>
      <c r="C47" s="23"/>
      <c r="D47" s="24"/>
    </row>
    <row r="48" spans="1:4" s="28" customFormat="1" x14ac:dyDescent="0.2">
      <c r="A48" s="29"/>
      <c r="B48" s="115" t="s">
        <v>215</v>
      </c>
      <c r="C48" s="23"/>
      <c r="D48" s="24"/>
    </row>
    <row r="49" spans="1:4" s="28" customFormat="1" x14ac:dyDescent="0.2">
      <c r="A49" s="29">
        <v>1</v>
      </c>
      <c r="B49" s="31" t="s">
        <v>216</v>
      </c>
      <c r="C49" s="23" t="s">
        <v>3</v>
      </c>
      <c r="D49" s="35">
        <v>2.99</v>
      </c>
    </row>
    <row r="50" spans="1:4" s="28" customFormat="1" x14ac:dyDescent="0.2">
      <c r="A50" s="29">
        <v>2</v>
      </c>
      <c r="B50" s="31" t="s">
        <v>217</v>
      </c>
      <c r="C50" s="23" t="s">
        <v>3</v>
      </c>
      <c r="D50" s="35">
        <v>1.64</v>
      </c>
    </row>
    <row r="51" spans="1:4" s="28" customFormat="1" x14ac:dyDescent="0.2">
      <c r="A51" s="29">
        <v>3</v>
      </c>
      <c r="B51" s="31" t="s">
        <v>218</v>
      </c>
      <c r="C51" s="23" t="s">
        <v>3</v>
      </c>
      <c r="D51" s="35">
        <v>3.71</v>
      </c>
    </row>
    <row r="52" spans="1:4" s="28" customFormat="1" x14ac:dyDescent="0.2">
      <c r="A52" s="29"/>
      <c r="B52" s="31">
        <v>0</v>
      </c>
      <c r="C52" s="23"/>
      <c r="D52" s="24"/>
    </row>
    <row r="53" spans="1:4" s="28" customFormat="1" x14ac:dyDescent="0.2">
      <c r="A53" s="29"/>
      <c r="B53" s="115" t="s">
        <v>221</v>
      </c>
      <c r="C53" s="23"/>
      <c r="D53" s="24"/>
    </row>
    <row r="54" spans="1:4" s="28" customFormat="1" x14ac:dyDescent="0.2">
      <c r="A54" s="29">
        <v>1</v>
      </c>
      <c r="B54" s="31" t="s">
        <v>219</v>
      </c>
      <c r="C54" s="23" t="s">
        <v>46</v>
      </c>
      <c r="D54" s="24">
        <v>62.1</v>
      </c>
    </row>
    <row r="55" spans="1:4" s="28" customFormat="1" x14ac:dyDescent="0.2">
      <c r="A55" s="29">
        <v>2</v>
      </c>
      <c r="B55" s="31" t="s">
        <v>220</v>
      </c>
      <c r="C55" s="23" t="s">
        <v>46</v>
      </c>
      <c r="D55" s="24">
        <v>16.2</v>
      </c>
    </row>
    <row r="56" spans="1:4" s="28" customFormat="1" x14ac:dyDescent="0.2">
      <c r="A56" s="29"/>
      <c r="B56" s="31">
        <v>0</v>
      </c>
      <c r="C56" s="23"/>
      <c r="D56" s="24"/>
    </row>
    <row r="57" spans="1:4" s="28" customFormat="1" x14ac:dyDescent="0.2">
      <c r="A57" s="29"/>
      <c r="B57" s="115" t="s">
        <v>222</v>
      </c>
      <c r="C57" s="23"/>
      <c r="D57" s="24"/>
    </row>
    <row r="58" spans="1:4" s="28" customFormat="1" x14ac:dyDescent="0.2">
      <c r="A58" s="29">
        <v>1</v>
      </c>
      <c r="B58" s="31" t="s">
        <v>223</v>
      </c>
      <c r="C58" s="23" t="s">
        <v>7</v>
      </c>
      <c r="D58" s="30">
        <v>5</v>
      </c>
    </row>
    <row r="59" spans="1:4" s="28" customFormat="1" x14ac:dyDescent="0.2">
      <c r="A59" s="29">
        <v>2</v>
      </c>
      <c r="B59" s="31" t="s">
        <v>224</v>
      </c>
      <c r="C59" s="23" t="s">
        <v>7</v>
      </c>
      <c r="D59" s="30">
        <v>1</v>
      </c>
    </row>
    <row r="60" spans="1:4" s="28" customFormat="1" x14ac:dyDescent="0.2">
      <c r="A60" s="29">
        <v>3</v>
      </c>
      <c r="B60" s="31" t="s">
        <v>225</v>
      </c>
      <c r="C60" s="23" t="s">
        <v>7</v>
      </c>
      <c r="D60" s="30">
        <v>1</v>
      </c>
    </row>
    <row r="61" spans="1:4" s="28" customFormat="1" x14ac:dyDescent="0.2">
      <c r="A61" s="29"/>
      <c r="B61" s="31">
        <v>0</v>
      </c>
      <c r="C61" s="23"/>
      <c r="D61" s="24"/>
    </row>
    <row r="62" spans="1:4" s="28" customFormat="1" x14ac:dyDescent="0.2">
      <c r="A62" s="29"/>
      <c r="B62" s="115" t="s">
        <v>226</v>
      </c>
      <c r="C62" s="23"/>
      <c r="D62" s="24"/>
    </row>
    <row r="63" spans="1:4" s="28" customFormat="1" x14ac:dyDescent="0.2">
      <c r="A63" s="29">
        <v>1</v>
      </c>
      <c r="B63" s="31" t="s">
        <v>227</v>
      </c>
      <c r="C63" s="23" t="s">
        <v>46</v>
      </c>
      <c r="D63" s="24">
        <v>63</v>
      </c>
    </row>
    <row r="64" spans="1:4" s="28" customFormat="1" x14ac:dyDescent="0.2">
      <c r="A64" s="29"/>
      <c r="B64" s="115" t="s">
        <v>50</v>
      </c>
      <c r="C64" s="23"/>
      <c r="D64" s="24"/>
    </row>
    <row r="65" spans="1:4" s="28" customFormat="1" x14ac:dyDescent="0.2">
      <c r="A65" s="29">
        <v>1</v>
      </c>
      <c r="B65" s="42" t="s">
        <v>228</v>
      </c>
      <c r="C65" s="23" t="s">
        <v>9</v>
      </c>
      <c r="D65" s="30">
        <v>1</v>
      </c>
    </row>
    <row r="66" spans="1:4" s="28" customFormat="1" x14ac:dyDescent="0.2">
      <c r="A66" s="29"/>
      <c r="B66" s="31">
        <v>0</v>
      </c>
      <c r="C66" s="23"/>
      <c r="D66" s="24"/>
    </row>
    <row r="67" spans="1:4" s="28" customFormat="1" x14ac:dyDescent="0.2">
      <c r="A67" s="20" t="s">
        <v>230</v>
      </c>
      <c r="B67" s="32" t="s">
        <v>232</v>
      </c>
      <c r="C67" s="23"/>
      <c r="D67" s="24"/>
    </row>
    <row r="68" spans="1:4" s="28" customFormat="1" x14ac:dyDescent="0.2">
      <c r="A68" s="29"/>
      <c r="B68" s="115" t="s">
        <v>233</v>
      </c>
      <c r="C68" s="23"/>
      <c r="D68" s="24"/>
    </row>
    <row r="69" spans="1:4" s="28" customFormat="1" x14ac:dyDescent="0.2">
      <c r="A69" s="29">
        <v>1</v>
      </c>
      <c r="B69" s="31" t="s">
        <v>234</v>
      </c>
      <c r="C69" s="23" t="s">
        <v>46</v>
      </c>
      <c r="D69" s="35">
        <v>1486.02</v>
      </c>
    </row>
    <row r="70" spans="1:4" s="28" customFormat="1" x14ac:dyDescent="0.2">
      <c r="A70" s="29">
        <v>2</v>
      </c>
      <c r="B70" s="42" t="s">
        <v>235</v>
      </c>
      <c r="C70" s="23" t="s">
        <v>46</v>
      </c>
      <c r="D70" s="24">
        <v>9</v>
      </c>
    </row>
    <row r="71" spans="1:4" s="28" customFormat="1" x14ac:dyDescent="0.2">
      <c r="A71" s="29"/>
      <c r="B71" s="31">
        <v>0</v>
      </c>
      <c r="C71" s="23"/>
      <c r="D71" s="24"/>
    </row>
    <row r="72" spans="1:4" s="28" customFormat="1" x14ac:dyDescent="0.2">
      <c r="A72" s="29"/>
      <c r="B72" s="115" t="s">
        <v>236</v>
      </c>
      <c r="C72" s="23"/>
      <c r="D72" s="24"/>
    </row>
    <row r="73" spans="1:4" s="28" customFormat="1" x14ac:dyDescent="0.2">
      <c r="A73" s="29">
        <v>1</v>
      </c>
      <c r="B73" s="31" t="s">
        <v>237</v>
      </c>
      <c r="C73" s="23" t="s">
        <v>46</v>
      </c>
      <c r="D73" s="24">
        <v>300.60000000000002</v>
      </c>
    </row>
    <row r="74" spans="1:4" s="28" customFormat="1" x14ac:dyDescent="0.2">
      <c r="A74" s="29"/>
      <c r="B74" s="31">
        <v>0</v>
      </c>
      <c r="C74" s="23"/>
      <c r="D74" s="24"/>
    </row>
    <row r="75" spans="1:4" s="28" customFormat="1" x14ac:dyDescent="0.2">
      <c r="A75" s="29"/>
      <c r="B75" s="115" t="s">
        <v>238</v>
      </c>
      <c r="C75" s="23"/>
      <c r="D75" s="24"/>
    </row>
    <row r="76" spans="1:4" s="28" customFormat="1" x14ac:dyDescent="0.2">
      <c r="A76" s="29">
        <v>1</v>
      </c>
      <c r="B76" s="31" t="s">
        <v>239</v>
      </c>
      <c r="C76" s="23" t="s">
        <v>46</v>
      </c>
      <c r="D76" s="35">
        <v>120.26</v>
      </c>
    </row>
    <row r="77" spans="1:4" s="28" customFormat="1" x14ac:dyDescent="0.2">
      <c r="A77" s="29">
        <v>2</v>
      </c>
      <c r="B77" s="31" t="s">
        <v>240</v>
      </c>
      <c r="C77" s="23" t="s">
        <v>46</v>
      </c>
      <c r="D77" s="35">
        <v>3.35</v>
      </c>
    </row>
    <row r="78" spans="1:4" s="28" customFormat="1" x14ac:dyDescent="0.2">
      <c r="A78" s="29"/>
      <c r="B78" s="31">
        <v>0</v>
      </c>
      <c r="C78" s="23"/>
      <c r="D78" s="24"/>
    </row>
    <row r="79" spans="1:4" s="28" customFormat="1" x14ac:dyDescent="0.2">
      <c r="A79" s="20" t="s">
        <v>241</v>
      </c>
      <c r="B79" s="32" t="s">
        <v>243</v>
      </c>
      <c r="C79" s="23"/>
      <c r="D79" s="24"/>
    </row>
    <row r="80" spans="1:4" s="28" customFormat="1" ht="25.5" x14ac:dyDescent="0.2">
      <c r="A80" s="29">
        <v>1</v>
      </c>
      <c r="B80" s="31" t="s">
        <v>244</v>
      </c>
      <c r="C80" s="23" t="s">
        <v>7</v>
      </c>
      <c r="D80" s="30">
        <v>1</v>
      </c>
    </row>
    <row r="81" spans="1:4" s="28" customFormat="1" ht="25.5" x14ac:dyDescent="0.2">
      <c r="A81" s="29">
        <v>2</v>
      </c>
      <c r="B81" s="31" t="s">
        <v>245</v>
      </c>
      <c r="C81" s="23" t="s">
        <v>7</v>
      </c>
      <c r="D81" s="30">
        <v>1</v>
      </c>
    </row>
    <row r="82" spans="1:4" s="28" customFormat="1" ht="25.5" x14ac:dyDescent="0.2">
      <c r="A82" s="29">
        <v>3</v>
      </c>
      <c r="B82" s="31" t="s">
        <v>246</v>
      </c>
      <c r="C82" s="23" t="s">
        <v>7</v>
      </c>
      <c r="D82" s="30">
        <v>2</v>
      </c>
    </row>
    <row r="83" spans="1:4" s="28" customFormat="1" ht="25.5" x14ac:dyDescent="0.2">
      <c r="A83" s="29">
        <v>4</v>
      </c>
      <c r="B83" s="31" t="s">
        <v>247</v>
      </c>
      <c r="C83" s="23" t="s">
        <v>7</v>
      </c>
      <c r="D83" s="30">
        <v>1</v>
      </c>
    </row>
    <row r="84" spans="1:4" s="28" customFormat="1" x14ac:dyDescent="0.2">
      <c r="A84" s="29"/>
      <c r="B84" s="31">
        <v>0</v>
      </c>
      <c r="C84" s="23"/>
      <c r="D84" s="24"/>
    </row>
    <row r="85" spans="1:4" s="28" customFormat="1" x14ac:dyDescent="0.2">
      <c r="A85" s="20" t="s">
        <v>253</v>
      </c>
      <c r="B85" s="32" t="s">
        <v>261</v>
      </c>
      <c r="C85" s="23"/>
      <c r="D85" s="24"/>
    </row>
    <row r="86" spans="1:4" s="28" customFormat="1" x14ac:dyDescent="0.2">
      <c r="A86" s="29">
        <v>1</v>
      </c>
      <c r="B86" s="31" t="s">
        <v>248</v>
      </c>
      <c r="C86" s="23" t="s">
        <v>7</v>
      </c>
      <c r="D86" s="30">
        <v>2</v>
      </c>
    </row>
    <row r="87" spans="1:4" s="28" customFormat="1" x14ac:dyDescent="0.2">
      <c r="A87" s="29">
        <v>2</v>
      </c>
      <c r="B87" s="31" t="s">
        <v>249</v>
      </c>
      <c r="C87" s="23" t="s">
        <v>7</v>
      </c>
      <c r="D87" s="30">
        <v>3</v>
      </c>
    </row>
    <row r="88" spans="1:4" s="28" customFormat="1" x14ac:dyDescent="0.2">
      <c r="A88" s="29">
        <v>3</v>
      </c>
      <c r="B88" s="31" t="s">
        <v>250</v>
      </c>
      <c r="C88" s="23" t="s">
        <v>7</v>
      </c>
      <c r="D88" s="30">
        <v>1</v>
      </c>
    </row>
    <row r="89" spans="1:4" s="28" customFormat="1" x14ac:dyDescent="0.2">
      <c r="A89" s="29">
        <v>4</v>
      </c>
      <c r="B89" s="31" t="s">
        <v>251</v>
      </c>
      <c r="C89" s="23" t="s">
        <v>7</v>
      </c>
      <c r="D89" s="30">
        <v>1</v>
      </c>
    </row>
    <row r="90" spans="1:4" s="28" customFormat="1" x14ac:dyDescent="0.2">
      <c r="A90" s="29">
        <v>5</v>
      </c>
      <c r="B90" s="31" t="s">
        <v>252</v>
      </c>
      <c r="C90" s="23" t="s">
        <v>7</v>
      </c>
      <c r="D90" s="30">
        <v>1</v>
      </c>
    </row>
    <row r="91" spans="1:4" s="28" customFormat="1" ht="13.5" thickBot="1" x14ac:dyDescent="0.25">
      <c r="A91" s="29"/>
      <c r="B91" s="31">
        <v>0</v>
      </c>
      <c r="C91" s="23"/>
      <c r="D91" s="24"/>
    </row>
    <row r="92" spans="1:4" s="28" customFormat="1" ht="13.5" thickBot="1" x14ac:dyDescent="0.25">
      <c r="A92" s="20" t="s">
        <v>255</v>
      </c>
      <c r="B92" s="183" t="s">
        <v>211</v>
      </c>
      <c r="C92" s="23">
        <v>0</v>
      </c>
      <c r="D92" s="24">
        <v>0</v>
      </c>
    </row>
    <row r="93" spans="1:4" s="28" customFormat="1" ht="33" x14ac:dyDescent="0.2">
      <c r="A93" s="184">
        <v>1</v>
      </c>
      <c r="B93" s="185" t="s">
        <v>126</v>
      </c>
      <c r="C93" s="184" t="s">
        <v>74</v>
      </c>
      <c r="D93" s="30">
        <v>25</v>
      </c>
    </row>
    <row r="94" spans="1:4" s="28" customFormat="1" ht="33" x14ac:dyDescent="0.2">
      <c r="A94" s="184">
        <v>2</v>
      </c>
      <c r="B94" s="185" t="s">
        <v>127</v>
      </c>
      <c r="C94" s="184" t="s">
        <v>74</v>
      </c>
      <c r="D94" s="30">
        <v>10</v>
      </c>
    </row>
    <row r="95" spans="1:4" s="28" customFormat="1" ht="33" x14ac:dyDescent="0.2">
      <c r="A95" s="184">
        <v>3</v>
      </c>
      <c r="B95" s="185" t="s">
        <v>128</v>
      </c>
      <c r="C95" s="184" t="s">
        <v>74</v>
      </c>
      <c r="D95" s="30">
        <v>10</v>
      </c>
    </row>
    <row r="96" spans="1:4" s="28" customFormat="1" ht="16.5" x14ac:dyDescent="0.2">
      <c r="A96" s="184">
        <v>4</v>
      </c>
      <c r="B96" s="186" t="s">
        <v>131</v>
      </c>
      <c r="C96" s="184" t="s">
        <v>74</v>
      </c>
      <c r="D96" s="30">
        <v>25</v>
      </c>
    </row>
    <row r="97" spans="1:4" s="28" customFormat="1" ht="16.5" x14ac:dyDescent="0.2">
      <c r="A97" s="184">
        <v>5</v>
      </c>
      <c r="B97" s="186" t="s">
        <v>130</v>
      </c>
      <c r="C97" s="184" t="s">
        <v>74</v>
      </c>
      <c r="D97" s="30">
        <v>10</v>
      </c>
    </row>
    <row r="98" spans="1:4" s="28" customFormat="1" ht="16.5" x14ac:dyDescent="0.2">
      <c r="A98" s="184">
        <v>6</v>
      </c>
      <c r="B98" s="186" t="s">
        <v>129</v>
      </c>
      <c r="C98" s="184" t="s">
        <v>74</v>
      </c>
      <c r="D98" s="30">
        <v>10</v>
      </c>
    </row>
    <row r="99" spans="1:4" s="28" customFormat="1" ht="16.5" x14ac:dyDescent="0.2">
      <c r="A99" s="184">
        <v>7</v>
      </c>
      <c r="B99" s="187" t="s">
        <v>123</v>
      </c>
      <c r="C99" s="184" t="s">
        <v>7</v>
      </c>
      <c r="D99" s="30">
        <v>5</v>
      </c>
    </row>
    <row r="100" spans="1:4" s="28" customFormat="1" ht="16.5" x14ac:dyDescent="0.2">
      <c r="A100" s="184">
        <v>8</v>
      </c>
      <c r="B100" s="187" t="s">
        <v>124</v>
      </c>
      <c r="C100" s="184" t="s">
        <v>7</v>
      </c>
      <c r="D100" s="30">
        <v>2</v>
      </c>
    </row>
    <row r="101" spans="1:4" s="28" customFormat="1" ht="16.5" x14ac:dyDescent="0.2">
      <c r="A101" s="184">
        <v>9</v>
      </c>
      <c r="B101" s="187" t="s">
        <v>125</v>
      </c>
      <c r="C101" s="184" t="s">
        <v>7</v>
      </c>
      <c r="D101" s="30">
        <v>3</v>
      </c>
    </row>
    <row r="102" spans="1:4" s="28" customFormat="1" ht="16.5" x14ac:dyDescent="0.2">
      <c r="A102" s="184">
        <v>10</v>
      </c>
      <c r="B102" s="187" t="s">
        <v>88</v>
      </c>
      <c r="C102" s="184" t="s">
        <v>9</v>
      </c>
      <c r="D102" s="30">
        <v>3</v>
      </c>
    </row>
    <row r="103" spans="1:4" s="28" customFormat="1" ht="16.5" x14ac:dyDescent="0.2">
      <c r="A103" s="184">
        <v>11</v>
      </c>
      <c r="B103" s="187" t="s">
        <v>87</v>
      </c>
      <c r="C103" s="184" t="s">
        <v>9</v>
      </c>
      <c r="D103" s="30">
        <v>2</v>
      </c>
    </row>
    <row r="104" spans="1:4" s="28" customFormat="1" ht="16.5" x14ac:dyDescent="0.2">
      <c r="A104" s="184">
        <v>12</v>
      </c>
      <c r="B104" s="187" t="s">
        <v>86</v>
      </c>
      <c r="C104" s="184" t="s">
        <v>9</v>
      </c>
      <c r="D104" s="30">
        <v>2</v>
      </c>
    </row>
    <row r="105" spans="1:4" s="28" customFormat="1" ht="33" x14ac:dyDescent="0.2">
      <c r="A105" s="184">
        <v>13</v>
      </c>
      <c r="B105" s="187" t="s">
        <v>85</v>
      </c>
      <c r="C105" s="184" t="s">
        <v>9</v>
      </c>
      <c r="D105" s="30">
        <v>2</v>
      </c>
    </row>
    <row r="106" spans="1:4" s="28" customFormat="1" ht="16.5" x14ac:dyDescent="0.2">
      <c r="A106" s="184">
        <v>14</v>
      </c>
      <c r="B106" s="187" t="s">
        <v>121</v>
      </c>
      <c r="C106" s="184" t="s">
        <v>9</v>
      </c>
      <c r="D106" s="30">
        <v>1</v>
      </c>
    </row>
    <row r="107" spans="1:4" s="28" customFormat="1" ht="16.5" x14ac:dyDescent="0.2">
      <c r="A107" s="184">
        <v>15</v>
      </c>
      <c r="B107" s="187" t="s">
        <v>84</v>
      </c>
      <c r="C107" s="184" t="s">
        <v>9</v>
      </c>
      <c r="D107" s="30">
        <v>1</v>
      </c>
    </row>
    <row r="108" spans="1:4" s="28" customFormat="1" ht="33" x14ac:dyDescent="0.2">
      <c r="A108" s="184">
        <v>16</v>
      </c>
      <c r="B108" s="187" t="s">
        <v>122</v>
      </c>
      <c r="C108" s="184" t="s">
        <v>9</v>
      </c>
      <c r="D108" s="30">
        <v>1</v>
      </c>
    </row>
    <row r="109" spans="1:4" s="28" customFormat="1" ht="16.5" x14ac:dyDescent="0.2">
      <c r="A109" s="184">
        <v>17</v>
      </c>
      <c r="B109" s="187" t="s">
        <v>83</v>
      </c>
      <c r="C109" s="184" t="s">
        <v>9</v>
      </c>
      <c r="D109" s="30">
        <v>1</v>
      </c>
    </row>
    <row r="110" spans="1:4" s="28" customFormat="1" x14ac:dyDescent="0.2">
      <c r="A110" s="29"/>
      <c r="B110" s="31">
        <v>0</v>
      </c>
      <c r="C110" s="23"/>
      <c r="D110" s="24"/>
    </row>
    <row r="111" spans="1:4" s="28" customFormat="1" x14ac:dyDescent="0.2">
      <c r="A111" s="20" t="s">
        <v>256</v>
      </c>
      <c r="B111" s="112" t="s">
        <v>212</v>
      </c>
      <c r="C111" s="23">
        <v>0</v>
      </c>
      <c r="D111" s="24">
        <v>0</v>
      </c>
    </row>
    <row r="112" spans="1:4" s="28" customFormat="1" ht="33" x14ac:dyDescent="0.2">
      <c r="A112" s="188">
        <v>1</v>
      </c>
      <c r="B112" s="187" t="s">
        <v>117</v>
      </c>
      <c r="C112" s="23" t="s">
        <v>74</v>
      </c>
      <c r="D112" s="30">
        <v>30</v>
      </c>
    </row>
    <row r="113" spans="1:4" s="28" customFormat="1" ht="33" x14ac:dyDescent="0.2">
      <c r="A113" s="188">
        <v>2</v>
      </c>
      <c r="B113" s="187" t="s">
        <v>118</v>
      </c>
      <c r="C113" s="23" t="s">
        <v>74</v>
      </c>
      <c r="D113" s="30">
        <v>3</v>
      </c>
    </row>
    <row r="114" spans="1:4" s="28" customFormat="1" ht="16.5" x14ac:dyDescent="0.2">
      <c r="A114" s="189">
        <v>3</v>
      </c>
      <c r="B114" s="187" t="s">
        <v>89</v>
      </c>
      <c r="C114" s="23" t="s">
        <v>9</v>
      </c>
      <c r="D114" s="30">
        <v>3</v>
      </c>
    </row>
    <row r="115" spans="1:4" s="28" customFormat="1" ht="33" x14ac:dyDescent="0.2">
      <c r="A115" s="189">
        <v>4</v>
      </c>
      <c r="B115" s="187" t="s">
        <v>115</v>
      </c>
      <c r="C115" s="23" t="s">
        <v>9</v>
      </c>
      <c r="D115" s="30">
        <v>4</v>
      </c>
    </row>
    <row r="116" spans="1:4" s="28" customFormat="1" ht="16.5" x14ac:dyDescent="0.2">
      <c r="A116" s="188">
        <v>5</v>
      </c>
      <c r="B116" s="187" t="s">
        <v>116</v>
      </c>
      <c r="C116" s="23" t="s">
        <v>9</v>
      </c>
      <c r="D116" s="30">
        <v>2</v>
      </c>
    </row>
    <row r="117" spans="1:4" s="28" customFormat="1" ht="16.5" x14ac:dyDescent="0.2">
      <c r="A117" s="189">
        <v>6</v>
      </c>
      <c r="B117" s="187" t="s">
        <v>84</v>
      </c>
      <c r="C117" s="23" t="s">
        <v>9</v>
      </c>
      <c r="D117" s="30">
        <v>1</v>
      </c>
    </row>
    <row r="118" spans="1:4" s="28" customFormat="1" ht="33" x14ac:dyDescent="0.2">
      <c r="A118" s="188">
        <v>7</v>
      </c>
      <c r="B118" s="187" t="s">
        <v>119</v>
      </c>
      <c r="C118" s="33" t="s">
        <v>9</v>
      </c>
      <c r="D118" s="34">
        <v>1</v>
      </c>
    </row>
    <row r="119" spans="1:4" s="28" customFormat="1" ht="16.5" x14ac:dyDescent="0.2">
      <c r="A119" s="189">
        <v>8</v>
      </c>
      <c r="B119" s="187" t="s">
        <v>83</v>
      </c>
      <c r="C119" s="23" t="s">
        <v>9</v>
      </c>
      <c r="D119" s="30">
        <v>1</v>
      </c>
    </row>
    <row r="120" spans="1:4" s="28" customFormat="1" x14ac:dyDescent="0.2">
      <c r="A120" s="29"/>
      <c r="B120" s="31">
        <v>0</v>
      </c>
      <c r="C120" s="23"/>
      <c r="D120" s="24"/>
    </row>
    <row r="121" spans="1:4" s="28" customFormat="1" x14ac:dyDescent="0.2">
      <c r="A121" s="20" t="s">
        <v>187</v>
      </c>
      <c r="B121" s="112" t="s">
        <v>186</v>
      </c>
      <c r="C121" s="23">
        <v>0</v>
      </c>
      <c r="D121" s="24">
        <v>0</v>
      </c>
    </row>
    <row r="122" spans="1:4" s="28" customFormat="1" x14ac:dyDescent="0.2">
      <c r="A122" s="190">
        <v>4.0999999999999996</v>
      </c>
      <c r="B122" s="191" t="s">
        <v>113</v>
      </c>
      <c r="C122" s="23"/>
      <c r="D122" s="30"/>
    </row>
    <row r="123" spans="1:4" s="28" customFormat="1" ht="38.25" x14ac:dyDescent="0.2">
      <c r="A123" s="192">
        <v>1</v>
      </c>
      <c r="B123" s="193" t="s">
        <v>183</v>
      </c>
      <c r="C123" s="23" t="s">
        <v>9</v>
      </c>
      <c r="D123" s="30">
        <v>1</v>
      </c>
    </row>
    <row r="124" spans="1:4" s="28" customFormat="1" ht="51" x14ac:dyDescent="0.2">
      <c r="A124" s="192">
        <v>2</v>
      </c>
      <c r="B124" s="193" t="s">
        <v>184</v>
      </c>
      <c r="C124" s="23" t="s">
        <v>9</v>
      </c>
      <c r="D124" s="30">
        <v>1</v>
      </c>
    </row>
    <row r="125" spans="1:4" s="28" customFormat="1" ht="15.75" x14ac:dyDescent="0.2">
      <c r="A125" s="190">
        <v>4.2</v>
      </c>
      <c r="B125" s="194" t="s">
        <v>112</v>
      </c>
      <c r="C125" s="23"/>
      <c r="D125" s="30"/>
    </row>
    <row r="126" spans="1:4" s="28" customFormat="1" ht="25.5" x14ac:dyDescent="0.2">
      <c r="A126" s="192">
        <v>3</v>
      </c>
      <c r="B126" s="195" t="s">
        <v>178</v>
      </c>
      <c r="C126" s="23" t="s">
        <v>7</v>
      </c>
      <c r="D126" s="30">
        <v>24</v>
      </c>
    </row>
    <row r="127" spans="1:4" s="28" customFormat="1" ht="25.5" x14ac:dyDescent="0.2">
      <c r="A127" s="192">
        <v>4</v>
      </c>
      <c r="B127" s="195" t="s">
        <v>180</v>
      </c>
      <c r="C127" s="23" t="s">
        <v>7</v>
      </c>
      <c r="D127" s="30">
        <v>4</v>
      </c>
    </row>
    <row r="128" spans="1:4" s="28" customFormat="1" ht="25.5" x14ac:dyDescent="0.2">
      <c r="A128" s="192">
        <v>5</v>
      </c>
      <c r="B128" s="195" t="s">
        <v>179</v>
      </c>
      <c r="C128" s="23" t="s">
        <v>7</v>
      </c>
      <c r="D128" s="30">
        <v>3</v>
      </c>
    </row>
    <row r="129" spans="1:4" s="28" customFormat="1" x14ac:dyDescent="0.2">
      <c r="A129" s="190">
        <v>4.3</v>
      </c>
      <c r="B129" s="196" t="s">
        <v>111</v>
      </c>
      <c r="C129" s="23"/>
      <c r="D129" s="30"/>
    </row>
    <row r="130" spans="1:4" s="28" customFormat="1" x14ac:dyDescent="0.2">
      <c r="A130" s="192">
        <v>6</v>
      </c>
      <c r="B130" s="195" t="s">
        <v>110</v>
      </c>
      <c r="C130" s="23" t="s">
        <v>7</v>
      </c>
      <c r="D130" s="30">
        <v>8</v>
      </c>
    </row>
    <row r="131" spans="1:4" s="28" customFormat="1" x14ac:dyDescent="0.2">
      <c r="A131" s="192">
        <v>7</v>
      </c>
      <c r="B131" s="195" t="s">
        <v>109</v>
      </c>
      <c r="C131" s="23" t="s">
        <v>7</v>
      </c>
      <c r="D131" s="30">
        <v>1</v>
      </c>
    </row>
    <row r="132" spans="1:4" s="28" customFormat="1" x14ac:dyDescent="0.2">
      <c r="A132" s="190">
        <v>4.4000000000000004</v>
      </c>
      <c r="B132" s="197" t="s">
        <v>108</v>
      </c>
      <c r="C132" s="23"/>
      <c r="D132" s="30"/>
    </row>
    <row r="133" spans="1:4" s="28" customFormat="1" x14ac:dyDescent="0.2">
      <c r="A133" s="198">
        <v>8</v>
      </c>
      <c r="B133" s="195" t="s">
        <v>107</v>
      </c>
      <c r="C133" s="23" t="s">
        <v>7</v>
      </c>
      <c r="D133" s="30">
        <v>2</v>
      </c>
    </row>
    <row r="134" spans="1:4" s="28" customFormat="1" x14ac:dyDescent="0.2">
      <c r="A134" s="198">
        <v>9</v>
      </c>
      <c r="B134" s="195" t="s">
        <v>106</v>
      </c>
      <c r="C134" s="23" t="s">
        <v>7</v>
      </c>
      <c r="D134" s="30">
        <v>24</v>
      </c>
    </row>
    <row r="135" spans="1:4" s="28" customFormat="1" x14ac:dyDescent="0.2">
      <c r="A135" s="198">
        <v>10</v>
      </c>
      <c r="B135" s="195" t="s">
        <v>105</v>
      </c>
      <c r="C135" s="23" t="s">
        <v>7</v>
      </c>
      <c r="D135" s="30">
        <v>2</v>
      </c>
    </row>
    <row r="136" spans="1:4" s="28" customFormat="1" x14ac:dyDescent="0.2">
      <c r="A136" s="198">
        <v>11</v>
      </c>
      <c r="B136" s="195" t="s">
        <v>104</v>
      </c>
      <c r="C136" s="23" t="s">
        <v>7</v>
      </c>
      <c r="D136" s="30">
        <v>20</v>
      </c>
    </row>
    <row r="137" spans="1:4" s="28" customFormat="1" ht="50.25" customHeight="1" x14ac:dyDescent="0.2">
      <c r="A137" s="198">
        <v>12</v>
      </c>
      <c r="B137" s="195" t="s">
        <v>181</v>
      </c>
      <c r="C137" s="23" t="s">
        <v>9</v>
      </c>
      <c r="D137" s="30">
        <v>2</v>
      </c>
    </row>
    <row r="138" spans="1:4" s="28" customFormat="1" x14ac:dyDescent="0.2">
      <c r="A138" s="198">
        <v>13</v>
      </c>
      <c r="B138" s="195" t="s">
        <v>103</v>
      </c>
      <c r="C138" s="23" t="s">
        <v>9</v>
      </c>
      <c r="D138" s="30">
        <v>1</v>
      </c>
    </row>
    <row r="139" spans="1:4" s="28" customFormat="1" x14ac:dyDescent="0.2">
      <c r="A139" s="190">
        <v>4.5</v>
      </c>
      <c r="B139" s="199" t="s">
        <v>102</v>
      </c>
      <c r="C139" s="23"/>
      <c r="D139" s="24"/>
    </row>
    <row r="140" spans="1:4" s="28" customFormat="1" x14ac:dyDescent="0.2">
      <c r="A140" s="192">
        <v>14</v>
      </c>
      <c r="B140" s="195" t="s">
        <v>175</v>
      </c>
      <c r="C140" s="23" t="s">
        <v>74</v>
      </c>
      <c r="D140" s="24">
        <v>45</v>
      </c>
    </row>
    <row r="141" spans="1:4" s="28" customFormat="1" x14ac:dyDescent="0.2">
      <c r="A141" s="192">
        <v>15</v>
      </c>
      <c r="B141" s="195" t="s">
        <v>176</v>
      </c>
      <c r="C141" s="23" t="s">
        <v>74</v>
      </c>
      <c r="D141" s="24">
        <v>30</v>
      </c>
    </row>
    <row r="142" spans="1:4" s="28" customFormat="1" x14ac:dyDescent="0.2">
      <c r="A142" s="192">
        <v>16</v>
      </c>
      <c r="B142" s="195" t="s">
        <v>177</v>
      </c>
      <c r="C142" s="23" t="s">
        <v>74</v>
      </c>
      <c r="D142" s="24">
        <v>450</v>
      </c>
    </row>
    <row r="143" spans="1:4" s="28" customFormat="1" x14ac:dyDescent="0.2">
      <c r="A143" s="192">
        <v>17</v>
      </c>
      <c r="B143" s="195" t="s">
        <v>171</v>
      </c>
      <c r="C143" s="23" t="s">
        <v>74</v>
      </c>
      <c r="D143" s="24">
        <v>860</v>
      </c>
    </row>
    <row r="144" spans="1:4" s="28" customFormat="1" x14ac:dyDescent="0.2">
      <c r="A144" s="192">
        <v>18</v>
      </c>
      <c r="B144" s="195" t="s">
        <v>172</v>
      </c>
      <c r="C144" s="23" t="s">
        <v>74</v>
      </c>
      <c r="D144" s="24">
        <v>25</v>
      </c>
    </row>
    <row r="145" spans="1:4" s="28" customFormat="1" x14ac:dyDescent="0.2">
      <c r="A145" s="192">
        <v>19</v>
      </c>
      <c r="B145" s="195" t="s">
        <v>172</v>
      </c>
      <c r="C145" s="23" t="s">
        <v>74</v>
      </c>
      <c r="D145" s="24">
        <v>30</v>
      </c>
    </row>
    <row r="146" spans="1:4" s="28" customFormat="1" x14ac:dyDescent="0.2">
      <c r="A146" s="192">
        <v>20</v>
      </c>
      <c r="B146" s="195" t="s">
        <v>173</v>
      </c>
      <c r="C146" s="23" t="s">
        <v>74</v>
      </c>
      <c r="D146" s="24">
        <v>100</v>
      </c>
    </row>
    <row r="147" spans="1:4" s="28" customFormat="1" x14ac:dyDescent="0.2">
      <c r="A147" s="192">
        <v>21</v>
      </c>
      <c r="B147" s="195" t="s">
        <v>174</v>
      </c>
      <c r="C147" s="23" t="s">
        <v>74</v>
      </c>
      <c r="D147" s="24">
        <v>45</v>
      </c>
    </row>
    <row r="148" spans="1:4" s="28" customFormat="1" x14ac:dyDescent="0.2">
      <c r="A148" s="192">
        <v>22</v>
      </c>
      <c r="B148" s="195" t="s">
        <v>170</v>
      </c>
      <c r="C148" s="23" t="s">
        <v>74</v>
      </c>
      <c r="D148" s="24">
        <v>50</v>
      </c>
    </row>
    <row r="149" spans="1:4" s="28" customFormat="1" x14ac:dyDescent="0.2">
      <c r="A149" s="192">
        <v>23</v>
      </c>
      <c r="B149" s="195" t="s">
        <v>169</v>
      </c>
      <c r="C149" s="23" t="s">
        <v>74</v>
      </c>
      <c r="D149" s="24">
        <v>45</v>
      </c>
    </row>
    <row r="150" spans="1:4" s="28" customFormat="1" x14ac:dyDescent="0.2">
      <c r="A150" s="192">
        <v>24</v>
      </c>
      <c r="B150" s="195" t="s">
        <v>101</v>
      </c>
      <c r="C150" s="23" t="s">
        <v>91</v>
      </c>
      <c r="D150" s="30">
        <v>1</v>
      </c>
    </row>
    <row r="151" spans="1:4" s="28" customFormat="1" x14ac:dyDescent="0.2">
      <c r="A151" s="190">
        <v>4.5999999999999996</v>
      </c>
      <c r="B151" s="200" t="s">
        <v>100</v>
      </c>
      <c r="C151" s="23"/>
      <c r="D151" s="24"/>
    </row>
    <row r="152" spans="1:4" s="28" customFormat="1" x14ac:dyDescent="0.2">
      <c r="A152" s="201">
        <v>25</v>
      </c>
      <c r="B152" s="202" t="s">
        <v>99</v>
      </c>
      <c r="C152" s="23" t="s">
        <v>74</v>
      </c>
      <c r="D152" s="24">
        <v>20</v>
      </c>
    </row>
    <row r="153" spans="1:4" s="28" customFormat="1" x14ac:dyDescent="0.2">
      <c r="A153" s="201">
        <v>26</v>
      </c>
      <c r="B153" s="202" t="s">
        <v>98</v>
      </c>
      <c r="C153" s="23" t="s">
        <v>74</v>
      </c>
      <c r="D153" s="24">
        <v>600</v>
      </c>
    </row>
    <row r="154" spans="1:4" s="28" customFormat="1" x14ac:dyDescent="0.2">
      <c r="A154" s="201">
        <v>27</v>
      </c>
      <c r="B154" s="202" t="s">
        <v>97</v>
      </c>
      <c r="C154" s="23" t="s">
        <v>74</v>
      </c>
      <c r="D154" s="24">
        <v>50</v>
      </c>
    </row>
    <row r="155" spans="1:4" s="28" customFormat="1" x14ac:dyDescent="0.2">
      <c r="A155" s="201">
        <v>28</v>
      </c>
      <c r="B155" s="202" t="s">
        <v>96</v>
      </c>
      <c r="C155" s="23" t="s">
        <v>74</v>
      </c>
      <c r="D155" s="24">
        <v>13</v>
      </c>
    </row>
    <row r="156" spans="1:4" s="28" customFormat="1" x14ac:dyDescent="0.2">
      <c r="A156" s="190">
        <v>4.7</v>
      </c>
      <c r="B156" s="203" t="s">
        <v>95</v>
      </c>
      <c r="C156" s="23"/>
      <c r="D156" s="24"/>
    </row>
    <row r="157" spans="1:4" s="28" customFormat="1" x14ac:dyDescent="0.2">
      <c r="A157" s="192">
        <v>29</v>
      </c>
      <c r="B157" s="204" t="s">
        <v>94</v>
      </c>
      <c r="C157" s="23" t="s">
        <v>74</v>
      </c>
      <c r="D157" s="24">
        <v>60</v>
      </c>
    </row>
    <row r="158" spans="1:4" s="28" customFormat="1" x14ac:dyDescent="0.2">
      <c r="A158" s="190">
        <v>4.8</v>
      </c>
      <c r="B158" s="203" t="s">
        <v>93</v>
      </c>
      <c r="C158" s="23"/>
      <c r="D158" s="24"/>
    </row>
    <row r="159" spans="1:4" s="28" customFormat="1" x14ac:dyDescent="0.2">
      <c r="A159" s="192">
        <v>30</v>
      </c>
      <c r="B159" s="204" t="s">
        <v>92</v>
      </c>
      <c r="C159" s="23" t="s">
        <v>91</v>
      </c>
      <c r="D159" s="30">
        <v>1</v>
      </c>
    </row>
    <row r="160" spans="1:4" s="28" customFormat="1" x14ac:dyDescent="0.2">
      <c r="A160" s="190">
        <v>4.9000000000000004</v>
      </c>
      <c r="B160" s="191" t="s">
        <v>90</v>
      </c>
      <c r="C160" s="23"/>
      <c r="D160" s="30"/>
    </row>
    <row r="161" spans="1:4" s="28" customFormat="1" x14ac:dyDescent="0.2">
      <c r="A161" s="201">
        <v>31</v>
      </c>
      <c r="B161" s="202" t="s">
        <v>182</v>
      </c>
      <c r="C161" s="23" t="s">
        <v>7</v>
      </c>
      <c r="D161" s="30">
        <v>1</v>
      </c>
    </row>
    <row r="162" spans="1:4" s="28" customFormat="1" x14ac:dyDescent="0.2">
      <c r="A162" s="29"/>
      <c r="B162" s="31">
        <v>0</v>
      </c>
      <c r="C162" s="23"/>
      <c r="D162" s="24"/>
    </row>
    <row r="163" spans="1:4" s="28" customFormat="1" ht="16.5" x14ac:dyDescent="0.2">
      <c r="A163" s="20" t="s">
        <v>257</v>
      </c>
      <c r="B163" s="149" t="s">
        <v>82</v>
      </c>
      <c r="C163" s="23">
        <v>0</v>
      </c>
      <c r="D163" s="24">
        <v>0</v>
      </c>
    </row>
    <row r="164" spans="1:4" s="28" customFormat="1" x14ac:dyDescent="0.2">
      <c r="A164" s="29"/>
      <c r="B164" s="115" t="s">
        <v>81</v>
      </c>
      <c r="C164" s="23"/>
      <c r="D164" s="24"/>
    </row>
    <row r="165" spans="1:4" s="28" customFormat="1" x14ac:dyDescent="0.2">
      <c r="A165" s="29"/>
      <c r="B165" s="115" t="s">
        <v>80</v>
      </c>
      <c r="C165" s="23"/>
      <c r="D165" s="24"/>
    </row>
    <row r="166" spans="1:4" s="28" customFormat="1" x14ac:dyDescent="0.2">
      <c r="A166" s="29">
        <v>1</v>
      </c>
      <c r="B166" s="31" t="s">
        <v>189</v>
      </c>
      <c r="C166" s="23" t="s">
        <v>74</v>
      </c>
      <c r="D166" s="24">
        <v>3</v>
      </c>
    </row>
    <row r="167" spans="1:4" s="28" customFormat="1" x14ac:dyDescent="0.2">
      <c r="A167" s="29">
        <v>2</v>
      </c>
      <c r="B167" s="31" t="s">
        <v>190</v>
      </c>
      <c r="C167" s="23" t="s">
        <v>74</v>
      </c>
      <c r="D167" s="24">
        <v>6</v>
      </c>
    </row>
    <row r="168" spans="1:4" s="28" customFormat="1" x14ac:dyDescent="0.2">
      <c r="A168" s="29">
        <v>3</v>
      </c>
      <c r="B168" s="31" t="s">
        <v>79</v>
      </c>
      <c r="C168" s="23" t="s">
        <v>7</v>
      </c>
      <c r="D168" s="24">
        <v>1</v>
      </c>
    </row>
    <row r="169" spans="1:4" s="28" customFormat="1" x14ac:dyDescent="0.2">
      <c r="A169" s="29">
        <v>4</v>
      </c>
      <c r="B169" s="31" t="s">
        <v>191</v>
      </c>
      <c r="C169" s="23" t="s">
        <v>7</v>
      </c>
      <c r="D169" s="30">
        <v>1</v>
      </c>
    </row>
    <row r="170" spans="1:4" s="28" customFormat="1" x14ac:dyDescent="0.2">
      <c r="A170" s="29">
        <v>5</v>
      </c>
      <c r="B170" s="31" t="s">
        <v>192</v>
      </c>
      <c r="C170" s="23" t="s">
        <v>7</v>
      </c>
      <c r="D170" s="30">
        <v>1</v>
      </c>
    </row>
    <row r="171" spans="1:4" s="28" customFormat="1" x14ac:dyDescent="0.2">
      <c r="A171" s="29"/>
      <c r="B171" s="31"/>
      <c r="C171" s="23"/>
      <c r="D171" s="24"/>
    </row>
    <row r="172" spans="1:4" s="28" customFormat="1" x14ac:dyDescent="0.2">
      <c r="A172" s="29"/>
      <c r="B172" s="115" t="s">
        <v>78</v>
      </c>
      <c r="C172" s="23"/>
      <c r="D172" s="24"/>
    </row>
    <row r="173" spans="1:4" s="28" customFormat="1" x14ac:dyDescent="0.2">
      <c r="A173" s="29">
        <v>1</v>
      </c>
      <c r="B173" s="31" t="s">
        <v>167</v>
      </c>
      <c r="C173" s="23" t="s">
        <v>74</v>
      </c>
      <c r="D173" s="24">
        <v>16.5</v>
      </c>
    </row>
    <row r="174" spans="1:4" s="28" customFormat="1" x14ac:dyDescent="0.2">
      <c r="A174" s="29">
        <v>2</v>
      </c>
      <c r="B174" s="31" t="s">
        <v>77</v>
      </c>
      <c r="C174" s="23" t="s">
        <v>9</v>
      </c>
      <c r="D174" s="30">
        <v>1</v>
      </c>
    </row>
    <row r="175" spans="1:4" s="28" customFormat="1" x14ac:dyDescent="0.2">
      <c r="A175" s="29">
        <v>3</v>
      </c>
      <c r="B175" s="31" t="s">
        <v>76</v>
      </c>
      <c r="C175" s="23" t="s">
        <v>9</v>
      </c>
      <c r="D175" s="30">
        <v>1</v>
      </c>
    </row>
    <row r="176" spans="1:4" s="28" customFormat="1" x14ac:dyDescent="0.2">
      <c r="A176" s="29">
        <v>4</v>
      </c>
      <c r="B176" s="31" t="s">
        <v>71</v>
      </c>
      <c r="C176" s="23" t="s">
        <v>9</v>
      </c>
      <c r="D176" s="30">
        <v>1</v>
      </c>
    </row>
    <row r="177" spans="1:4" s="28" customFormat="1" x14ac:dyDescent="0.2">
      <c r="A177" s="29"/>
      <c r="B177" s="31">
        <v>0</v>
      </c>
      <c r="C177" s="23"/>
      <c r="D177" s="24"/>
    </row>
    <row r="178" spans="1:4" s="28" customFormat="1" ht="16.5" x14ac:dyDescent="0.2">
      <c r="A178" s="20" t="s">
        <v>258</v>
      </c>
      <c r="B178" s="141" t="s">
        <v>75</v>
      </c>
      <c r="C178" s="23"/>
      <c r="D178" s="24"/>
    </row>
    <row r="179" spans="1:4" s="28" customFormat="1" x14ac:dyDescent="0.2">
      <c r="A179" s="29">
        <v>1</v>
      </c>
      <c r="B179" s="31" t="s">
        <v>168</v>
      </c>
      <c r="C179" s="23" t="s">
        <v>74</v>
      </c>
      <c r="D179" s="24">
        <v>10</v>
      </c>
    </row>
    <row r="180" spans="1:4" s="28" customFormat="1" x14ac:dyDescent="0.2">
      <c r="A180" s="29">
        <v>2</v>
      </c>
      <c r="B180" s="31" t="s">
        <v>73</v>
      </c>
      <c r="C180" s="23" t="s">
        <v>9</v>
      </c>
      <c r="D180" s="30">
        <v>1</v>
      </c>
    </row>
    <row r="181" spans="1:4" s="28" customFormat="1" x14ac:dyDescent="0.2">
      <c r="A181" s="29">
        <v>3</v>
      </c>
      <c r="B181" s="31" t="s">
        <v>72</v>
      </c>
      <c r="C181" s="23" t="s">
        <v>9</v>
      </c>
      <c r="D181" s="30">
        <v>1</v>
      </c>
    </row>
    <row r="182" spans="1:4" s="28" customFormat="1" x14ac:dyDescent="0.2">
      <c r="A182" s="29">
        <v>4</v>
      </c>
      <c r="B182" s="31" t="s">
        <v>71</v>
      </c>
      <c r="C182" s="23" t="s">
        <v>9</v>
      </c>
      <c r="D182" s="30">
        <v>1</v>
      </c>
    </row>
    <row r="183" spans="1:4" s="28" customFormat="1" x14ac:dyDescent="0.2">
      <c r="A183" s="29">
        <v>5</v>
      </c>
      <c r="B183" s="31" t="s">
        <v>70</v>
      </c>
      <c r="C183" s="23" t="s">
        <v>9</v>
      </c>
      <c r="D183" s="30">
        <v>1</v>
      </c>
    </row>
    <row r="184" spans="1:4" s="28" customFormat="1" x14ac:dyDescent="0.2">
      <c r="A184" s="29"/>
      <c r="B184" s="31">
        <v>0</v>
      </c>
      <c r="C184" s="23"/>
      <c r="D184" s="24"/>
    </row>
    <row r="186" spans="1:4" s="28" customFormat="1" x14ac:dyDescent="0.2">
      <c r="A186" s="20" t="s">
        <v>260</v>
      </c>
      <c r="B186" s="205" t="s">
        <v>213</v>
      </c>
      <c r="C186" s="23">
        <v>0</v>
      </c>
      <c r="D186" s="24">
        <v>0</v>
      </c>
    </row>
    <row r="187" spans="1:4" s="28" customFormat="1" ht="16.5" x14ac:dyDescent="0.2">
      <c r="A187" s="184">
        <v>1</v>
      </c>
      <c r="B187" s="185" t="s">
        <v>194</v>
      </c>
      <c r="C187" s="184" t="s">
        <v>74</v>
      </c>
      <c r="D187" s="30">
        <v>58</v>
      </c>
    </row>
    <row r="188" spans="1:4" s="28" customFormat="1" ht="16.5" x14ac:dyDescent="0.2">
      <c r="A188" s="184">
        <v>2</v>
      </c>
      <c r="B188" s="185" t="s">
        <v>203</v>
      </c>
      <c r="C188" s="184" t="s">
        <v>7</v>
      </c>
      <c r="D188" s="30">
        <v>24</v>
      </c>
    </row>
    <row r="189" spans="1:4" s="28" customFormat="1" ht="16.5" x14ac:dyDescent="0.2">
      <c r="A189" s="184">
        <v>3</v>
      </c>
      <c r="B189" s="185" t="s">
        <v>204</v>
      </c>
      <c r="C189" s="184" t="s">
        <v>7</v>
      </c>
      <c r="D189" s="30">
        <v>16</v>
      </c>
    </row>
    <row r="190" spans="1:4" s="28" customFormat="1" ht="16.5" x14ac:dyDescent="0.2">
      <c r="A190" s="184">
        <v>4</v>
      </c>
      <c r="B190" s="186" t="s">
        <v>205</v>
      </c>
      <c r="C190" s="184" t="s">
        <v>7</v>
      </c>
      <c r="D190" s="30">
        <v>5</v>
      </c>
    </row>
    <row r="191" spans="1:4" s="28" customFormat="1" ht="16.5" x14ac:dyDescent="0.2">
      <c r="A191" s="184">
        <v>5</v>
      </c>
      <c r="B191" s="186" t="s">
        <v>206</v>
      </c>
      <c r="C191" s="184" t="s">
        <v>7</v>
      </c>
      <c r="D191" s="30">
        <v>24</v>
      </c>
    </row>
    <row r="192" spans="1:4" s="28" customFormat="1" ht="16.5" x14ac:dyDescent="0.2">
      <c r="A192" s="184">
        <v>6</v>
      </c>
      <c r="B192" s="186" t="s">
        <v>195</v>
      </c>
      <c r="C192" s="184" t="s">
        <v>7</v>
      </c>
      <c r="D192" s="30">
        <v>24</v>
      </c>
    </row>
    <row r="193" spans="1:4" s="28" customFormat="1" ht="16.5" x14ac:dyDescent="0.2">
      <c r="A193" s="184">
        <v>7</v>
      </c>
      <c r="B193" s="187" t="s">
        <v>207</v>
      </c>
      <c r="C193" s="184" t="s">
        <v>7</v>
      </c>
      <c r="D193" s="30">
        <v>3</v>
      </c>
    </row>
    <row r="194" spans="1:4" s="28" customFormat="1" ht="16.5" x14ac:dyDescent="0.2">
      <c r="A194" s="184">
        <v>8</v>
      </c>
      <c r="B194" s="187" t="s">
        <v>196</v>
      </c>
      <c r="C194" s="184" t="s">
        <v>7</v>
      </c>
      <c r="D194" s="30">
        <v>5</v>
      </c>
    </row>
    <row r="195" spans="1:4" s="28" customFormat="1" ht="16.5" x14ac:dyDescent="0.2">
      <c r="A195" s="184">
        <v>9</v>
      </c>
      <c r="B195" s="187" t="s">
        <v>208</v>
      </c>
      <c r="C195" s="184" t="s">
        <v>7</v>
      </c>
      <c r="D195" s="30">
        <v>2</v>
      </c>
    </row>
    <row r="196" spans="1:4" s="28" customFormat="1" ht="16.5" x14ac:dyDescent="0.2">
      <c r="A196" s="184">
        <v>10</v>
      </c>
      <c r="B196" s="187" t="s">
        <v>197</v>
      </c>
      <c r="C196" s="184" t="s">
        <v>7</v>
      </c>
      <c r="D196" s="30">
        <v>1</v>
      </c>
    </row>
    <row r="197" spans="1:4" s="28" customFormat="1" ht="16.5" x14ac:dyDescent="0.2">
      <c r="A197" s="184">
        <v>11</v>
      </c>
      <c r="B197" s="187" t="s">
        <v>209</v>
      </c>
      <c r="C197" s="184" t="s">
        <v>7</v>
      </c>
      <c r="D197" s="30">
        <v>1</v>
      </c>
    </row>
    <row r="198" spans="1:4" s="28" customFormat="1" ht="16.5" x14ac:dyDescent="0.2">
      <c r="A198" s="184">
        <v>12</v>
      </c>
      <c r="B198" s="187" t="s">
        <v>198</v>
      </c>
      <c r="C198" s="184" t="s">
        <v>9</v>
      </c>
      <c r="D198" s="30">
        <v>1</v>
      </c>
    </row>
    <row r="199" spans="1:4" s="28" customFormat="1" ht="16.5" x14ac:dyDescent="0.2">
      <c r="A199" s="184">
        <v>13</v>
      </c>
      <c r="B199" s="187" t="s">
        <v>199</v>
      </c>
      <c r="C199" s="184" t="s">
        <v>7</v>
      </c>
      <c r="D199" s="30">
        <v>1</v>
      </c>
    </row>
    <row r="200" spans="1:4" s="28" customFormat="1" ht="16.5" x14ac:dyDescent="0.2">
      <c r="A200" s="184">
        <v>14</v>
      </c>
      <c r="B200" s="187" t="s">
        <v>200</v>
      </c>
      <c r="C200" s="184" t="s">
        <v>7</v>
      </c>
      <c r="D200" s="30">
        <v>1</v>
      </c>
    </row>
    <row r="201" spans="1:4" s="28" customFormat="1" ht="16.5" x14ac:dyDescent="0.2">
      <c r="A201" s="184">
        <v>15</v>
      </c>
      <c r="B201" s="187" t="s">
        <v>201</v>
      </c>
      <c r="C201" s="184" t="s">
        <v>210</v>
      </c>
      <c r="D201" s="30">
        <v>1</v>
      </c>
    </row>
    <row r="202" spans="1:4" s="28" customFormat="1" ht="16.5" x14ac:dyDescent="0.2">
      <c r="A202" s="184">
        <v>16</v>
      </c>
      <c r="B202" s="187" t="s">
        <v>202</v>
      </c>
      <c r="C202" s="184" t="s">
        <v>9</v>
      </c>
      <c r="D202" s="30">
        <v>1</v>
      </c>
    </row>
    <row r="203" spans="1:4" s="28" customFormat="1" x14ac:dyDescent="0.2">
      <c r="A203" s="29"/>
      <c r="B203" s="31">
        <v>0</v>
      </c>
      <c r="C203" s="23"/>
      <c r="D203" s="24"/>
    </row>
    <row r="204" spans="1:4" s="42" customFormat="1" x14ac:dyDescent="0.2">
      <c r="C204" s="43"/>
    </row>
    <row r="205" spans="1:4" x14ac:dyDescent="0.2">
      <c r="C205" s="43"/>
    </row>
    <row r="206" spans="1:4" ht="13.5" x14ac:dyDescent="0.2">
      <c r="A206" s="44" t="s">
        <v>6</v>
      </c>
      <c r="B206" s="44"/>
      <c r="C206" s="46"/>
      <c r="D206" s="74" t="str">
        <f>KOPT!C31</f>
        <v>/Andis Kalniņš/, 28.05.2026.</v>
      </c>
    </row>
    <row r="207" spans="1:4" ht="13.5" x14ac:dyDescent="0.25">
      <c r="C207" s="52"/>
      <c r="D207" s="43"/>
    </row>
    <row r="208" spans="1:4" ht="13.5" x14ac:dyDescent="0.25">
      <c r="C208" s="52"/>
      <c r="D208" s="43"/>
    </row>
    <row r="209" spans="3:4" ht="13.5" x14ac:dyDescent="0.25">
      <c r="C209" s="52"/>
      <c r="D209" s="43"/>
    </row>
  </sheetData>
  <mergeCells count="6">
    <mergeCell ref="A1:D1"/>
    <mergeCell ref="A12:A13"/>
    <mergeCell ref="B12:B13"/>
    <mergeCell ref="C12:C13"/>
    <mergeCell ref="D12:D13"/>
    <mergeCell ref="A2:D2"/>
  </mergeCells>
  <pageMargins left="0.9055118110236221" right="0.51181102362204722" top="0.94488188976377963" bottom="0.74803149606299213" header="0.31496062992125984" footer="0.31496062992125984"/>
  <pageSetup paperSize="9" scale="98" fitToHeight="1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2:S38"/>
  <sheetViews>
    <sheetView showZeros="0" topLeftCell="A13" zoomScale="160" zoomScaleNormal="160" workbookViewId="0">
      <selection activeCell="D20" sqref="D20"/>
    </sheetView>
  </sheetViews>
  <sheetFormatPr defaultColWidth="9.28515625" defaultRowHeight="12.75" x14ac:dyDescent="0.2"/>
  <cols>
    <col min="1" max="1" width="9.140625" style="155" customWidth="1"/>
    <col min="2" max="2" width="57.42578125" style="155" customWidth="1"/>
    <col min="3" max="3" width="26.5703125" style="155" customWidth="1"/>
    <col min="4" max="16384" width="9.28515625" style="152"/>
  </cols>
  <sheetData>
    <row r="2" spans="1:19" x14ac:dyDescent="0.2">
      <c r="A2" s="222" t="s">
        <v>25</v>
      </c>
      <c r="B2" s="222"/>
      <c r="C2" s="222"/>
    </row>
    <row r="3" spans="1:19" x14ac:dyDescent="0.2">
      <c r="A3" s="223" t="s">
        <v>24</v>
      </c>
      <c r="B3" s="223"/>
      <c r="C3" s="223"/>
    </row>
    <row r="4" spans="1:19" x14ac:dyDescent="0.2">
      <c r="A4" s="224" t="s">
        <v>23</v>
      </c>
      <c r="B4" s="224"/>
      <c r="C4" s="224"/>
    </row>
    <row r="5" spans="1:19" x14ac:dyDescent="0.2">
      <c r="A5" s="153"/>
      <c r="B5" s="153"/>
      <c r="C5" s="154" t="s">
        <v>22</v>
      </c>
    </row>
    <row r="6" spans="1:19" x14ac:dyDescent="0.2">
      <c r="B6" s="222"/>
      <c r="C6" s="222"/>
    </row>
    <row r="7" spans="1:19" x14ac:dyDescent="0.2">
      <c r="B7" s="156"/>
      <c r="C7" s="156"/>
    </row>
    <row r="8" spans="1:19" ht="15.75" x14ac:dyDescent="0.2">
      <c r="A8" s="225" t="s">
        <v>39</v>
      </c>
      <c r="B8" s="225"/>
      <c r="C8" s="225"/>
    </row>
    <row r="9" spans="1:19" x14ac:dyDescent="0.2">
      <c r="A9" s="157"/>
      <c r="B9" s="158"/>
      <c r="C9" s="158"/>
    </row>
    <row r="10" spans="1:19" s="8" customFormat="1" x14ac:dyDescent="0.2">
      <c r="A10" s="110" t="s">
        <v>264</v>
      </c>
      <c r="B10" s="10"/>
      <c r="C10" s="10"/>
      <c r="D10" s="10"/>
      <c r="E10" s="10"/>
      <c r="F10" s="10"/>
      <c r="G10" s="10"/>
      <c r="H10" s="10"/>
      <c r="I10" s="10"/>
      <c r="J10" s="10"/>
      <c r="K10" s="10"/>
      <c r="L10" s="10"/>
      <c r="M10" s="10"/>
      <c r="N10" s="10"/>
      <c r="O10" s="10"/>
      <c r="P10" s="11"/>
      <c r="Q10" s="11"/>
      <c r="S10" s="159"/>
    </row>
    <row r="11" spans="1:19" s="8" customFormat="1" x14ac:dyDescent="0.2">
      <c r="A11" s="110" t="s">
        <v>263</v>
      </c>
      <c r="B11" s="10"/>
      <c r="C11" s="10"/>
      <c r="D11" s="10"/>
      <c r="E11" s="10"/>
      <c r="F11" s="10"/>
      <c r="G11" s="10"/>
      <c r="H11" s="10"/>
      <c r="I11" s="10"/>
      <c r="J11" s="10"/>
      <c r="K11" s="10"/>
      <c r="L11" s="10"/>
      <c r="M11" s="10"/>
      <c r="N11" s="10"/>
      <c r="O11" s="10"/>
      <c r="P11" s="10"/>
      <c r="Q11" s="10"/>
      <c r="S11" s="159"/>
    </row>
    <row r="12" spans="1:19" s="8" customFormat="1" x14ac:dyDescent="0.2">
      <c r="A12" s="110" t="s">
        <v>59</v>
      </c>
      <c r="B12" s="10"/>
      <c r="C12" s="10"/>
      <c r="D12" s="10"/>
      <c r="E12" s="10"/>
      <c r="F12" s="10"/>
      <c r="G12" s="10"/>
      <c r="H12" s="10"/>
      <c r="I12" s="10"/>
      <c r="J12" s="10"/>
      <c r="K12" s="10"/>
      <c r="L12" s="10"/>
      <c r="M12" s="10"/>
      <c r="N12" s="10"/>
      <c r="O12" s="10"/>
      <c r="P12" s="10"/>
      <c r="Q12" s="10"/>
      <c r="S12" s="159"/>
    </row>
    <row r="13" spans="1:19" s="8" customFormat="1" x14ac:dyDescent="0.2">
      <c r="A13" s="110" t="s">
        <v>269</v>
      </c>
      <c r="B13" s="10"/>
      <c r="C13" s="10"/>
      <c r="D13" s="10"/>
      <c r="E13" s="10"/>
      <c r="F13" s="10"/>
      <c r="G13" s="10"/>
      <c r="H13" s="10"/>
      <c r="I13" s="10"/>
      <c r="J13" s="10"/>
      <c r="K13" s="10"/>
      <c r="L13" s="10"/>
      <c r="M13" s="10"/>
      <c r="N13" s="10"/>
      <c r="O13" s="10"/>
      <c r="P13" s="10"/>
      <c r="Q13" s="10"/>
      <c r="S13" s="159"/>
    </row>
    <row r="14" spans="1:19" s="8" customFormat="1" ht="15" customHeight="1" x14ac:dyDescent="0.2">
      <c r="A14" s="11"/>
      <c r="B14" s="11"/>
      <c r="C14" s="11"/>
      <c r="D14" s="11"/>
      <c r="E14" s="11"/>
      <c r="F14" s="11"/>
      <c r="G14" s="11"/>
      <c r="H14" s="11"/>
      <c r="I14" s="11"/>
      <c r="J14" s="11"/>
      <c r="K14" s="11"/>
      <c r="L14" s="11"/>
      <c r="M14" s="11"/>
      <c r="N14" s="11"/>
      <c r="O14" s="11"/>
      <c r="P14" s="160"/>
    </row>
    <row r="15" spans="1:19" ht="16.5" customHeight="1" x14ac:dyDescent="0.2">
      <c r="A15" s="107" t="s">
        <v>267</v>
      </c>
      <c r="B15" s="161"/>
      <c r="C15" s="161"/>
    </row>
    <row r="16" spans="1:19" x14ac:dyDescent="0.2">
      <c r="C16" s="162"/>
    </row>
    <row r="17" spans="1:3" ht="12.75" customHeight="1" x14ac:dyDescent="0.2">
      <c r="A17" s="163" t="s">
        <v>21</v>
      </c>
      <c r="B17" s="120" t="s">
        <v>160</v>
      </c>
      <c r="C17" s="163" t="s">
        <v>20</v>
      </c>
    </row>
    <row r="18" spans="1:3" ht="12.75" customHeight="1" x14ac:dyDescent="0.2">
      <c r="A18" s="163"/>
      <c r="B18" s="151"/>
      <c r="C18" s="163"/>
    </row>
    <row r="19" spans="1:3" ht="26.25" customHeight="1" x14ac:dyDescent="0.2">
      <c r="A19" s="164">
        <v>1</v>
      </c>
      <c r="B19" s="165" t="str">
        <f>'KS '!A2</f>
        <v>P.Valdena ielas 3 telpu pārplānošana ķīmijas tehnoloģijas pamatprocesu un aparātu laboratorijas vajadzībām</v>
      </c>
      <c r="C19" s="166">
        <f>'KS '!E26</f>
        <v>0</v>
      </c>
    </row>
    <row r="20" spans="1:3" x14ac:dyDescent="0.2">
      <c r="A20" s="167"/>
      <c r="B20" s="168"/>
      <c r="C20" s="166"/>
    </row>
    <row r="21" spans="1:3" x14ac:dyDescent="0.2">
      <c r="A21" s="169"/>
      <c r="B21" s="170" t="s">
        <v>120</v>
      </c>
      <c r="C21" s="171">
        <f>SUM(C19:C20)</f>
        <v>0</v>
      </c>
    </row>
    <row r="22" spans="1:3" x14ac:dyDescent="0.2">
      <c r="A22" s="219" t="s">
        <v>19</v>
      </c>
      <c r="B22" s="220"/>
      <c r="C22" s="172">
        <f>ROUND(C21*0.21,2)</f>
        <v>0</v>
      </c>
    </row>
    <row r="23" spans="1:3" x14ac:dyDescent="0.2">
      <c r="A23" s="221" t="s">
        <v>69</v>
      </c>
      <c r="B23" s="221"/>
      <c r="C23" s="173">
        <f>SUM(C21:C22)</f>
        <v>0</v>
      </c>
    </row>
    <row r="24" spans="1:3" s="5" customFormat="1" ht="16.5" x14ac:dyDescent="0.3">
      <c r="A24" s="174"/>
      <c r="B24" s="175"/>
      <c r="C24" s="176"/>
    </row>
    <row r="25" spans="1:3" s="5" customFormat="1" ht="16.5" x14ac:dyDescent="0.3"/>
    <row r="26" spans="1:3" s="5" customFormat="1" ht="16.5" x14ac:dyDescent="0.3">
      <c r="A26" s="177" t="s">
        <v>18</v>
      </c>
      <c r="B26" s="178"/>
      <c r="C26" s="48" t="s">
        <v>266</v>
      </c>
    </row>
    <row r="27" spans="1:3" s="5" customFormat="1" ht="16.5" x14ac:dyDescent="0.3">
      <c r="B27" s="155"/>
      <c r="C27" s="179" t="s">
        <v>16</v>
      </c>
    </row>
    <row r="28" spans="1:3" s="5" customFormat="1" ht="16.5" x14ac:dyDescent="0.3">
      <c r="A28" s="180" t="s">
        <v>262</v>
      </c>
    </row>
    <row r="29" spans="1:3" s="5" customFormat="1" ht="16.5" x14ac:dyDescent="0.3"/>
    <row r="30" spans="1:3" s="5" customFormat="1" ht="16.5" x14ac:dyDescent="0.3"/>
    <row r="31" spans="1:3" s="5" customFormat="1" ht="16.5" x14ac:dyDescent="0.3">
      <c r="A31" s="181" t="s">
        <v>17</v>
      </c>
      <c r="B31" s="178"/>
      <c r="C31" s="48" t="s">
        <v>265</v>
      </c>
    </row>
    <row r="32" spans="1:3" s="5" customFormat="1" ht="16.5" x14ac:dyDescent="0.3">
      <c r="B32" s="155"/>
      <c r="C32" s="179" t="s">
        <v>16</v>
      </c>
    </row>
    <row r="33" spans="2:3" s="5" customFormat="1" ht="16.5" x14ac:dyDescent="0.3"/>
    <row r="34" spans="2:3" ht="12.75" hidden="1" customHeight="1" x14ac:dyDescent="0.2">
      <c r="B34" s="182"/>
      <c r="C34" s="154"/>
    </row>
    <row r="35" spans="2:3" ht="12.75" hidden="1" customHeight="1" x14ac:dyDescent="0.2">
      <c r="B35" s="153" t="s">
        <v>4</v>
      </c>
      <c r="C35" s="153"/>
    </row>
    <row r="36" spans="2:3" ht="12.75" hidden="1" customHeight="1" x14ac:dyDescent="0.2"/>
    <row r="37" spans="2:3" ht="12.75" hidden="1" customHeight="1" x14ac:dyDescent="0.2">
      <c r="B37" s="182"/>
      <c r="C37" s="154"/>
    </row>
    <row r="38" spans="2:3" ht="12.75" hidden="1" customHeight="1" x14ac:dyDescent="0.2"/>
  </sheetData>
  <mergeCells count="7">
    <mergeCell ref="A22:B22"/>
    <mergeCell ref="A23:B23"/>
    <mergeCell ref="A2:C2"/>
    <mergeCell ref="A3:C3"/>
    <mergeCell ref="A4:C4"/>
    <mergeCell ref="B6:C6"/>
    <mergeCell ref="A8:C8"/>
  </mergeCells>
  <pageMargins left="0.74803149606299213" right="0.74803149606299213" top="0.98425196850393704" bottom="0.98425196850393704" header="0.51181102362204722" footer="0.51181102362204722"/>
  <pageSetup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9165E-8362-4B19-B34A-95030C400230}">
  <sheetPr>
    <tabColor rgb="FFFF0000"/>
    <pageSetUpPr fitToPage="1"/>
  </sheetPr>
  <dimension ref="A1:S39"/>
  <sheetViews>
    <sheetView showZeros="0" zoomScale="115" zoomScaleNormal="115" workbookViewId="0">
      <selection activeCell="C45" sqref="C45"/>
    </sheetView>
  </sheetViews>
  <sheetFormatPr defaultRowHeight="12.75" x14ac:dyDescent="0.2"/>
  <cols>
    <col min="1" max="2" width="6.7109375" style="63" customWidth="1"/>
    <col min="3" max="3" width="59.5703125" style="63" customWidth="1"/>
    <col min="4" max="4" width="6.85546875" style="63" customWidth="1"/>
    <col min="5" max="9" width="15.7109375" style="63" customWidth="1"/>
    <col min="10" max="16384" width="9.140625" style="63"/>
  </cols>
  <sheetData>
    <row r="1" spans="1:19" ht="18" x14ac:dyDescent="0.2">
      <c r="A1" s="226" t="s">
        <v>163</v>
      </c>
      <c r="B1" s="226"/>
      <c r="C1" s="226"/>
      <c r="D1" s="226"/>
      <c r="E1" s="226"/>
      <c r="F1" s="226"/>
      <c r="G1" s="226"/>
      <c r="H1" s="226"/>
      <c r="I1" s="226"/>
    </row>
    <row r="2" spans="1:19" ht="15.75" x14ac:dyDescent="0.2">
      <c r="A2" s="227" t="s">
        <v>164</v>
      </c>
      <c r="B2" s="227"/>
      <c r="C2" s="227"/>
      <c r="D2" s="227"/>
      <c r="E2" s="227"/>
      <c r="F2" s="227"/>
      <c r="G2" s="227"/>
      <c r="H2" s="227"/>
      <c r="I2" s="227"/>
    </row>
    <row r="4" spans="1:19" s="8" customFormat="1" x14ac:dyDescent="0.2">
      <c r="A4" s="110" t="s">
        <v>264</v>
      </c>
      <c r="B4" s="10"/>
      <c r="C4" s="10"/>
      <c r="D4" s="10"/>
      <c r="E4" s="10"/>
      <c r="F4" s="10"/>
      <c r="G4" s="10"/>
      <c r="H4" s="10"/>
      <c r="I4" s="10"/>
      <c r="J4" s="10"/>
      <c r="K4" s="10"/>
      <c r="L4" s="10"/>
      <c r="M4" s="10"/>
      <c r="N4" s="10"/>
      <c r="O4" s="10"/>
      <c r="P4" s="11"/>
      <c r="Q4" s="11"/>
      <c r="S4" s="159"/>
    </row>
    <row r="5" spans="1:19" s="8" customFormat="1" x14ac:dyDescent="0.2">
      <c r="A5" s="110" t="s">
        <v>263</v>
      </c>
      <c r="B5" s="10"/>
      <c r="C5" s="10"/>
      <c r="D5" s="10"/>
      <c r="E5" s="10"/>
      <c r="F5" s="10"/>
      <c r="G5" s="10"/>
      <c r="H5" s="10"/>
      <c r="I5" s="10"/>
      <c r="J5" s="10"/>
      <c r="K5" s="10"/>
      <c r="L5" s="10"/>
      <c r="M5" s="10"/>
      <c r="N5" s="10"/>
      <c r="O5" s="10"/>
      <c r="P5" s="10"/>
      <c r="Q5" s="10"/>
      <c r="S5" s="159"/>
    </row>
    <row r="6" spans="1:19" s="8" customFormat="1" x14ac:dyDescent="0.2">
      <c r="A6" s="110" t="s">
        <v>59</v>
      </c>
      <c r="B6" s="10"/>
      <c r="C6" s="10"/>
      <c r="D6" s="10"/>
      <c r="E6" s="10"/>
      <c r="F6" s="10"/>
      <c r="G6" s="10"/>
      <c r="H6" s="10"/>
      <c r="I6" s="10"/>
      <c r="J6" s="10"/>
      <c r="K6" s="10"/>
      <c r="L6" s="10"/>
      <c r="M6" s="10"/>
      <c r="N6" s="10"/>
      <c r="O6" s="10"/>
      <c r="P6" s="10"/>
      <c r="Q6" s="10"/>
      <c r="S6" s="159"/>
    </row>
    <row r="7" spans="1:19" s="8" customFormat="1" x14ac:dyDescent="0.2">
      <c r="A7" s="110" t="s">
        <v>269</v>
      </c>
      <c r="B7" s="10"/>
      <c r="C7" s="10"/>
      <c r="D7" s="10"/>
      <c r="E7" s="10"/>
      <c r="F7" s="10"/>
      <c r="G7" s="10"/>
      <c r="H7" s="10"/>
      <c r="I7" s="10"/>
      <c r="J7" s="10"/>
      <c r="K7" s="10"/>
      <c r="L7" s="10"/>
      <c r="M7" s="10"/>
      <c r="N7" s="10"/>
      <c r="O7" s="10"/>
      <c r="P7" s="10"/>
      <c r="Q7" s="10"/>
      <c r="S7" s="159"/>
    </row>
    <row r="8" spans="1:19" s="8" customFormat="1" x14ac:dyDescent="0.2">
      <c r="A8" s="12"/>
      <c r="B8" s="13"/>
      <c r="C8" s="13"/>
      <c r="D8" s="13"/>
      <c r="E8" s="13"/>
      <c r="F8" s="13"/>
      <c r="G8" s="13"/>
      <c r="H8" s="11"/>
      <c r="I8" s="11"/>
      <c r="J8" s="13"/>
      <c r="K8" s="13"/>
      <c r="L8" s="13"/>
      <c r="M8" s="13"/>
    </row>
    <row r="9" spans="1:19" s="8" customFormat="1" x14ac:dyDescent="0.2">
      <c r="A9" s="110" t="s">
        <v>60</v>
      </c>
      <c r="B9" s="13"/>
      <c r="C9" s="13"/>
      <c r="D9" s="13"/>
      <c r="E9" s="13"/>
      <c r="F9" s="13"/>
      <c r="G9" s="13"/>
      <c r="H9" s="11"/>
      <c r="I9" s="11"/>
      <c r="J9" s="13"/>
      <c r="K9" s="13"/>
      <c r="L9" s="13"/>
      <c r="M9" s="13"/>
    </row>
    <row r="10" spans="1:19" ht="13.5" x14ac:dyDescent="0.2">
      <c r="A10" s="110"/>
      <c r="F10" s="108"/>
      <c r="G10" s="109"/>
      <c r="H10" s="108" t="s">
        <v>162</v>
      </c>
      <c r="I10" s="101">
        <f>I23</f>
        <v>0</v>
      </c>
    </row>
    <row r="11" spans="1:19" ht="13.5" x14ac:dyDescent="0.2">
      <c r="A11" s="107" t="str">
        <f>KOPT!A15</f>
        <v>Tāme sastādīta: 2026. gada  28, maijā</v>
      </c>
      <c r="F11" s="106"/>
      <c r="I11" s="101"/>
    </row>
    <row r="12" spans="1:19" ht="13.5" x14ac:dyDescent="0.2">
      <c r="A12" s="228" t="s">
        <v>114</v>
      </c>
      <c r="B12" s="230" t="s">
        <v>161</v>
      </c>
      <c r="C12" s="232" t="s">
        <v>160</v>
      </c>
      <c r="D12" s="232" t="s">
        <v>159</v>
      </c>
      <c r="E12" s="233" t="s">
        <v>158</v>
      </c>
      <c r="F12" s="235" t="s">
        <v>157</v>
      </c>
      <c r="G12" s="236"/>
      <c r="H12" s="237"/>
      <c r="I12" s="228" t="s">
        <v>156</v>
      </c>
    </row>
    <row r="13" spans="1:19" ht="13.5" x14ac:dyDescent="0.2">
      <c r="A13" s="229"/>
      <c r="B13" s="231"/>
      <c r="C13" s="232"/>
      <c r="D13" s="232"/>
      <c r="E13" s="234"/>
      <c r="F13" s="105" t="s">
        <v>155</v>
      </c>
      <c r="G13" s="105" t="s">
        <v>154</v>
      </c>
      <c r="H13" s="105" t="s">
        <v>153</v>
      </c>
      <c r="I13" s="229"/>
    </row>
    <row r="14" spans="1:19" x14ac:dyDescent="0.2">
      <c r="A14" s="104"/>
      <c r="B14" s="104"/>
      <c r="C14" s="103"/>
      <c r="D14" s="103"/>
      <c r="E14" s="102"/>
      <c r="F14" s="118"/>
      <c r="G14" s="118"/>
      <c r="H14" s="118"/>
      <c r="I14" s="102"/>
    </row>
    <row r="15" spans="1:19" x14ac:dyDescent="0.2">
      <c r="A15" s="100">
        <v>1</v>
      </c>
      <c r="B15" s="100">
        <v>1</v>
      </c>
      <c r="C15" s="99" t="str">
        <f>'1 CMD'!A2</f>
        <v>Vispārceltnieciskie darbl</v>
      </c>
      <c r="D15" s="98"/>
      <c r="E15" s="97">
        <f>F15+G15+H15</f>
        <v>0</v>
      </c>
      <c r="F15" s="97">
        <f>'1 CMD'!M93</f>
        <v>0</v>
      </c>
      <c r="G15" s="97">
        <f>'1 CMD'!N93</f>
        <v>0</v>
      </c>
      <c r="H15" s="97">
        <f>'1 CMD'!O93</f>
        <v>0</v>
      </c>
      <c r="I15" s="119">
        <f>'1 CMD'!L93</f>
        <v>0</v>
      </c>
    </row>
    <row r="16" spans="1:19" x14ac:dyDescent="0.2">
      <c r="A16" s="100">
        <v>2</v>
      </c>
      <c r="B16" s="100">
        <v>2</v>
      </c>
      <c r="C16" s="99" t="str">
        <f>'2 Ū1'!A2</f>
        <v>Ūdensapgāde Ū1</v>
      </c>
      <c r="D16" s="98"/>
      <c r="E16" s="97">
        <f t="shared" ref="E16:E21" si="0">F16+G16+H16</f>
        <v>0</v>
      </c>
      <c r="F16" s="97">
        <f>'2 Ū1'!M36</f>
        <v>0</v>
      </c>
      <c r="G16" s="97">
        <f>'2 Ū1'!N36</f>
        <v>0</v>
      </c>
      <c r="H16" s="97">
        <f>'2 Ū1'!O36</f>
        <v>0</v>
      </c>
      <c r="I16" s="97">
        <f>'2 Ū1'!L36</f>
        <v>0</v>
      </c>
    </row>
    <row r="17" spans="1:9" x14ac:dyDescent="0.2">
      <c r="A17" s="100">
        <v>3</v>
      </c>
      <c r="B17" s="100">
        <v>3</v>
      </c>
      <c r="C17" s="99" t="str">
        <f>'3 K1'!A2</f>
        <v>Kanalizācija K1</v>
      </c>
      <c r="D17" s="98"/>
      <c r="E17" s="97">
        <f t="shared" si="0"/>
        <v>0</v>
      </c>
      <c r="F17" s="97">
        <f>'3 K1'!M27</f>
        <v>0</v>
      </c>
      <c r="G17" s="97">
        <f>'3 K1'!N27</f>
        <v>0</v>
      </c>
      <c r="H17" s="97">
        <f>'3 K1'!O27</f>
        <v>0</v>
      </c>
      <c r="I17" s="97">
        <f>'3 K1'!L27</f>
        <v>0</v>
      </c>
    </row>
    <row r="18" spans="1:9" x14ac:dyDescent="0.2">
      <c r="A18" s="100">
        <v>4</v>
      </c>
      <c r="B18" s="100">
        <v>4</v>
      </c>
      <c r="C18" s="99" t="str">
        <f>'4 EL'!A2</f>
        <v>Elektromontāžas darbi</v>
      </c>
      <c r="D18" s="98"/>
      <c r="E18" s="97">
        <f t="shared" si="0"/>
        <v>0</v>
      </c>
      <c r="F18" s="97">
        <f>'4 EL'!M59</f>
        <v>0</v>
      </c>
      <c r="G18" s="97">
        <f>'4 EL'!N59</f>
        <v>0</v>
      </c>
      <c r="H18" s="97">
        <f>'4 EL'!O59</f>
        <v>0</v>
      </c>
      <c r="I18" s="97">
        <f>'4 EL'!L59</f>
        <v>0</v>
      </c>
    </row>
    <row r="19" spans="1:9" x14ac:dyDescent="0.2">
      <c r="A19" s="100">
        <v>5</v>
      </c>
      <c r="B19" s="100">
        <v>5</v>
      </c>
      <c r="C19" s="99" t="str">
        <f>'5 V'!A2</f>
        <v>Ventilācija</v>
      </c>
      <c r="D19" s="98"/>
      <c r="E19" s="97">
        <f t="shared" si="0"/>
        <v>0</v>
      </c>
      <c r="F19" s="97">
        <f>'5 V'!M32</f>
        <v>0</v>
      </c>
      <c r="G19" s="97">
        <f>'5 V'!N32</f>
        <v>0</v>
      </c>
      <c r="H19" s="97">
        <f>'5 V'!O32</f>
        <v>0</v>
      </c>
      <c r="I19" s="97">
        <f>'5 V'!L32</f>
        <v>0</v>
      </c>
    </row>
    <row r="20" spans="1:9" x14ac:dyDescent="0.2">
      <c r="A20" s="100">
        <v>6</v>
      </c>
      <c r="B20" s="100">
        <v>6</v>
      </c>
      <c r="C20" s="99" t="str">
        <f>'6 A'!A2</f>
        <v>Apkure</v>
      </c>
      <c r="D20" s="98"/>
      <c r="E20" s="97">
        <f t="shared" si="0"/>
        <v>0</v>
      </c>
      <c r="F20" s="97">
        <f>'6 A'!M24</f>
        <v>0</v>
      </c>
      <c r="G20" s="97">
        <f>'6 A'!N24</f>
        <v>0</v>
      </c>
      <c r="H20" s="97">
        <f>'6 A'!O24</f>
        <v>0</v>
      </c>
      <c r="I20" s="97">
        <f>'6 A'!L24</f>
        <v>0</v>
      </c>
    </row>
    <row r="21" spans="1:9" x14ac:dyDescent="0.2">
      <c r="A21" s="100">
        <v>7</v>
      </c>
      <c r="B21" s="100">
        <v>7</v>
      </c>
      <c r="C21" s="99" t="str">
        <f>'7 TN gaze'!A2</f>
        <v>TN materiālu specifikācija (gāzu apgāde)</v>
      </c>
      <c r="D21" s="98"/>
      <c r="E21" s="97">
        <f t="shared" si="0"/>
        <v>0</v>
      </c>
      <c r="F21" s="97">
        <f>'7 TN gaze'!M35</f>
        <v>0</v>
      </c>
      <c r="G21" s="97">
        <f>'7 TN gaze'!N35</f>
        <v>0</v>
      </c>
      <c r="H21" s="97">
        <f>'7 TN gaze'!O35</f>
        <v>0</v>
      </c>
      <c r="I21" s="97">
        <f>'7 TN gaze'!L35</f>
        <v>0</v>
      </c>
    </row>
    <row r="22" spans="1:9" x14ac:dyDescent="0.2">
      <c r="A22" s="100"/>
      <c r="B22" s="100"/>
      <c r="C22" s="99"/>
      <c r="D22" s="98"/>
      <c r="E22" s="97">
        <f t="shared" ref="E22" si="1">F22+G22+H22</f>
        <v>0</v>
      </c>
      <c r="F22" s="97"/>
      <c r="G22" s="97"/>
      <c r="H22" s="97"/>
      <c r="I22" s="97"/>
    </row>
    <row r="23" spans="1:9" x14ac:dyDescent="0.2">
      <c r="A23" s="83"/>
      <c r="B23" s="83"/>
      <c r="C23" s="96" t="s">
        <v>68</v>
      </c>
      <c r="D23" s="95"/>
      <c r="E23" s="94">
        <f>SUM(E15:E22)</f>
        <v>0</v>
      </c>
      <c r="F23" s="94">
        <f>SUM(F15:F22)</f>
        <v>0</v>
      </c>
      <c r="G23" s="94">
        <f>SUM(G15:G22)</f>
        <v>0</v>
      </c>
      <c r="H23" s="94">
        <f>SUM(H15:H22)</f>
        <v>0</v>
      </c>
      <c r="I23" s="94">
        <f>SUM(I15:I22)</f>
        <v>0</v>
      </c>
    </row>
    <row r="24" spans="1:9" x14ac:dyDescent="0.2">
      <c r="A24" s="93"/>
      <c r="B24" s="92"/>
      <c r="C24" s="91" t="s">
        <v>152</v>
      </c>
      <c r="D24" s="90">
        <v>0.08</v>
      </c>
      <c r="E24" s="89">
        <f>ROUND(E23*D24,2)</f>
        <v>0</v>
      </c>
      <c r="F24" s="81"/>
      <c r="G24" s="80"/>
      <c r="H24" s="80"/>
      <c r="I24" s="80"/>
    </row>
    <row r="25" spans="1:9" x14ac:dyDescent="0.2">
      <c r="A25" s="88"/>
      <c r="B25" s="83"/>
      <c r="C25" s="87" t="s">
        <v>151</v>
      </c>
      <c r="D25" s="86">
        <v>0.05</v>
      </c>
      <c r="E25" s="85">
        <f>ROUND(E23*D25,2)</f>
        <v>0</v>
      </c>
      <c r="F25" s="81"/>
      <c r="G25" s="80"/>
      <c r="H25" s="80"/>
      <c r="I25" s="80"/>
    </row>
    <row r="26" spans="1:9" x14ac:dyDescent="0.2">
      <c r="A26" s="83"/>
      <c r="B26" s="83"/>
      <c r="C26" s="84" t="s">
        <v>150</v>
      </c>
      <c r="D26" s="83"/>
      <c r="E26" s="82">
        <f>E25+E24+E23</f>
        <v>0</v>
      </c>
      <c r="F26" s="81"/>
      <c r="G26" s="80"/>
      <c r="H26" s="80"/>
      <c r="I26" s="80"/>
    </row>
    <row r="27" spans="1:9" ht="13.5" x14ac:dyDescent="0.2">
      <c r="A27" s="79"/>
      <c r="B27" s="79"/>
      <c r="C27" s="79"/>
      <c r="D27" s="78"/>
      <c r="E27" s="77"/>
      <c r="F27" s="76"/>
      <c r="G27" s="76"/>
      <c r="H27" s="76"/>
      <c r="I27" s="76"/>
    </row>
    <row r="29" spans="1:9" ht="13.5" x14ac:dyDescent="0.2">
      <c r="A29" s="75" t="s">
        <v>18</v>
      </c>
      <c r="B29" s="68"/>
      <c r="C29" s="70"/>
      <c r="D29" s="69"/>
      <c r="E29" s="68"/>
      <c r="F29" s="68"/>
      <c r="G29" s="68"/>
      <c r="H29" s="68"/>
      <c r="I29" s="74" t="str">
        <f>[1]KT!C27</f>
        <v>/Andrejs Stokmanis/,28.04.2026</v>
      </c>
    </row>
    <row r="30" spans="1:9" ht="13.5" x14ac:dyDescent="0.2">
      <c r="G30" s="65" t="s">
        <v>16</v>
      </c>
    </row>
    <row r="31" spans="1:9" ht="13.5" x14ac:dyDescent="0.2">
      <c r="A31" s="73" t="s">
        <v>149</v>
      </c>
      <c r="D31" s="65"/>
    </row>
    <row r="32" spans="1:9" ht="13.5" x14ac:dyDescent="0.2">
      <c r="B32" s="72"/>
    </row>
    <row r="34" spans="1:9" ht="13.5" x14ac:dyDescent="0.2">
      <c r="A34" s="71" t="s">
        <v>17</v>
      </c>
      <c r="B34" s="68"/>
      <c r="C34" s="70"/>
      <c r="D34" s="69"/>
      <c r="E34" s="68"/>
      <c r="F34" s="68"/>
      <c r="G34" s="68"/>
      <c r="H34" s="68"/>
      <c r="I34" s="67" t="str">
        <f>[1]KT!C32</f>
        <v>/Andis Kalniņš/ 28.04.2026</v>
      </c>
    </row>
    <row r="35" spans="1:9" ht="13.5" x14ac:dyDescent="0.2">
      <c r="B35" s="66"/>
      <c r="G35" s="65" t="s">
        <v>16</v>
      </c>
    </row>
    <row r="39" spans="1:9" ht="13.5" x14ac:dyDescent="0.2">
      <c r="C39" s="64"/>
    </row>
  </sheetData>
  <mergeCells count="9">
    <mergeCell ref="A1:I1"/>
    <mergeCell ref="A2:I2"/>
    <mergeCell ref="A12:A13"/>
    <mergeCell ref="B12:B13"/>
    <mergeCell ref="C12:C13"/>
    <mergeCell ref="D12:D13"/>
    <mergeCell ref="E12:E13"/>
    <mergeCell ref="F12:H12"/>
    <mergeCell ref="I12:I13"/>
  </mergeCells>
  <pageMargins left="0.51181102362204722" right="0.51181102362204722" top="0.94488188976377963" bottom="0.55118110236220474" header="0.31496062992125984" footer="0.31496062992125984"/>
  <pageSetup paperSize="9" scale="8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P99"/>
  <sheetViews>
    <sheetView showZeros="0" topLeftCell="A46" zoomScaleNormal="100" workbookViewId="0">
      <selection activeCell="V23" sqref="V23"/>
    </sheetView>
  </sheetViews>
  <sheetFormatPr defaultColWidth="11.42578125" defaultRowHeight="12.75" outlineLevelCol="1" x14ac:dyDescent="0.2"/>
  <cols>
    <col min="1" max="1" width="5.140625" style="8" customWidth="1"/>
    <col min="2" max="2" width="7" style="8" customWidth="1" outlineLevel="1"/>
    <col min="3" max="3" width="51.140625" style="8" customWidth="1"/>
    <col min="4" max="5" width="8.7109375" style="8" customWidth="1"/>
    <col min="6" max="16" width="9.28515625" style="8" customWidth="1"/>
    <col min="17" max="16384" width="11.42578125" style="8"/>
  </cols>
  <sheetData>
    <row r="1" spans="1:16" s="3" customFormat="1" ht="15.75" x14ac:dyDescent="0.25">
      <c r="A1" s="1" t="s">
        <v>38</v>
      </c>
      <c r="B1" s="2"/>
      <c r="C1" s="2"/>
      <c r="D1" s="2"/>
      <c r="E1" s="2"/>
      <c r="F1" s="2"/>
      <c r="G1" s="2"/>
      <c r="H1" s="2"/>
      <c r="I1" s="2"/>
      <c r="J1" s="2"/>
      <c r="K1" s="2"/>
      <c r="L1" s="2"/>
      <c r="M1" s="2"/>
      <c r="N1" s="2"/>
      <c r="O1" s="2"/>
      <c r="P1" s="2"/>
    </row>
    <row r="2" spans="1:16" s="5" customFormat="1" ht="16.5" x14ac:dyDescent="0.3">
      <c r="A2" s="111" t="s">
        <v>231</v>
      </c>
      <c r="B2" s="4"/>
      <c r="D2" s="4"/>
      <c r="E2" s="4"/>
      <c r="F2" s="4"/>
      <c r="G2" s="4"/>
      <c r="H2" s="4"/>
      <c r="I2" s="4"/>
      <c r="J2" s="4"/>
      <c r="K2" s="4"/>
      <c r="L2" s="4"/>
      <c r="M2" s="4"/>
      <c r="N2" s="4"/>
      <c r="O2" s="4"/>
      <c r="P2" s="4"/>
    </row>
    <row r="3" spans="1:16" x14ac:dyDescent="0.2">
      <c r="A3" s="6"/>
      <c r="B3" s="7"/>
      <c r="D3" s="7"/>
      <c r="E3" s="7"/>
      <c r="F3" s="7"/>
      <c r="G3" s="7"/>
      <c r="H3" s="7"/>
      <c r="I3" s="7"/>
      <c r="J3" s="7"/>
      <c r="K3" s="7"/>
      <c r="L3" s="7"/>
      <c r="M3" s="7"/>
      <c r="N3" s="7"/>
      <c r="O3" s="7"/>
      <c r="P3" s="7"/>
    </row>
    <row r="4" spans="1:16" x14ac:dyDescent="0.2">
      <c r="B4" s="7"/>
      <c r="C4" s="9"/>
      <c r="D4" s="7"/>
      <c r="E4" s="7"/>
      <c r="F4" s="7"/>
      <c r="G4" s="7"/>
      <c r="H4" s="7"/>
      <c r="I4" s="7"/>
      <c r="J4" s="7"/>
      <c r="K4" s="7"/>
      <c r="L4" s="7"/>
      <c r="M4" s="7"/>
      <c r="N4" s="7"/>
      <c r="O4" s="7"/>
      <c r="P4" s="7"/>
    </row>
    <row r="5" spans="1:16" x14ac:dyDescent="0.2">
      <c r="A5" s="110" t="s">
        <v>264</v>
      </c>
      <c r="B5" s="10"/>
      <c r="C5" s="10"/>
      <c r="D5" s="10"/>
      <c r="E5" s="10"/>
      <c r="F5" s="10"/>
      <c r="G5" s="10"/>
      <c r="H5" s="10"/>
      <c r="I5" s="10"/>
      <c r="J5" s="10"/>
      <c r="K5" s="10"/>
      <c r="L5" s="10"/>
      <c r="M5" s="10"/>
      <c r="N5" s="10"/>
      <c r="O5" s="11"/>
      <c r="P5" s="11"/>
    </row>
    <row r="6" spans="1:16" x14ac:dyDescent="0.2">
      <c r="A6" s="110" t="s">
        <v>263</v>
      </c>
      <c r="B6" s="10"/>
      <c r="C6" s="10"/>
      <c r="D6" s="10"/>
      <c r="E6" s="10"/>
      <c r="F6" s="10"/>
      <c r="G6" s="10"/>
      <c r="H6" s="10"/>
      <c r="I6" s="10"/>
      <c r="J6" s="10"/>
      <c r="K6" s="10"/>
      <c r="L6" s="10"/>
      <c r="M6" s="10"/>
      <c r="N6" s="10"/>
      <c r="O6" s="10"/>
      <c r="P6" s="10"/>
    </row>
    <row r="7" spans="1:16" x14ac:dyDescent="0.2">
      <c r="A7" s="110" t="s">
        <v>59</v>
      </c>
      <c r="B7" s="10"/>
      <c r="C7" s="10"/>
      <c r="D7" s="10"/>
      <c r="E7" s="10"/>
      <c r="F7" s="10"/>
      <c r="G7" s="10"/>
      <c r="H7" s="10"/>
      <c r="I7" s="10"/>
      <c r="J7" s="10"/>
      <c r="K7" s="10"/>
      <c r="L7" s="10"/>
      <c r="M7" s="10"/>
      <c r="N7" s="10"/>
      <c r="O7" s="10"/>
      <c r="P7" s="10"/>
    </row>
    <row r="8" spans="1:16" x14ac:dyDescent="0.2">
      <c r="A8" s="110" t="s">
        <v>269</v>
      </c>
      <c r="B8" s="10"/>
      <c r="C8" s="10"/>
      <c r="D8" s="10"/>
      <c r="E8" s="10"/>
      <c r="F8" s="10"/>
      <c r="G8" s="10"/>
      <c r="H8" s="10"/>
      <c r="I8" s="10"/>
      <c r="J8" s="10"/>
      <c r="K8" s="10"/>
      <c r="L8" s="10"/>
      <c r="M8" s="10"/>
      <c r="N8" s="10"/>
      <c r="O8" s="10"/>
      <c r="P8" s="10"/>
    </row>
    <row r="9" spans="1:16" x14ac:dyDescent="0.2">
      <c r="A9" s="12"/>
      <c r="B9" s="13"/>
      <c r="C9" s="13"/>
      <c r="D9" s="13"/>
      <c r="E9" s="13"/>
      <c r="F9" s="13"/>
      <c r="G9" s="13"/>
      <c r="H9" s="11"/>
      <c r="I9" s="13"/>
      <c r="J9" s="13"/>
      <c r="K9" s="13"/>
      <c r="L9" s="13"/>
      <c r="M9" s="13"/>
      <c r="N9" s="13"/>
      <c r="O9" s="13"/>
      <c r="P9" s="13"/>
    </row>
    <row r="10" spans="1:16" x14ac:dyDescent="0.2">
      <c r="A10" s="110" t="s">
        <v>60</v>
      </c>
      <c r="B10" s="13"/>
      <c r="C10" s="13"/>
      <c r="D10" s="13"/>
      <c r="E10" s="13"/>
      <c r="F10" s="13"/>
      <c r="G10" s="13"/>
      <c r="H10" s="11"/>
      <c r="I10" s="13"/>
      <c r="J10" s="13"/>
      <c r="K10" s="13"/>
      <c r="L10" s="13"/>
      <c r="M10" s="13"/>
      <c r="N10" s="13"/>
      <c r="O10" s="13"/>
      <c r="P10" s="13"/>
    </row>
    <row r="11" spans="1:16" x14ac:dyDescent="0.2">
      <c r="B11" s="10"/>
      <c r="C11" s="10"/>
      <c r="D11" s="10"/>
      <c r="E11" s="10"/>
      <c r="F11" s="10"/>
      <c r="G11" s="10"/>
      <c r="H11" s="10"/>
      <c r="I11" s="10"/>
      <c r="J11" s="10"/>
      <c r="K11" s="10"/>
      <c r="L11" s="211" t="s">
        <v>37</v>
      </c>
      <c r="M11" s="211"/>
      <c r="N11" s="212">
        <f>P93</f>
        <v>0</v>
      </c>
      <c r="O11" s="212"/>
      <c r="P11" s="10" t="s">
        <v>36</v>
      </c>
    </row>
    <row r="12" spans="1:16" x14ac:dyDescent="0.2">
      <c r="A12" s="107" t="s">
        <v>267</v>
      </c>
      <c r="D12" s="14"/>
      <c r="I12" s="15"/>
      <c r="J12" s="15"/>
      <c r="K12" s="15"/>
      <c r="L12" s="15"/>
      <c r="M12" s="15"/>
      <c r="N12" s="15"/>
      <c r="O12" s="15"/>
      <c r="P12" s="15"/>
    </row>
    <row r="13" spans="1:16" x14ac:dyDescent="0.2">
      <c r="A13" s="213" t="s">
        <v>14</v>
      </c>
      <c r="B13" s="213" t="s">
        <v>1</v>
      </c>
      <c r="C13" s="210" t="s">
        <v>2</v>
      </c>
      <c r="D13" s="213" t="s">
        <v>12</v>
      </c>
      <c r="E13" s="213" t="s">
        <v>11</v>
      </c>
      <c r="F13" s="210" t="s">
        <v>0</v>
      </c>
      <c r="G13" s="210"/>
      <c r="H13" s="210"/>
      <c r="I13" s="210"/>
      <c r="J13" s="210"/>
      <c r="K13" s="210"/>
      <c r="L13" s="210" t="s">
        <v>35</v>
      </c>
      <c r="M13" s="210"/>
      <c r="N13" s="210"/>
      <c r="O13" s="210"/>
      <c r="P13" s="210"/>
    </row>
    <row r="14" spans="1:16" ht="59.25" x14ac:dyDescent="0.2">
      <c r="A14" s="213"/>
      <c r="B14" s="213"/>
      <c r="C14" s="210"/>
      <c r="D14" s="213"/>
      <c r="E14" s="213"/>
      <c r="F14" s="121" t="s">
        <v>34</v>
      </c>
      <c r="G14" s="121" t="s">
        <v>33</v>
      </c>
      <c r="H14" s="121" t="s">
        <v>30</v>
      </c>
      <c r="I14" s="121" t="s">
        <v>29</v>
      </c>
      <c r="J14" s="121" t="s">
        <v>28</v>
      </c>
      <c r="K14" s="121" t="s">
        <v>32</v>
      </c>
      <c r="L14" s="121" t="s">
        <v>31</v>
      </c>
      <c r="M14" s="121" t="s">
        <v>30</v>
      </c>
      <c r="N14" s="121" t="s">
        <v>29</v>
      </c>
      <c r="O14" s="121" t="s">
        <v>28</v>
      </c>
      <c r="P14" s="121" t="s">
        <v>27</v>
      </c>
    </row>
    <row r="15" spans="1:16" ht="13.5" thickBot="1" x14ac:dyDescent="0.25">
      <c r="A15" s="16">
        <v>1</v>
      </c>
      <c r="B15" s="16">
        <v>2</v>
      </c>
      <c r="C15" s="16">
        <v>3</v>
      </c>
      <c r="D15" s="16">
        <v>4</v>
      </c>
      <c r="E15" s="16">
        <v>5</v>
      </c>
      <c r="F15" s="16">
        <v>6</v>
      </c>
      <c r="G15" s="16">
        <v>7</v>
      </c>
      <c r="H15" s="16">
        <v>8</v>
      </c>
      <c r="I15" s="16">
        <v>9</v>
      </c>
      <c r="J15" s="16">
        <v>10</v>
      </c>
      <c r="K15" s="16">
        <v>11</v>
      </c>
      <c r="L15" s="16">
        <v>12</v>
      </c>
      <c r="M15" s="16">
        <v>13</v>
      </c>
      <c r="N15" s="16">
        <v>14</v>
      </c>
      <c r="O15" s="16">
        <v>15</v>
      </c>
      <c r="P15" s="16">
        <v>16</v>
      </c>
    </row>
    <row r="16" spans="1:16" ht="13.5" thickTop="1" x14ac:dyDescent="0.2">
      <c r="A16" s="17"/>
      <c r="B16" s="17"/>
      <c r="C16" s="17">
        <v>0</v>
      </c>
      <c r="D16" s="17"/>
      <c r="E16" s="17"/>
      <c r="F16" s="18"/>
      <c r="G16" s="19"/>
      <c r="H16" s="19"/>
      <c r="I16" s="19"/>
      <c r="J16" s="19"/>
      <c r="K16" s="19"/>
      <c r="L16" s="19"/>
      <c r="M16" s="19"/>
      <c r="N16" s="19"/>
      <c r="O16" s="19"/>
      <c r="P16" s="19"/>
    </row>
    <row r="17" spans="1:16" s="28" customFormat="1" x14ac:dyDescent="0.2">
      <c r="A17" s="20" t="s">
        <v>254</v>
      </c>
      <c r="B17" s="21">
        <v>0</v>
      </c>
      <c r="C17" s="122" t="s">
        <v>231</v>
      </c>
      <c r="D17" s="23"/>
      <c r="E17" s="24"/>
      <c r="F17" s="25">
        <v>0</v>
      </c>
      <c r="G17" s="25">
        <v>0</v>
      </c>
      <c r="H17" s="25">
        <f t="shared" ref="H17:H18" si="0">ROUND(F17*G17,2)</f>
        <v>0</v>
      </c>
      <c r="I17" s="26">
        <v>0</v>
      </c>
      <c r="J17" s="25">
        <v>0</v>
      </c>
      <c r="K17" s="25">
        <f>J17+I17+H17</f>
        <v>0</v>
      </c>
      <c r="L17" s="27">
        <f t="shared" ref="L17:L48" si="1">ROUND(E17*F17,2)</f>
        <v>0</v>
      </c>
      <c r="M17" s="27">
        <f t="shared" ref="M17:M48" si="2">ROUND(E17*H17,2)</f>
        <v>0</v>
      </c>
      <c r="N17" s="27">
        <f t="shared" ref="N17:N48" si="3">ROUND(E17*I17,2)</f>
        <v>0</v>
      </c>
      <c r="O17" s="27">
        <f t="shared" ref="O17:O48" si="4">ROUND(E17*J17,2)</f>
        <v>0</v>
      </c>
      <c r="P17" s="27">
        <f t="shared" ref="P17:P18" si="5">ROUND(M17+N17+O17,2)</f>
        <v>0</v>
      </c>
    </row>
    <row r="18" spans="1:16" s="28" customFormat="1" x14ac:dyDescent="0.2">
      <c r="A18" s="20">
        <v>1.1000000000000001</v>
      </c>
      <c r="B18" s="21">
        <v>0</v>
      </c>
      <c r="C18" s="122" t="s">
        <v>229</v>
      </c>
      <c r="D18" s="23"/>
      <c r="E18" s="24"/>
      <c r="F18" s="25">
        <v>0</v>
      </c>
      <c r="G18" s="25">
        <v>0</v>
      </c>
      <c r="H18" s="25">
        <f t="shared" si="0"/>
        <v>0</v>
      </c>
      <c r="I18" s="26">
        <v>0</v>
      </c>
      <c r="J18" s="25">
        <v>0</v>
      </c>
      <c r="K18" s="25">
        <f>J18+I18+H18</f>
        <v>0</v>
      </c>
      <c r="L18" s="27">
        <f t="shared" si="1"/>
        <v>0</v>
      </c>
      <c r="M18" s="27">
        <f t="shared" si="2"/>
        <v>0</v>
      </c>
      <c r="N18" s="27">
        <f t="shared" si="3"/>
        <v>0</v>
      </c>
      <c r="O18" s="27">
        <f t="shared" si="4"/>
        <v>0</v>
      </c>
      <c r="P18" s="27">
        <f t="shared" si="5"/>
        <v>0</v>
      </c>
    </row>
    <row r="19" spans="1:16" s="28" customFormat="1" x14ac:dyDescent="0.2">
      <c r="A19" s="20">
        <v>1</v>
      </c>
      <c r="B19" s="21">
        <v>0</v>
      </c>
      <c r="C19" s="22" t="s">
        <v>40</v>
      </c>
      <c r="D19" s="23">
        <v>0</v>
      </c>
      <c r="E19" s="24">
        <v>0</v>
      </c>
      <c r="F19" s="25">
        <v>0</v>
      </c>
      <c r="G19" s="25">
        <v>0</v>
      </c>
      <c r="H19" s="25">
        <f>ROUND(F19*G19,2)</f>
        <v>0</v>
      </c>
      <c r="I19" s="26">
        <v>0</v>
      </c>
      <c r="J19" s="25">
        <v>0</v>
      </c>
      <c r="K19" s="25"/>
      <c r="L19" s="27">
        <f t="shared" si="1"/>
        <v>0</v>
      </c>
      <c r="M19" s="27">
        <f t="shared" si="2"/>
        <v>0</v>
      </c>
      <c r="N19" s="27">
        <f t="shared" si="3"/>
        <v>0</v>
      </c>
      <c r="O19" s="27">
        <f t="shared" si="4"/>
        <v>0</v>
      </c>
      <c r="P19" s="27">
        <f>ROUND(M19+N19+O19,2)</f>
        <v>0</v>
      </c>
    </row>
    <row r="20" spans="1:16" s="28" customFormat="1" x14ac:dyDescent="0.2">
      <c r="A20" s="29">
        <v>1.1000000000000001</v>
      </c>
      <c r="B20" s="21" t="s">
        <v>8</v>
      </c>
      <c r="C20" s="31" t="s">
        <v>41</v>
      </c>
      <c r="D20" s="23" t="s">
        <v>7</v>
      </c>
      <c r="E20" s="30">
        <v>1</v>
      </c>
      <c r="F20" s="25"/>
      <c r="G20" s="25"/>
      <c r="H20" s="25"/>
      <c r="I20" s="26"/>
      <c r="J20" s="25"/>
      <c r="K20" s="25"/>
      <c r="L20" s="27"/>
      <c r="M20" s="27"/>
      <c r="N20" s="27"/>
      <c r="O20" s="27"/>
      <c r="P20" s="27"/>
    </row>
    <row r="21" spans="1:16" s="28" customFormat="1" x14ac:dyDescent="0.2">
      <c r="A21" s="29">
        <v>1.2</v>
      </c>
      <c r="B21" s="21" t="s">
        <v>8</v>
      </c>
      <c r="C21" s="31" t="s">
        <v>42</v>
      </c>
      <c r="D21" s="23" t="s">
        <v>7</v>
      </c>
      <c r="E21" s="30">
        <v>1</v>
      </c>
      <c r="F21" s="25"/>
      <c r="G21" s="25"/>
      <c r="H21" s="25"/>
      <c r="I21" s="26"/>
      <c r="J21" s="25"/>
      <c r="K21" s="25"/>
      <c r="L21" s="27"/>
      <c r="M21" s="27"/>
      <c r="N21" s="27"/>
      <c r="O21" s="27"/>
      <c r="P21" s="27"/>
    </row>
    <row r="22" spans="1:16" s="28" customFormat="1" x14ac:dyDescent="0.2">
      <c r="A22" s="29">
        <v>1.3</v>
      </c>
      <c r="B22" s="21" t="s">
        <v>8</v>
      </c>
      <c r="C22" s="31" t="s">
        <v>43</v>
      </c>
      <c r="D22" s="23" t="s">
        <v>7</v>
      </c>
      <c r="E22" s="30">
        <v>1</v>
      </c>
      <c r="F22" s="25"/>
      <c r="G22" s="25"/>
      <c r="H22" s="25"/>
      <c r="I22" s="26"/>
      <c r="J22" s="25"/>
      <c r="K22" s="25"/>
      <c r="L22" s="27"/>
      <c r="M22" s="27"/>
      <c r="N22" s="27"/>
      <c r="O22" s="27"/>
      <c r="P22" s="27"/>
    </row>
    <row r="23" spans="1:16" s="28" customFormat="1" x14ac:dyDescent="0.2">
      <c r="A23" s="29"/>
      <c r="B23" s="21">
        <v>0</v>
      </c>
      <c r="C23" s="31">
        <v>0</v>
      </c>
      <c r="D23" s="23"/>
      <c r="E23" s="24"/>
      <c r="F23" s="25"/>
      <c r="G23" s="25"/>
      <c r="H23" s="25"/>
      <c r="I23" s="26"/>
      <c r="J23" s="25"/>
      <c r="K23" s="25"/>
      <c r="L23" s="27"/>
      <c r="M23" s="27"/>
      <c r="N23" s="27"/>
      <c r="O23" s="27"/>
      <c r="P23" s="27"/>
    </row>
    <row r="24" spans="1:16" s="28" customFormat="1" x14ac:dyDescent="0.2">
      <c r="A24" s="20">
        <v>2</v>
      </c>
      <c r="B24" s="21">
        <v>0</v>
      </c>
      <c r="C24" s="32" t="s">
        <v>10</v>
      </c>
      <c r="D24" s="23"/>
      <c r="E24" s="24"/>
      <c r="F24" s="25"/>
      <c r="G24" s="25"/>
      <c r="H24" s="25"/>
      <c r="I24" s="26"/>
      <c r="J24" s="25"/>
      <c r="K24" s="25"/>
      <c r="L24" s="27"/>
      <c r="M24" s="27"/>
      <c r="N24" s="27"/>
      <c r="O24" s="27"/>
      <c r="P24" s="27"/>
    </row>
    <row r="25" spans="1:16" s="28" customFormat="1" ht="38.25" x14ac:dyDescent="0.2">
      <c r="A25" s="29">
        <v>2.1</v>
      </c>
      <c r="B25" s="21" t="s">
        <v>8</v>
      </c>
      <c r="C25" s="31" t="s">
        <v>48</v>
      </c>
      <c r="D25" s="23" t="s">
        <v>46</v>
      </c>
      <c r="E25" s="24">
        <v>1.8</v>
      </c>
      <c r="F25" s="25"/>
      <c r="G25" s="25"/>
      <c r="H25" s="25"/>
      <c r="I25" s="26"/>
      <c r="J25" s="25"/>
      <c r="K25" s="25"/>
      <c r="L25" s="27"/>
      <c r="M25" s="27"/>
      <c r="N25" s="27"/>
      <c r="O25" s="27"/>
      <c r="P25" s="27"/>
    </row>
    <row r="26" spans="1:16" s="28" customFormat="1" x14ac:dyDescent="0.2">
      <c r="A26" s="29">
        <v>2.2000000000000002</v>
      </c>
      <c r="B26" s="21" t="s">
        <v>8</v>
      </c>
      <c r="C26" s="31" t="s">
        <v>49</v>
      </c>
      <c r="D26" s="33" t="s">
        <v>9</v>
      </c>
      <c r="E26" s="34">
        <v>1</v>
      </c>
      <c r="F26" s="25"/>
      <c r="G26" s="25"/>
      <c r="H26" s="25"/>
      <c r="I26" s="26"/>
      <c r="J26" s="25"/>
      <c r="K26" s="25"/>
      <c r="L26" s="27"/>
      <c r="M26" s="27"/>
      <c r="N26" s="27"/>
      <c r="O26" s="27"/>
      <c r="P26" s="27"/>
    </row>
    <row r="27" spans="1:16" s="28" customFormat="1" x14ac:dyDescent="0.2">
      <c r="A27" s="29">
        <v>2.2999999999999998</v>
      </c>
      <c r="B27" s="21" t="s">
        <v>8</v>
      </c>
      <c r="C27" s="31" t="s">
        <v>62</v>
      </c>
      <c r="D27" s="23" t="s">
        <v>9</v>
      </c>
      <c r="E27" s="30">
        <v>1</v>
      </c>
      <c r="F27" s="25"/>
      <c r="G27" s="25"/>
      <c r="H27" s="25"/>
      <c r="I27" s="26"/>
      <c r="J27" s="25"/>
      <c r="K27" s="25"/>
      <c r="L27" s="27"/>
      <c r="M27" s="27"/>
      <c r="N27" s="27"/>
      <c r="O27" s="27"/>
      <c r="P27" s="27"/>
    </row>
    <row r="28" spans="1:16" s="28" customFormat="1" x14ac:dyDescent="0.2">
      <c r="A28" s="29">
        <v>2.4</v>
      </c>
      <c r="B28" s="21" t="s">
        <v>8</v>
      </c>
      <c r="C28" s="31" t="s">
        <v>47</v>
      </c>
      <c r="D28" s="23" t="s">
        <v>46</v>
      </c>
      <c r="E28" s="24">
        <v>8.6</v>
      </c>
      <c r="F28" s="25"/>
      <c r="G28" s="25"/>
      <c r="H28" s="25"/>
      <c r="I28" s="26"/>
      <c r="J28" s="25"/>
      <c r="K28" s="25"/>
      <c r="L28" s="27"/>
      <c r="M28" s="27"/>
      <c r="N28" s="27"/>
      <c r="O28" s="27"/>
      <c r="P28" s="27"/>
    </row>
    <row r="29" spans="1:16" s="28" customFormat="1" x14ac:dyDescent="0.2">
      <c r="A29" s="29">
        <v>2.5</v>
      </c>
      <c r="B29" s="21" t="s">
        <v>8</v>
      </c>
      <c r="C29" s="31" t="s">
        <v>54</v>
      </c>
      <c r="D29" s="23" t="s">
        <v>7</v>
      </c>
      <c r="E29" s="30">
        <v>5</v>
      </c>
      <c r="F29" s="25"/>
      <c r="G29" s="25"/>
      <c r="H29" s="25"/>
      <c r="I29" s="26"/>
      <c r="J29" s="25"/>
      <c r="K29" s="25"/>
      <c r="L29" s="27"/>
      <c r="M29" s="27"/>
      <c r="N29" s="27"/>
      <c r="O29" s="27"/>
      <c r="P29" s="27"/>
    </row>
    <row r="30" spans="1:16" s="28" customFormat="1" ht="25.5" x14ac:dyDescent="0.2">
      <c r="A30" s="29">
        <v>2.6</v>
      </c>
      <c r="B30" s="21" t="s">
        <v>8</v>
      </c>
      <c r="C30" s="113" t="s">
        <v>63</v>
      </c>
      <c r="D30" s="23" t="s">
        <v>9</v>
      </c>
      <c r="E30" s="30">
        <v>1</v>
      </c>
      <c r="F30" s="25"/>
      <c r="G30" s="25"/>
      <c r="H30" s="25"/>
      <c r="I30" s="26"/>
      <c r="J30" s="25"/>
      <c r="K30" s="25"/>
      <c r="L30" s="27"/>
      <c r="M30" s="27"/>
      <c r="N30" s="27"/>
      <c r="O30" s="27"/>
      <c r="P30" s="27"/>
    </row>
    <row r="31" spans="1:16" s="28" customFormat="1" x14ac:dyDescent="0.2">
      <c r="A31" s="29">
        <v>2.7</v>
      </c>
      <c r="B31" s="21" t="s">
        <v>8</v>
      </c>
      <c r="C31" s="31" t="s">
        <v>51</v>
      </c>
      <c r="D31" s="23" t="s">
        <v>9</v>
      </c>
      <c r="E31" s="30">
        <v>1</v>
      </c>
      <c r="F31" s="25"/>
      <c r="G31" s="25"/>
      <c r="H31" s="25"/>
      <c r="I31" s="26"/>
      <c r="J31" s="25"/>
      <c r="K31" s="25"/>
      <c r="L31" s="27"/>
      <c r="M31" s="27"/>
      <c r="N31" s="27"/>
      <c r="O31" s="27"/>
      <c r="P31" s="27"/>
    </row>
    <row r="32" spans="1:16" s="28" customFormat="1" x14ac:dyDescent="0.2">
      <c r="A32" s="29"/>
      <c r="B32" s="21">
        <v>0</v>
      </c>
      <c r="C32" s="31">
        <v>0</v>
      </c>
      <c r="D32" s="23"/>
      <c r="E32" s="24"/>
      <c r="F32" s="25"/>
      <c r="G32" s="25"/>
      <c r="H32" s="25"/>
      <c r="I32" s="26"/>
      <c r="J32" s="25"/>
      <c r="K32" s="25"/>
      <c r="L32" s="27"/>
      <c r="M32" s="27"/>
      <c r="N32" s="27"/>
      <c r="O32" s="27"/>
      <c r="P32" s="27"/>
    </row>
    <row r="33" spans="1:16" s="28" customFormat="1" x14ac:dyDescent="0.2">
      <c r="A33" s="20">
        <v>3</v>
      </c>
      <c r="B33" s="21">
        <v>0</v>
      </c>
      <c r="C33" s="32" t="s">
        <v>44</v>
      </c>
      <c r="D33" s="23"/>
      <c r="E33" s="24"/>
      <c r="F33" s="25"/>
      <c r="G33" s="25"/>
      <c r="H33" s="25"/>
      <c r="I33" s="26"/>
      <c r="J33" s="25"/>
      <c r="K33" s="25"/>
      <c r="L33" s="27"/>
      <c r="M33" s="27"/>
      <c r="N33" s="27"/>
      <c r="O33" s="27"/>
      <c r="P33" s="27"/>
    </row>
    <row r="34" spans="1:16" s="28" customFormat="1" ht="25.5" x14ac:dyDescent="0.2">
      <c r="A34" s="29">
        <v>3.1</v>
      </c>
      <c r="B34" s="21" t="s">
        <v>8</v>
      </c>
      <c r="C34" s="31" t="s">
        <v>64</v>
      </c>
      <c r="D34" s="23" t="s">
        <v>9</v>
      </c>
      <c r="E34" s="30">
        <v>10</v>
      </c>
      <c r="F34" s="25"/>
      <c r="G34" s="25"/>
      <c r="H34" s="25"/>
      <c r="I34" s="26"/>
      <c r="J34" s="25"/>
      <c r="K34" s="25"/>
      <c r="L34" s="27"/>
      <c r="M34" s="27"/>
      <c r="N34" s="27"/>
      <c r="O34" s="27"/>
      <c r="P34" s="27"/>
    </row>
    <row r="35" spans="1:16" s="28" customFormat="1" x14ac:dyDescent="0.2">
      <c r="A35" s="29">
        <v>3.2</v>
      </c>
      <c r="B35" s="21" t="s">
        <v>8</v>
      </c>
      <c r="C35" s="31" t="s">
        <v>53</v>
      </c>
      <c r="D35" s="23" t="s">
        <v>7</v>
      </c>
      <c r="E35" s="30">
        <v>4</v>
      </c>
      <c r="F35" s="25"/>
      <c r="G35" s="25"/>
      <c r="H35" s="25"/>
      <c r="I35" s="26"/>
      <c r="J35" s="25"/>
      <c r="K35" s="25"/>
      <c r="L35" s="27"/>
      <c r="M35" s="27"/>
      <c r="N35" s="27"/>
      <c r="O35" s="27"/>
      <c r="P35" s="27"/>
    </row>
    <row r="36" spans="1:16" s="28" customFormat="1" ht="25.5" x14ac:dyDescent="0.2">
      <c r="A36" s="29">
        <v>3.3</v>
      </c>
      <c r="B36" s="21" t="s">
        <v>8</v>
      </c>
      <c r="C36" s="31" t="s">
        <v>65</v>
      </c>
      <c r="D36" s="33" t="s">
        <v>9</v>
      </c>
      <c r="E36" s="34">
        <v>1</v>
      </c>
      <c r="F36" s="25"/>
      <c r="G36" s="25"/>
      <c r="H36" s="25"/>
      <c r="I36" s="26"/>
      <c r="J36" s="25"/>
      <c r="K36" s="25"/>
      <c r="L36" s="27"/>
      <c r="M36" s="27"/>
      <c r="N36" s="27"/>
      <c r="O36" s="27"/>
      <c r="P36" s="27"/>
    </row>
    <row r="37" spans="1:16" s="28" customFormat="1" x14ac:dyDescent="0.2">
      <c r="A37" s="29">
        <v>3.4</v>
      </c>
      <c r="B37" s="21" t="s">
        <v>8</v>
      </c>
      <c r="C37" s="31" t="s">
        <v>52</v>
      </c>
      <c r="D37" s="23" t="s">
        <v>9</v>
      </c>
      <c r="E37" s="30">
        <v>1</v>
      </c>
      <c r="F37" s="25"/>
      <c r="G37" s="25"/>
      <c r="H37" s="25"/>
      <c r="I37" s="26"/>
      <c r="J37" s="25"/>
      <c r="K37" s="25"/>
      <c r="L37" s="27"/>
      <c r="M37" s="27"/>
      <c r="N37" s="27"/>
      <c r="O37" s="27"/>
      <c r="P37" s="27"/>
    </row>
    <row r="38" spans="1:16" s="28" customFormat="1" ht="25.5" x14ac:dyDescent="0.2">
      <c r="A38" s="29">
        <v>3.5</v>
      </c>
      <c r="B38" s="21" t="s">
        <v>8</v>
      </c>
      <c r="C38" s="31" t="s">
        <v>66</v>
      </c>
      <c r="D38" s="23" t="s">
        <v>7</v>
      </c>
      <c r="E38" s="24">
        <v>5</v>
      </c>
      <c r="F38" s="25"/>
      <c r="G38" s="25"/>
      <c r="H38" s="25"/>
      <c r="I38" s="26"/>
      <c r="J38" s="25"/>
      <c r="K38" s="25"/>
      <c r="L38" s="27"/>
      <c r="M38" s="27"/>
      <c r="N38" s="27"/>
      <c r="O38" s="27"/>
      <c r="P38" s="27"/>
    </row>
    <row r="39" spans="1:16" s="28" customFormat="1" x14ac:dyDescent="0.2">
      <c r="A39" s="29"/>
      <c r="B39" s="21">
        <v>0</v>
      </c>
      <c r="C39" s="31">
        <v>0</v>
      </c>
      <c r="D39" s="23"/>
      <c r="E39" s="24"/>
      <c r="F39" s="25"/>
      <c r="G39" s="25"/>
      <c r="H39" s="25"/>
      <c r="I39" s="26"/>
      <c r="J39" s="25"/>
      <c r="K39" s="25"/>
      <c r="L39" s="27"/>
      <c r="M39" s="27"/>
      <c r="N39" s="27"/>
      <c r="O39" s="27"/>
      <c r="P39" s="27"/>
    </row>
    <row r="40" spans="1:16" s="28" customFormat="1" x14ac:dyDescent="0.2">
      <c r="A40" s="29">
        <v>4</v>
      </c>
      <c r="B40" s="21">
        <v>0</v>
      </c>
      <c r="C40" s="32" t="s">
        <v>50</v>
      </c>
      <c r="D40" s="23"/>
      <c r="E40" s="24"/>
      <c r="F40" s="25"/>
      <c r="G40" s="25"/>
      <c r="H40" s="25"/>
      <c r="I40" s="26"/>
      <c r="J40" s="25"/>
      <c r="K40" s="25"/>
      <c r="L40" s="27"/>
      <c r="M40" s="27"/>
      <c r="N40" s="27"/>
      <c r="O40" s="27"/>
      <c r="P40" s="27"/>
    </row>
    <row r="41" spans="1:16" s="28" customFormat="1" x14ac:dyDescent="0.2">
      <c r="A41" s="29">
        <v>4.0999999999999996</v>
      </c>
      <c r="B41" s="21" t="s">
        <v>8</v>
      </c>
      <c r="C41" s="31" t="s">
        <v>55</v>
      </c>
      <c r="D41" s="23" t="s">
        <v>9</v>
      </c>
      <c r="E41" s="30">
        <v>1</v>
      </c>
      <c r="F41" s="25"/>
      <c r="G41" s="25"/>
      <c r="H41" s="25"/>
      <c r="I41" s="26"/>
      <c r="J41" s="25"/>
      <c r="K41" s="25"/>
      <c r="L41" s="27"/>
      <c r="M41" s="27"/>
      <c r="N41" s="27"/>
      <c r="O41" s="27"/>
      <c r="P41" s="27"/>
    </row>
    <row r="42" spans="1:16" s="28" customFormat="1" x14ac:dyDescent="0.2">
      <c r="A42" s="29">
        <v>4.2</v>
      </c>
      <c r="B42" s="21" t="s">
        <v>8</v>
      </c>
      <c r="C42" s="31" t="s">
        <v>56</v>
      </c>
      <c r="D42" s="23" t="s">
        <v>9</v>
      </c>
      <c r="E42" s="30">
        <v>1</v>
      </c>
      <c r="F42" s="25"/>
      <c r="G42" s="25"/>
      <c r="H42" s="25"/>
      <c r="I42" s="26"/>
      <c r="J42" s="25"/>
      <c r="K42" s="25"/>
      <c r="L42" s="27"/>
      <c r="M42" s="27"/>
      <c r="N42" s="27"/>
      <c r="O42" s="27"/>
      <c r="P42" s="27"/>
    </row>
    <row r="43" spans="1:16" s="28" customFormat="1" x14ac:dyDescent="0.2">
      <c r="A43" s="29">
        <v>4.3</v>
      </c>
      <c r="B43" s="21" t="s">
        <v>8</v>
      </c>
      <c r="C43" s="31" t="s">
        <v>57</v>
      </c>
      <c r="D43" s="23" t="s">
        <v>7</v>
      </c>
      <c r="E43" s="30">
        <v>1</v>
      </c>
      <c r="F43" s="25"/>
      <c r="G43" s="25"/>
      <c r="H43" s="25"/>
      <c r="I43" s="26"/>
      <c r="J43" s="25"/>
      <c r="K43" s="25"/>
      <c r="L43" s="27"/>
      <c r="M43" s="27"/>
      <c r="N43" s="27"/>
      <c r="O43" s="27"/>
      <c r="P43" s="27"/>
    </row>
    <row r="44" spans="1:16" s="28" customFormat="1" x14ac:dyDescent="0.2">
      <c r="A44" s="29"/>
      <c r="B44" s="21">
        <v>0</v>
      </c>
      <c r="C44" s="114" t="s">
        <v>45</v>
      </c>
      <c r="D44" s="23" t="s">
        <v>3</v>
      </c>
      <c r="E44" s="35">
        <v>0.15</v>
      </c>
      <c r="F44" s="25"/>
      <c r="G44" s="25"/>
      <c r="H44" s="25"/>
      <c r="I44" s="26"/>
      <c r="J44" s="25"/>
      <c r="K44" s="25"/>
      <c r="L44" s="27"/>
      <c r="M44" s="27"/>
      <c r="N44" s="27"/>
      <c r="O44" s="27"/>
      <c r="P44" s="27"/>
    </row>
    <row r="45" spans="1:16" s="28" customFormat="1" x14ac:dyDescent="0.2">
      <c r="A45" s="29"/>
      <c r="B45" s="21">
        <v>0</v>
      </c>
      <c r="C45" s="114" t="s">
        <v>67</v>
      </c>
      <c r="D45" s="23" t="s">
        <v>46</v>
      </c>
      <c r="E45" s="24">
        <v>3</v>
      </c>
      <c r="F45" s="25"/>
      <c r="G45" s="25"/>
      <c r="H45" s="25"/>
      <c r="I45" s="26"/>
      <c r="J45" s="25"/>
      <c r="K45" s="25"/>
      <c r="L45" s="27"/>
      <c r="M45" s="27"/>
      <c r="N45" s="27"/>
      <c r="O45" s="27"/>
      <c r="P45" s="27"/>
    </row>
    <row r="46" spans="1:16" s="28" customFormat="1" x14ac:dyDescent="0.2">
      <c r="A46" s="29"/>
      <c r="B46" s="21">
        <v>0</v>
      </c>
      <c r="C46" s="31">
        <v>0</v>
      </c>
      <c r="D46" s="23"/>
      <c r="E46" s="24"/>
      <c r="F46" s="25"/>
      <c r="G46" s="25"/>
      <c r="H46" s="25"/>
      <c r="I46" s="26"/>
      <c r="J46" s="25"/>
      <c r="K46" s="25"/>
      <c r="L46" s="27"/>
      <c r="M46" s="27"/>
      <c r="N46" s="27"/>
      <c r="O46" s="27"/>
      <c r="P46" s="27"/>
    </row>
    <row r="47" spans="1:16" s="28" customFormat="1" x14ac:dyDescent="0.2">
      <c r="A47" s="20">
        <v>1.2</v>
      </c>
      <c r="B47" s="21">
        <v>0</v>
      </c>
      <c r="C47" s="124" t="s">
        <v>231</v>
      </c>
      <c r="D47" s="23"/>
      <c r="E47" s="24"/>
      <c r="F47" s="25"/>
      <c r="G47" s="25"/>
      <c r="H47" s="25"/>
      <c r="I47" s="26"/>
      <c r="J47" s="25"/>
      <c r="K47" s="25"/>
      <c r="L47" s="27"/>
      <c r="M47" s="27"/>
      <c r="N47" s="27"/>
      <c r="O47" s="27"/>
      <c r="P47" s="27"/>
    </row>
    <row r="48" spans="1:16" s="28" customFormat="1" x14ac:dyDescent="0.2">
      <c r="A48" s="20" t="s">
        <v>242</v>
      </c>
      <c r="B48" s="21">
        <v>0</v>
      </c>
      <c r="C48" s="32" t="s">
        <v>10</v>
      </c>
      <c r="D48" s="23"/>
      <c r="E48" s="24"/>
      <c r="F48" s="25"/>
      <c r="G48" s="25"/>
      <c r="H48" s="25"/>
      <c r="I48" s="26"/>
      <c r="J48" s="25"/>
      <c r="K48" s="25"/>
      <c r="L48" s="27"/>
      <c r="M48" s="27"/>
      <c r="N48" s="27"/>
      <c r="O48" s="27"/>
      <c r="P48" s="27"/>
    </row>
    <row r="49" spans="1:16" s="28" customFormat="1" x14ac:dyDescent="0.2">
      <c r="A49" s="29"/>
      <c r="B49" s="21">
        <v>0</v>
      </c>
      <c r="C49" s="115" t="s">
        <v>215</v>
      </c>
      <c r="D49" s="23"/>
      <c r="E49" s="24"/>
      <c r="F49" s="25"/>
      <c r="G49" s="25"/>
      <c r="H49" s="25"/>
      <c r="I49" s="26"/>
      <c r="J49" s="25"/>
      <c r="K49" s="25"/>
      <c r="L49" s="27"/>
      <c r="M49" s="27"/>
      <c r="N49" s="27"/>
      <c r="O49" s="27"/>
      <c r="P49" s="27"/>
    </row>
    <row r="50" spans="1:16" s="28" customFormat="1" x14ac:dyDescent="0.2">
      <c r="A50" s="29">
        <v>1</v>
      </c>
      <c r="B50" s="21" t="s">
        <v>8</v>
      </c>
      <c r="C50" s="31" t="s">
        <v>216</v>
      </c>
      <c r="D50" s="23" t="s">
        <v>3</v>
      </c>
      <c r="E50" s="35">
        <v>2.99</v>
      </c>
      <c r="F50" s="25"/>
      <c r="G50" s="25"/>
      <c r="H50" s="25"/>
      <c r="I50" s="26"/>
      <c r="J50" s="25"/>
      <c r="K50" s="25"/>
      <c r="L50" s="27"/>
      <c r="M50" s="27"/>
      <c r="N50" s="27"/>
      <c r="O50" s="27"/>
      <c r="P50" s="27"/>
    </row>
    <row r="51" spans="1:16" s="28" customFormat="1" x14ac:dyDescent="0.2">
      <c r="A51" s="29">
        <v>2</v>
      </c>
      <c r="B51" s="21" t="s">
        <v>8</v>
      </c>
      <c r="C51" s="31" t="s">
        <v>217</v>
      </c>
      <c r="D51" s="23" t="s">
        <v>3</v>
      </c>
      <c r="E51" s="35">
        <v>1.64</v>
      </c>
      <c r="F51" s="25"/>
      <c r="G51" s="25"/>
      <c r="H51" s="25"/>
      <c r="I51" s="26"/>
      <c r="J51" s="25"/>
      <c r="K51" s="25"/>
      <c r="L51" s="27"/>
      <c r="M51" s="27"/>
      <c r="N51" s="27"/>
      <c r="O51" s="27"/>
      <c r="P51" s="27"/>
    </row>
    <row r="52" spans="1:16" s="28" customFormat="1" x14ac:dyDescent="0.2">
      <c r="A52" s="29">
        <v>3</v>
      </c>
      <c r="B52" s="21" t="s">
        <v>8</v>
      </c>
      <c r="C52" s="31" t="s">
        <v>218</v>
      </c>
      <c r="D52" s="23" t="s">
        <v>3</v>
      </c>
      <c r="E52" s="35">
        <v>3.71</v>
      </c>
      <c r="F52" s="25"/>
      <c r="G52" s="25"/>
      <c r="H52" s="25"/>
      <c r="I52" s="26"/>
      <c r="J52" s="25"/>
      <c r="K52" s="25"/>
      <c r="L52" s="27"/>
      <c r="M52" s="27"/>
      <c r="N52" s="27"/>
      <c r="O52" s="27"/>
      <c r="P52" s="27"/>
    </row>
    <row r="53" spans="1:16" s="28" customFormat="1" x14ac:dyDescent="0.2">
      <c r="A53" s="29"/>
      <c r="B53" s="21">
        <v>0</v>
      </c>
      <c r="C53" s="31">
        <v>0</v>
      </c>
      <c r="D53" s="23"/>
      <c r="E53" s="24"/>
      <c r="F53" s="25"/>
      <c r="G53" s="25"/>
      <c r="H53" s="25"/>
      <c r="I53" s="26"/>
      <c r="J53" s="25"/>
      <c r="K53" s="25"/>
      <c r="L53" s="27"/>
      <c r="M53" s="27"/>
      <c r="N53" s="27"/>
      <c r="O53" s="27"/>
      <c r="P53" s="27"/>
    </row>
    <row r="54" spans="1:16" s="28" customFormat="1" x14ac:dyDescent="0.2">
      <c r="A54" s="29"/>
      <c r="B54" s="21">
        <v>0</v>
      </c>
      <c r="C54" s="115" t="s">
        <v>221</v>
      </c>
      <c r="D54" s="23"/>
      <c r="E54" s="24"/>
      <c r="F54" s="25"/>
      <c r="G54" s="25"/>
      <c r="H54" s="25"/>
      <c r="I54" s="26"/>
      <c r="J54" s="25"/>
      <c r="K54" s="25"/>
      <c r="L54" s="27"/>
      <c r="M54" s="27"/>
      <c r="N54" s="27"/>
      <c r="O54" s="27"/>
      <c r="P54" s="27"/>
    </row>
    <row r="55" spans="1:16" s="28" customFormat="1" x14ac:dyDescent="0.2">
      <c r="A55" s="29">
        <v>1</v>
      </c>
      <c r="B55" s="21" t="s">
        <v>8</v>
      </c>
      <c r="C55" s="31" t="s">
        <v>219</v>
      </c>
      <c r="D55" s="23" t="s">
        <v>46</v>
      </c>
      <c r="E55" s="24">
        <v>62.1</v>
      </c>
      <c r="F55" s="25"/>
      <c r="G55" s="25"/>
      <c r="H55" s="25"/>
      <c r="I55" s="26"/>
      <c r="J55" s="25"/>
      <c r="K55" s="25"/>
      <c r="L55" s="27"/>
      <c r="M55" s="27"/>
      <c r="N55" s="27"/>
      <c r="O55" s="27"/>
      <c r="P55" s="27"/>
    </row>
    <row r="56" spans="1:16" s="28" customFormat="1" x14ac:dyDescent="0.2">
      <c r="A56" s="29">
        <v>2</v>
      </c>
      <c r="B56" s="21" t="s">
        <v>8</v>
      </c>
      <c r="C56" s="31" t="s">
        <v>220</v>
      </c>
      <c r="D56" s="23" t="s">
        <v>46</v>
      </c>
      <c r="E56" s="24">
        <v>16.2</v>
      </c>
      <c r="F56" s="25"/>
      <c r="G56" s="25"/>
      <c r="H56" s="25"/>
      <c r="I56" s="26"/>
      <c r="J56" s="25"/>
      <c r="K56" s="25"/>
      <c r="L56" s="27"/>
      <c r="M56" s="27"/>
      <c r="N56" s="27"/>
      <c r="O56" s="27"/>
      <c r="P56" s="27"/>
    </row>
    <row r="57" spans="1:16" s="28" customFormat="1" x14ac:dyDescent="0.2">
      <c r="A57" s="29"/>
      <c r="B57" s="21">
        <v>0</v>
      </c>
      <c r="C57" s="31">
        <v>0</v>
      </c>
      <c r="D57" s="23"/>
      <c r="E57" s="24"/>
      <c r="F57" s="25"/>
      <c r="G57" s="25"/>
      <c r="H57" s="25"/>
      <c r="I57" s="26"/>
      <c r="J57" s="25"/>
      <c r="K57" s="25"/>
      <c r="L57" s="27"/>
      <c r="M57" s="27"/>
      <c r="N57" s="27"/>
      <c r="O57" s="27"/>
      <c r="P57" s="27"/>
    </row>
    <row r="58" spans="1:16" s="28" customFormat="1" x14ac:dyDescent="0.2">
      <c r="A58" s="29"/>
      <c r="B58" s="21">
        <v>0</v>
      </c>
      <c r="C58" s="115" t="s">
        <v>222</v>
      </c>
      <c r="D58" s="23"/>
      <c r="E58" s="24"/>
      <c r="F58" s="25"/>
      <c r="G58" s="25"/>
      <c r="H58" s="25"/>
      <c r="I58" s="26"/>
      <c r="J58" s="25"/>
      <c r="K58" s="25"/>
      <c r="L58" s="27"/>
      <c r="M58" s="27"/>
      <c r="N58" s="27"/>
      <c r="O58" s="27"/>
      <c r="P58" s="27"/>
    </row>
    <row r="59" spans="1:16" s="28" customFormat="1" x14ac:dyDescent="0.2">
      <c r="A59" s="29">
        <v>1</v>
      </c>
      <c r="B59" s="21" t="s">
        <v>8</v>
      </c>
      <c r="C59" s="31" t="s">
        <v>223</v>
      </c>
      <c r="D59" s="23" t="s">
        <v>7</v>
      </c>
      <c r="E59" s="30">
        <v>5</v>
      </c>
      <c r="F59" s="25"/>
      <c r="G59" s="25"/>
      <c r="H59" s="25"/>
      <c r="I59" s="26"/>
      <c r="J59" s="25"/>
      <c r="K59" s="25"/>
      <c r="L59" s="27"/>
      <c r="M59" s="27"/>
      <c r="N59" s="27"/>
      <c r="O59" s="27"/>
      <c r="P59" s="27"/>
    </row>
    <row r="60" spans="1:16" s="28" customFormat="1" x14ac:dyDescent="0.2">
      <c r="A60" s="29">
        <v>2</v>
      </c>
      <c r="B60" s="21" t="s">
        <v>8</v>
      </c>
      <c r="C60" s="31" t="s">
        <v>224</v>
      </c>
      <c r="D60" s="23" t="s">
        <v>7</v>
      </c>
      <c r="E60" s="30">
        <v>1</v>
      </c>
      <c r="F60" s="25"/>
      <c r="G60" s="25"/>
      <c r="H60" s="25"/>
      <c r="I60" s="26"/>
      <c r="J60" s="25"/>
      <c r="K60" s="25"/>
      <c r="L60" s="27"/>
      <c r="M60" s="27"/>
      <c r="N60" s="27"/>
      <c r="O60" s="27"/>
      <c r="P60" s="27"/>
    </row>
    <row r="61" spans="1:16" s="28" customFormat="1" x14ac:dyDescent="0.2">
      <c r="A61" s="29">
        <v>3</v>
      </c>
      <c r="B61" s="21" t="s">
        <v>8</v>
      </c>
      <c r="C61" s="31" t="s">
        <v>225</v>
      </c>
      <c r="D61" s="23" t="s">
        <v>7</v>
      </c>
      <c r="E61" s="30">
        <v>1</v>
      </c>
      <c r="F61" s="25"/>
      <c r="G61" s="25"/>
      <c r="H61" s="25"/>
      <c r="I61" s="26"/>
      <c r="J61" s="25"/>
      <c r="K61" s="25"/>
      <c r="L61" s="27"/>
      <c r="M61" s="27"/>
      <c r="N61" s="27"/>
      <c r="O61" s="27"/>
      <c r="P61" s="27"/>
    </row>
    <row r="62" spans="1:16" s="28" customFormat="1" x14ac:dyDescent="0.2">
      <c r="A62" s="29"/>
      <c r="B62" s="21">
        <v>0</v>
      </c>
      <c r="C62" s="31">
        <v>0</v>
      </c>
      <c r="D62" s="23"/>
      <c r="E62" s="24"/>
      <c r="F62" s="25"/>
      <c r="G62" s="25"/>
      <c r="H62" s="25"/>
      <c r="I62" s="26"/>
      <c r="J62" s="25"/>
      <c r="K62" s="25"/>
      <c r="L62" s="27"/>
      <c r="M62" s="27"/>
      <c r="N62" s="27"/>
      <c r="O62" s="27"/>
      <c r="P62" s="27"/>
    </row>
    <row r="63" spans="1:16" s="28" customFormat="1" x14ac:dyDescent="0.2">
      <c r="A63" s="29"/>
      <c r="B63" s="21">
        <v>0</v>
      </c>
      <c r="C63" s="115" t="s">
        <v>226</v>
      </c>
      <c r="D63" s="23"/>
      <c r="E63" s="24"/>
      <c r="F63" s="25"/>
      <c r="G63" s="25"/>
      <c r="H63" s="25"/>
      <c r="I63" s="26"/>
      <c r="J63" s="25"/>
      <c r="K63" s="25"/>
      <c r="L63" s="27"/>
      <c r="M63" s="27"/>
      <c r="N63" s="27"/>
      <c r="O63" s="27"/>
      <c r="P63" s="27"/>
    </row>
    <row r="64" spans="1:16" s="28" customFormat="1" x14ac:dyDescent="0.2">
      <c r="A64" s="29">
        <v>1</v>
      </c>
      <c r="B64" s="21" t="s">
        <v>8</v>
      </c>
      <c r="C64" s="31" t="s">
        <v>227</v>
      </c>
      <c r="D64" s="23" t="s">
        <v>46</v>
      </c>
      <c r="E64" s="24">
        <v>63</v>
      </c>
      <c r="F64" s="25"/>
      <c r="G64" s="25"/>
      <c r="H64" s="25"/>
      <c r="I64" s="26"/>
      <c r="J64" s="25"/>
      <c r="K64" s="25"/>
      <c r="L64" s="27"/>
      <c r="M64" s="27"/>
      <c r="N64" s="27"/>
      <c r="O64" s="27"/>
      <c r="P64" s="27"/>
    </row>
    <row r="65" spans="1:16" s="28" customFormat="1" x14ac:dyDescent="0.2">
      <c r="A65" s="29"/>
      <c r="B65" s="21">
        <v>0</v>
      </c>
      <c r="C65" s="115" t="s">
        <v>50</v>
      </c>
      <c r="D65" s="23"/>
      <c r="E65" s="24"/>
      <c r="F65" s="25"/>
      <c r="G65" s="25"/>
      <c r="H65" s="25"/>
      <c r="I65" s="26"/>
      <c r="J65" s="25"/>
      <c r="K65" s="25"/>
      <c r="L65" s="27"/>
      <c r="M65" s="27"/>
      <c r="N65" s="27"/>
      <c r="O65" s="27"/>
      <c r="P65" s="27"/>
    </row>
    <row r="66" spans="1:16" s="28" customFormat="1" x14ac:dyDescent="0.2">
      <c r="A66" s="29">
        <v>1</v>
      </c>
      <c r="B66" s="21" t="s">
        <v>8</v>
      </c>
      <c r="C66" s="142" t="s">
        <v>228</v>
      </c>
      <c r="D66" s="23" t="s">
        <v>9</v>
      </c>
      <c r="E66" s="30">
        <v>1</v>
      </c>
      <c r="F66" s="25"/>
      <c r="G66" s="25"/>
      <c r="H66" s="25"/>
      <c r="I66" s="26"/>
      <c r="J66" s="25"/>
      <c r="K66" s="25"/>
      <c r="L66" s="27"/>
      <c r="M66" s="27"/>
      <c r="N66" s="27"/>
      <c r="O66" s="27"/>
      <c r="P66" s="27"/>
    </row>
    <row r="67" spans="1:16" s="28" customFormat="1" x14ac:dyDescent="0.2">
      <c r="A67" s="29"/>
      <c r="B67" s="21">
        <v>0</v>
      </c>
      <c r="C67" s="31">
        <v>0</v>
      </c>
      <c r="D67" s="23"/>
      <c r="E67" s="24"/>
      <c r="F67" s="25"/>
      <c r="G67" s="25"/>
      <c r="H67" s="25"/>
      <c r="I67" s="26"/>
      <c r="J67" s="25"/>
      <c r="K67" s="25"/>
      <c r="L67" s="27"/>
      <c r="M67" s="27"/>
      <c r="N67" s="27"/>
      <c r="O67" s="27"/>
      <c r="P67" s="27"/>
    </row>
    <row r="68" spans="1:16" s="28" customFormat="1" x14ac:dyDescent="0.2">
      <c r="A68" s="20" t="s">
        <v>230</v>
      </c>
      <c r="B68" s="21">
        <v>0</v>
      </c>
      <c r="C68" s="32" t="s">
        <v>232</v>
      </c>
      <c r="D68" s="23"/>
      <c r="E68" s="24"/>
      <c r="F68" s="25"/>
      <c r="G68" s="25"/>
      <c r="H68" s="25"/>
      <c r="I68" s="26"/>
      <c r="J68" s="25"/>
      <c r="K68" s="25"/>
      <c r="L68" s="27"/>
      <c r="M68" s="27"/>
      <c r="N68" s="27"/>
      <c r="O68" s="27"/>
      <c r="P68" s="27"/>
    </row>
    <row r="69" spans="1:16" s="28" customFormat="1" x14ac:dyDescent="0.2">
      <c r="A69" s="29"/>
      <c r="B69" s="21">
        <v>0</v>
      </c>
      <c r="C69" s="115" t="s">
        <v>233</v>
      </c>
      <c r="D69" s="23"/>
      <c r="E69" s="24"/>
      <c r="F69" s="25"/>
      <c r="G69" s="25"/>
      <c r="H69" s="25"/>
      <c r="I69" s="26"/>
      <c r="J69" s="25"/>
      <c r="K69" s="25"/>
      <c r="L69" s="27"/>
      <c r="M69" s="27"/>
      <c r="N69" s="27"/>
      <c r="O69" s="27"/>
      <c r="P69" s="27"/>
    </row>
    <row r="70" spans="1:16" s="28" customFormat="1" x14ac:dyDescent="0.2">
      <c r="A70" s="29">
        <v>1</v>
      </c>
      <c r="B70" s="21" t="s">
        <v>8</v>
      </c>
      <c r="C70" s="31" t="s">
        <v>234</v>
      </c>
      <c r="D70" s="23" t="s">
        <v>46</v>
      </c>
      <c r="E70" s="35">
        <v>1486.02</v>
      </c>
      <c r="F70" s="25"/>
      <c r="G70" s="25"/>
      <c r="H70" s="25"/>
      <c r="I70" s="26"/>
      <c r="J70" s="25"/>
      <c r="K70" s="25"/>
      <c r="L70" s="27"/>
      <c r="M70" s="27"/>
      <c r="N70" s="27"/>
      <c r="O70" s="27"/>
      <c r="P70" s="27"/>
    </row>
    <row r="71" spans="1:16" s="28" customFormat="1" x14ac:dyDescent="0.2">
      <c r="A71" s="29">
        <v>2</v>
      </c>
      <c r="B71" s="21" t="s">
        <v>8</v>
      </c>
      <c r="C71" s="142" t="s">
        <v>235</v>
      </c>
      <c r="D71" s="23" t="s">
        <v>46</v>
      </c>
      <c r="E71" s="24">
        <v>9</v>
      </c>
      <c r="F71" s="25"/>
      <c r="G71" s="25"/>
      <c r="H71" s="25"/>
      <c r="I71" s="26"/>
      <c r="J71" s="25"/>
      <c r="K71" s="25"/>
      <c r="L71" s="27"/>
      <c r="M71" s="27"/>
      <c r="N71" s="27"/>
      <c r="O71" s="27"/>
      <c r="P71" s="27"/>
    </row>
    <row r="72" spans="1:16" s="28" customFormat="1" x14ac:dyDescent="0.2">
      <c r="A72" s="29"/>
      <c r="B72" s="21">
        <v>0</v>
      </c>
      <c r="C72" s="31">
        <v>0</v>
      </c>
      <c r="D72" s="23"/>
      <c r="E72" s="24"/>
      <c r="F72" s="25"/>
      <c r="G72" s="25"/>
      <c r="H72" s="25"/>
      <c r="I72" s="26"/>
      <c r="J72" s="25"/>
      <c r="K72" s="25"/>
      <c r="L72" s="27"/>
      <c r="M72" s="27"/>
      <c r="N72" s="27"/>
      <c r="O72" s="27"/>
      <c r="P72" s="27"/>
    </row>
    <row r="73" spans="1:16" s="28" customFormat="1" x14ac:dyDescent="0.2">
      <c r="A73" s="29"/>
      <c r="B73" s="21">
        <v>0</v>
      </c>
      <c r="C73" s="115" t="s">
        <v>236</v>
      </c>
      <c r="D73" s="23"/>
      <c r="E73" s="24"/>
      <c r="F73" s="25"/>
      <c r="G73" s="25"/>
      <c r="H73" s="25"/>
      <c r="I73" s="26"/>
      <c r="J73" s="25"/>
      <c r="K73" s="25"/>
      <c r="L73" s="27"/>
      <c r="M73" s="27"/>
      <c r="N73" s="27"/>
      <c r="O73" s="27"/>
      <c r="P73" s="27"/>
    </row>
    <row r="74" spans="1:16" s="28" customFormat="1" x14ac:dyDescent="0.2">
      <c r="A74" s="29">
        <v>1</v>
      </c>
      <c r="B74" s="21" t="s">
        <v>8</v>
      </c>
      <c r="C74" s="31" t="s">
        <v>237</v>
      </c>
      <c r="D74" s="23" t="s">
        <v>46</v>
      </c>
      <c r="E74" s="24">
        <v>300.60000000000002</v>
      </c>
      <c r="F74" s="25"/>
      <c r="G74" s="25"/>
      <c r="H74" s="25"/>
      <c r="I74" s="26"/>
      <c r="J74" s="25"/>
      <c r="K74" s="25"/>
      <c r="L74" s="27"/>
      <c r="M74" s="27"/>
      <c r="N74" s="27"/>
      <c r="O74" s="27"/>
      <c r="P74" s="27"/>
    </row>
    <row r="75" spans="1:16" s="28" customFormat="1" x14ac:dyDescent="0.2">
      <c r="A75" s="29"/>
      <c r="B75" s="21">
        <v>0</v>
      </c>
      <c r="C75" s="31">
        <v>0</v>
      </c>
      <c r="D75" s="23"/>
      <c r="E75" s="24"/>
      <c r="F75" s="25"/>
      <c r="G75" s="25"/>
      <c r="H75" s="25"/>
      <c r="I75" s="26"/>
      <c r="J75" s="25"/>
      <c r="K75" s="25"/>
      <c r="L75" s="27"/>
      <c r="M75" s="27"/>
      <c r="N75" s="27"/>
      <c r="O75" s="27"/>
      <c r="P75" s="27"/>
    </row>
    <row r="76" spans="1:16" s="28" customFormat="1" x14ac:dyDescent="0.2">
      <c r="A76" s="29"/>
      <c r="B76" s="21">
        <v>0</v>
      </c>
      <c r="C76" s="115" t="s">
        <v>238</v>
      </c>
      <c r="D76" s="23"/>
      <c r="E76" s="24"/>
      <c r="F76" s="25"/>
      <c r="G76" s="25"/>
      <c r="H76" s="25"/>
      <c r="I76" s="26"/>
      <c r="J76" s="25"/>
      <c r="K76" s="25"/>
      <c r="L76" s="27"/>
      <c r="M76" s="27"/>
      <c r="N76" s="27"/>
      <c r="O76" s="27"/>
      <c r="P76" s="27"/>
    </row>
    <row r="77" spans="1:16" s="28" customFormat="1" x14ac:dyDescent="0.2">
      <c r="A77" s="29">
        <v>1</v>
      </c>
      <c r="B77" s="21" t="s">
        <v>8</v>
      </c>
      <c r="C77" s="31" t="s">
        <v>239</v>
      </c>
      <c r="D77" s="23" t="s">
        <v>46</v>
      </c>
      <c r="E77" s="35">
        <v>120.26</v>
      </c>
      <c r="F77" s="25"/>
      <c r="G77" s="25"/>
      <c r="H77" s="25"/>
      <c r="I77" s="26"/>
      <c r="J77" s="25"/>
      <c r="K77" s="25"/>
      <c r="L77" s="27"/>
      <c r="M77" s="27"/>
      <c r="N77" s="27"/>
      <c r="O77" s="27"/>
      <c r="P77" s="27"/>
    </row>
    <row r="78" spans="1:16" s="28" customFormat="1" x14ac:dyDescent="0.2">
      <c r="A78" s="29">
        <v>2</v>
      </c>
      <c r="B78" s="21" t="s">
        <v>8</v>
      </c>
      <c r="C78" s="31" t="s">
        <v>240</v>
      </c>
      <c r="D78" s="23" t="s">
        <v>46</v>
      </c>
      <c r="E78" s="35">
        <v>3.35</v>
      </c>
      <c r="F78" s="25"/>
      <c r="G78" s="25"/>
      <c r="H78" s="25"/>
      <c r="I78" s="26"/>
      <c r="J78" s="25"/>
      <c r="K78" s="25"/>
      <c r="L78" s="27"/>
      <c r="M78" s="27"/>
      <c r="N78" s="27"/>
      <c r="O78" s="27"/>
      <c r="P78" s="27"/>
    </row>
    <row r="79" spans="1:16" s="28" customFormat="1" x14ac:dyDescent="0.2">
      <c r="A79" s="29"/>
      <c r="B79" s="21">
        <v>0</v>
      </c>
      <c r="C79" s="31">
        <v>0</v>
      </c>
      <c r="D79" s="23"/>
      <c r="E79" s="24"/>
      <c r="F79" s="25"/>
      <c r="G79" s="25"/>
      <c r="H79" s="25"/>
      <c r="I79" s="26"/>
      <c r="J79" s="25"/>
      <c r="K79" s="25"/>
      <c r="L79" s="27"/>
      <c r="M79" s="27"/>
      <c r="N79" s="27"/>
      <c r="O79" s="27"/>
      <c r="P79" s="27"/>
    </row>
    <row r="80" spans="1:16" s="28" customFormat="1" x14ac:dyDescent="0.2">
      <c r="A80" s="20" t="s">
        <v>241</v>
      </c>
      <c r="B80" s="21">
        <v>0</v>
      </c>
      <c r="C80" s="32" t="s">
        <v>261</v>
      </c>
      <c r="D80" s="23"/>
      <c r="E80" s="24"/>
      <c r="F80" s="25"/>
      <c r="G80" s="25"/>
      <c r="H80" s="25"/>
      <c r="I80" s="26"/>
      <c r="J80" s="25"/>
      <c r="K80" s="25"/>
      <c r="L80" s="27"/>
      <c r="M80" s="27"/>
      <c r="N80" s="27"/>
      <c r="O80" s="27"/>
      <c r="P80" s="27"/>
    </row>
    <row r="81" spans="1:16" s="28" customFormat="1" ht="38.25" x14ac:dyDescent="0.2">
      <c r="A81" s="29">
        <v>1</v>
      </c>
      <c r="B81" s="21" t="s">
        <v>8</v>
      </c>
      <c r="C81" s="31" t="s">
        <v>244</v>
      </c>
      <c r="D81" s="23" t="s">
        <v>7</v>
      </c>
      <c r="E81" s="30">
        <v>1</v>
      </c>
      <c r="F81" s="25"/>
      <c r="G81" s="25"/>
      <c r="H81" s="25"/>
      <c r="I81" s="26"/>
      <c r="J81" s="25"/>
      <c r="K81" s="25"/>
      <c r="L81" s="27"/>
      <c r="M81" s="27"/>
      <c r="N81" s="27"/>
      <c r="O81" s="27"/>
      <c r="P81" s="27"/>
    </row>
    <row r="82" spans="1:16" s="28" customFormat="1" ht="38.25" x14ac:dyDescent="0.2">
      <c r="A82" s="29">
        <v>2</v>
      </c>
      <c r="B82" s="21" t="s">
        <v>8</v>
      </c>
      <c r="C82" s="31" t="s">
        <v>245</v>
      </c>
      <c r="D82" s="23" t="s">
        <v>7</v>
      </c>
      <c r="E82" s="30">
        <v>1</v>
      </c>
      <c r="F82" s="25"/>
      <c r="G82" s="25"/>
      <c r="H82" s="25"/>
      <c r="I82" s="26"/>
      <c r="J82" s="25"/>
      <c r="K82" s="25"/>
      <c r="L82" s="27"/>
      <c r="M82" s="27"/>
      <c r="N82" s="27"/>
      <c r="O82" s="27"/>
      <c r="P82" s="27"/>
    </row>
    <row r="83" spans="1:16" s="28" customFormat="1" ht="38.25" x14ac:dyDescent="0.2">
      <c r="A83" s="29">
        <v>3</v>
      </c>
      <c r="B83" s="21" t="s">
        <v>8</v>
      </c>
      <c r="C83" s="31" t="s">
        <v>246</v>
      </c>
      <c r="D83" s="23" t="s">
        <v>7</v>
      </c>
      <c r="E83" s="30">
        <v>2</v>
      </c>
      <c r="F83" s="25"/>
      <c r="G83" s="25"/>
      <c r="H83" s="25"/>
      <c r="I83" s="26"/>
      <c r="J83" s="25"/>
      <c r="K83" s="25"/>
      <c r="L83" s="27"/>
      <c r="M83" s="27"/>
      <c r="N83" s="27"/>
      <c r="O83" s="27"/>
      <c r="P83" s="27"/>
    </row>
    <row r="84" spans="1:16" s="28" customFormat="1" ht="25.5" x14ac:dyDescent="0.2">
      <c r="A84" s="29">
        <v>4</v>
      </c>
      <c r="B84" s="21" t="s">
        <v>8</v>
      </c>
      <c r="C84" s="31" t="s">
        <v>247</v>
      </c>
      <c r="D84" s="23" t="s">
        <v>7</v>
      </c>
      <c r="E84" s="30">
        <v>1</v>
      </c>
      <c r="F84" s="25"/>
      <c r="G84" s="25"/>
      <c r="H84" s="25"/>
      <c r="I84" s="26"/>
      <c r="J84" s="25"/>
      <c r="K84" s="25"/>
      <c r="L84" s="27"/>
      <c r="M84" s="27"/>
      <c r="N84" s="27"/>
      <c r="O84" s="27"/>
      <c r="P84" s="27"/>
    </row>
    <row r="85" spans="1:16" s="28" customFormat="1" x14ac:dyDescent="0.2">
      <c r="A85" s="29"/>
      <c r="B85" s="21">
        <v>0</v>
      </c>
      <c r="C85" s="31">
        <v>0</v>
      </c>
      <c r="D85" s="23"/>
      <c r="E85" s="24"/>
      <c r="F85" s="25"/>
      <c r="G85" s="25"/>
      <c r="H85" s="25"/>
      <c r="I85" s="26"/>
      <c r="J85" s="25"/>
      <c r="K85" s="25"/>
      <c r="L85" s="27"/>
      <c r="M85" s="27"/>
      <c r="N85" s="27"/>
      <c r="O85" s="27"/>
      <c r="P85" s="27"/>
    </row>
    <row r="86" spans="1:16" s="28" customFormat="1" x14ac:dyDescent="0.2">
      <c r="A86" s="20" t="s">
        <v>253</v>
      </c>
      <c r="B86" s="21">
        <v>0</v>
      </c>
      <c r="C86" s="32" t="s">
        <v>261</v>
      </c>
      <c r="D86" s="23"/>
      <c r="E86" s="24"/>
      <c r="F86" s="25"/>
      <c r="G86" s="25"/>
      <c r="H86" s="25"/>
      <c r="I86" s="26"/>
      <c r="J86" s="25"/>
      <c r="K86" s="25"/>
      <c r="L86" s="27"/>
      <c r="M86" s="27"/>
      <c r="N86" s="27"/>
      <c r="O86" s="27"/>
      <c r="P86" s="27"/>
    </row>
    <row r="87" spans="1:16" s="28" customFormat="1" x14ac:dyDescent="0.2">
      <c r="A87" s="29">
        <v>1</v>
      </c>
      <c r="B87" s="21" t="s">
        <v>8</v>
      </c>
      <c r="C87" s="31" t="s">
        <v>248</v>
      </c>
      <c r="D87" s="23" t="s">
        <v>7</v>
      </c>
      <c r="E87" s="30">
        <v>2</v>
      </c>
      <c r="F87" s="25"/>
      <c r="G87" s="25"/>
      <c r="H87" s="25"/>
      <c r="I87" s="26"/>
      <c r="J87" s="25"/>
      <c r="K87" s="25"/>
      <c r="L87" s="27"/>
      <c r="M87" s="27"/>
      <c r="N87" s="27"/>
      <c r="O87" s="27"/>
      <c r="P87" s="27"/>
    </row>
    <row r="88" spans="1:16" s="28" customFormat="1" x14ac:dyDescent="0.2">
      <c r="A88" s="29">
        <v>2</v>
      </c>
      <c r="B88" s="21" t="s">
        <v>8</v>
      </c>
      <c r="C88" s="31" t="s">
        <v>249</v>
      </c>
      <c r="D88" s="23" t="s">
        <v>7</v>
      </c>
      <c r="E88" s="30">
        <v>3</v>
      </c>
      <c r="F88" s="25"/>
      <c r="G88" s="25"/>
      <c r="H88" s="25"/>
      <c r="I88" s="26"/>
      <c r="J88" s="25"/>
      <c r="K88" s="25"/>
      <c r="L88" s="27"/>
      <c r="M88" s="27"/>
      <c r="N88" s="27"/>
      <c r="O88" s="27"/>
      <c r="P88" s="27"/>
    </row>
    <row r="89" spans="1:16" s="28" customFormat="1" x14ac:dyDescent="0.2">
      <c r="A89" s="29">
        <v>3</v>
      </c>
      <c r="B89" s="21" t="s">
        <v>8</v>
      </c>
      <c r="C89" s="31" t="s">
        <v>250</v>
      </c>
      <c r="D89" s="23" t="s">
        <v>7</v>
      </c>
      <c r="E89" s="30">
        <v>1</v>
      </c>
      <c r="F89" s="25"/>
      <c r="G89" s="25"/>
      <c r="H89" s="25"/>
      <c r="I89" s="26"/>
      <c r="J89" s="25"/>
      <c r="K89" s="25"/>
      <c r="L89" s="27"/>
      <c r="M89" s="27"/>
      <c r="N89" s="27"/>
      <c r="O89" s="27"/>
      <c r="P89" s="27"/>
    </row>
    <row r="90" spans="1:16" s="28" customFormat="1" x14ac:dyDescent="0.2">
      <c r="A90" s="29">
        <v>4</v>
      </c>
      <c r="B90" s="21" t="s">
        <v>8</v>
      </c>
      <c r="C90" s="31" t="s">
        <v>251</v>
      </c>
      <c r="D90" s="23" t="s">
        <v>7</v>
      </c>
      <c r="E90" s="30">
        <v>1</v>
      </c>
      <c r="F90" s="25"/>
      <c r="G90" s="25"/>
      <c r="H90" s="25"/>
      <c r="I90" s="26"/>
      <c r="J90" s="25"/>
      <c r="K90" s="25"/>
      <c r="L90" s="27"/>
      <c r="M90" s="27"/>
      <c r="N90" s="27"/>
      <c r="O90" s="27"/>
      <c r="P90" s="27"/>
    </row>
    <row r="91" spans="1:16" s="28" customFormat="1" x14ac:dyDescent="0.2">
      <c r="A91" s="29">
        <v>5</v>
      </c>
      <c r="B91" s="21" t="s">
        <v>8</v>
      </c>
      <c r="C91" s="31" t="s">
        <v>252</v>
      </c>
      <c r="D91" s="23" t="s">
        <v>7</v>
      </c>
      <c r="E91" s="30">
        <v>1</v>
      </c>
      <c r="F91" s="25"/>
      <c r="G91" s="25"/>
      <c r="H91" s="25"/>
      <c r="I91" s="26"/>
      <c r="J91" s="25"/>
      <c r="K91" s="25"/>
      <c r="L91" s="27"/>
      <c r="M91" s="27"/>
      <c r="N91" s="27"/>
      <c r="O91" s="27"/>
      <c r="P91" s="27"/>
    </row>
    <row r="92" spans="1:16" s="28" customFormat="1" x14ac:dyDescent="0.2">
      <c r="A92" s="29"/>
      <c r="B92" s="21">
        <v>0</v>
      </c>
      <c r="C92" s="31">
        <v>0</v>
      </c>
      <c r="D92" s="23"/>
      <c r="E92" s="24"/>
      <c r="F92" s="25">
        <v>0</v>
      </c>
      <c r="G92" s="25">
        <v>0</v>
      </c>
      <c r="H92" s="25">
        <f t="shared" ref="H46:H92" si="6">ROUND(F92*G92,2)</f>
        <v>0</v>
      </c>
      <c r="I92" s="26">
        <v>0</v>
      </c>
      <c r="J92" s="25">
        <v>0</v>
      </c>
      <c r="K92" s="25">
        <f t="shared" ref="K87:K92" si="7">J92+I92+H92</f>
        <v>0</v>
      </c>
      <c r="L92" s="27">
        <f t="shared" ref="L81:L92" si="8">ROUND(E92*F92,2)</f>
        <v>0</v>
      </c>
      <c r="M92" s="27">
        <f t="shared" ref="M81:M92" si="9">ROUND(E92*H92,2)</f>
        <v>0</v>
      </c>
      <c r="N92" s="27">
        <f t="shared" ref="N81:N92" si="10">ROUND(E92*I92,2)</f>
        <v>0</v>
      </c>
      <c r="O92" s="27">
        <f t="shared" ref="O81:O92" si="11">ROUND(E92*J92,2)</f>
        <v>0</v>
      </c>
      <c r="P92" s="27">
        <f t="shared" ref="P46:P92" si="12">ROUND(M92+N92+O92,2)</f>
        <v>0</v>
      </c>
    </row>
    <row r="93" spans="1:16" s="41" customFormat="1" x14ac:dyDescent="0.2">
      <c r="A93" s="36"/>
      <c r="B93" s="21">
        <v>0</v>
      </c>
      <c r="C93" s="37" t="s">
        <v>58</v>
      </c>
      <c r="D93" s="38"/>
      <c r="E93" s="39"/>
      <c r="F93" s="40"/>
      <c r="G93" s="40"/>
      <c r="H93" s="40"/>
      <c r="I93" s="40"/>
      <c r="J93" s="40" t="s">
        <v>26</v>
      </c>
      <c r="K93" s="40"/>
      <c r="L93" s="40">
        <f>SUM(L16:L92)</f>
        <v>0</v>
      </c>
      <c r="M93" s="40">
        <f>SUM(M16:M92)</f>
        <v>0</v>
      </c>
      <c r="N93" s="40">
        <f>SUM(N16:N92)</f>
        <v>0</v>
      </c>
      <c r="O93" s="40">
        <f>SUM(O16:O92)</f>
        <v>0</v>
      </c>
      <c r="P93" s="40">
        <f>SUM(P16:P92)</f>
        <v>0</v>
      </c>
    </row>
    <row r="94" spans="1:16" s="42" customFormat="1" x14ac:dyDescent="0.2">
      <c r="D94" s="43"/>
    </row>
    <row r="95" spans="1:16" x14ac:dyDescent="0.2">
      <c r="D95" s="43"/>
    </row>
    <row r="96" spans="1:16" ht="13.5" x14ac:dyDescent="0.2">
      <c r="A96" s="44" t="s">
        <v>6</v>
      </c>
      <c r="B96" s="45"/>
      <c r="C96" s="44"/>
      <c r="D96" s="46"/>
      <c r="E96" s="47"/>
      <c r="F96" s="48" t="s">
        <v>266</v>
      </c>
      <c r="I96" s="44" t="s">
        <v>5</v>
      </c>
      <c r="J96" s="44"/>
      <c r="K96" s="45"/>
      <c r="L96" s="49"/>
      <c r="M96" s="49"/>
      <c r="N96" s="50"/>
      <c r="O96" s="47"/>
      <c r="P96" s="51" t="str">
        <f>KOPT!$C$31</f>
        <v>/Andis Kalniņš/, 28.05.2026.</v>
      </c>
    </row>
    <row r="97" spans="1:16" ht="13.5" x14ac:dyDescent="0.25">
      <c r="D97" s="52"/>
      <c r="E97" s="43"/>
      <c r="F97" s="53" t="s">
        <v>4</v>
      </c>
      <c r="P97" s="53" t="s">
        <v>4</v>
      </c>
    </row>
    <row r="98" spans="1:16" ht="13.5" x14ac:dyDescent="0.25">
      <c r="A98" s="8" t="s">
        <v>262</v>
      </c>
      <c r="D98" s="52"/>
      <c r="E98" s="43"/>
      <c r="F98" s="53"/>
      <c r="P98" s="53"/>
    </row>
    <row r="99" spans="1:16" ht="13.5" x14ac:dyDescent="0.25">
      <c r="D99" s="52"/>
      <c r="E99" s="43"/>
      <c r="F99" s="53"/>
      <c r="P99" s="53"/>
    </row>
  </sheetData>
  <mergeCells count="9">
    <mergeCell ref="F13:K13"/>
    <mergeCell ref="L13:P13"/>
    <mergeCell ref="L11:M11"/>
    <mergeCell ref="N11:O11"/>
    <mergeCell ref="A13:A14"/>
    <mergeCell ref="B13:B14"/>
    <mergeCell ref="D13:D14"/>
    <mergeCell ref="E13:E14"/>
    <mergeCell ref="C13:C14"/>
  </mergeCells>
  <phoneticPr fontId="25" type="noConversion"/>
  <pageMargins left="0.51181102362204722" right="0.51181102362204722" top="0.94488188976377963" bottom="0.59055118110236227" header="0.31496062992125984" footer="0.31496062992125984"/>
  <pageSetup paperSize="9" scale="75" fitToHeight="5"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95F6C-9FAF-4D34-B87B-E5330E0D9256}">
  <sheetPr>
    <tabColor rgb="FFFFFF00"/>
  </sheetPr>
  <dimension ref="A1:P42"/>
  <sheetViews>
    <sheetView showZeros="0" zoomScaleNormal="100" workbookViewId="0">
      <selection activeCell="U27" sqref="U27"/>
    </sheetView>
  </sheetViews>
  <sheetFormatPr defaultColWidth="11.42578125" defaultRowHeight="12.75" outlineLevelCol="1" x14ac:dyDescent="0.2"/>
  <cols>
    <col min="1" max="1" width="5.140625" style="8" customWidth="1"/>
    <col min="2" max="2" width="7" style="8" customWidth="1" outlineLevel="1"/>
    <col min="3" max="3" width="51.140625" style="8" customWidth="1"/>
    <col min="4" max="5" width="8.7109375" style="8" customWidth="1"/>
    <col min="6" max="16" width="9.28515625" style="8" customWidth="1"/>
    <col min="17" max="16384" width="11.42578125" style="8"/>
  </cols>
  <sheetData>
    <row r="1" spans="1:16" s="3" customFormat="1" ht="15.75" x14ac:dyDescent="0.25">
      <c r="A1" s="1" t="s">
        <v>166</v>
      </c>
      <c r="B1" s="2"/>
      <c r="C1" s="2"/>
      <c r="D1" s="2"/>
      <c r="E1" s="2"/>
      <c r="F1" s="2"/>
      <c r="G1" s="2"/>
      <c r="H1" s="2"/>
      <c r="I1" s="2"/>
      <c r="J1" s="2"/>
      <c r="K1" s="2"/>
      <c r="L1" s="2"/>
      <c r="M1" s="2"/>
      <c r="N1" s="2"/>
      <c r="O1" s="2"/>
      <c r="P1" s="2"/>
    </row>
    <row r="2" spans="1:16" s="5" customFormat="1" ht="16.5" x14ac:dyDescent="0.3">
      <c r="A2" s="209" t="s">
        <v>211</v>
      </c>
      <c r="B2" s="4"/>
      <c r="D2" s="4"/>
      <c r="E2" s="4"/>
      <c r="F2" s="4"/>
      <c r="G2" s="4"/>
      <c r="H2" s="4"/>
      <c r="I2" s="4"/>
      <c r="J2" s="4"/>
      <c r="K2" s="4"/>
      <c r="L2" s="4"/>
      <c r="M2" s="4"/>
      <c r="N2" s="4"/>
      <c r="O2" s="4"/>
      <c r="P2" s="4"/>
    </row>
    <row r="3" spans="1:16" x14ac:dyDescent="0.2">
      <c r="A3" s="6"/>
      <c r="B3" s="7"/>
      <c r="D3" s="7"/>
      <c r="E3" s="7"/>
      <c r="F3" s="7"/>
      <c r="G3" s="7"/>
      <c r="H3" s="7"/>
      <c r="I3" s="7"/>
      <c r="J3" s="7"/>
      <c r="K3" s="7"/>
      <c r="L3" s="7"/>
      <c r="M3" s="7"/>
      <c r="N3" s="7"/>
      <c r="O3" s="7"/>
      <c r="P3" s="7"/>
    </row>
    <row r="4" spans="1:16" x14ac:dyDescent="0.2">
      <c r="B4" s="7"/>
      <c r="C4" s="9"/>
      <c r="D4" s="7"/>
      <c r="E4" s="7"/>
      <c r="F4" s="7"/>
      <c r="G4" s="7"/>
      <c r="H4" s="7"/>
      <c r="I4" s="7">
        <v>0</v>
      </c>
      <c r="J4" s="7"/>
      <c r="K4" s="7"/>
      <c r="L4" s="7"/>
      <c r="M4" s="7"/>
      <c r="N4" s="7"/>
      <c r="O4" s="7"/>
      <c r="P4" s="7"/>
    </row>
    <row r="5" spans="1:16" x14ac:dyDescent="0.2">
      <c r="A5" s="110" t="s">
        <v>264</v>
      </c>
      <c r="B5" s="10"/>
      <c r="C5" s="10"/>
      <c r="D5" s="10"/>
      <c r="E5" s="10"/>
      <c r="F5" s="10"/>
      <c r="G5" s="10"/>
      <c r="H5" s="10"/>
      <c r="I5" s="10"/>
      <c r="J5" s="10"/>
      <c r="K5" s="10"/>
      <c r="L5" s="10"/>
      <c r="M5" s="10"/>
      <c r="N5" s="10"/>
      <c r="O5" s="11"/>
      <c r="P5" s="11"/>
    </row>
    <row r="6" spans="1:16" x14ac:dyDescent="0.2">
      <c r="A6" s="110" t="s">
        <v>263</v>
      </c>
      <c r="B6" s="10"/>
      <c r="C6" s="10"/>
      <c r="D6" s="10"/>
      <c r="E6" s="10"/>
      <c r="F6" s="10"/>
      <c r="G6" s="10"/>
      <c r="H6" s="10"/>
      <c r="I6" s="10"/>
      <c r="J6" s="10"/>
      <c r="K6" s="10"/>
      <c r="L6" s="10"/>
      <c r="M6" s="10"/>
      <c r="N6" s="10"/>
      <c r="O6" s="10"/>
      <c r="P6" s="10"/>
    </row>
    <row r="7" spans="1:16" x14ac:dyDescent="0.2">
      <c r="A7" s="110" t="s">
        <v>59</v>
      </c>
      <c r="B7" s="10"/>
      <c r="C7" s="10"/>
      <c r="D7" s="10"/>
      <c r="E7" s="10"/>
      <c r="F7" s="10"/>
      <c r="G7" s="10"/>
      <c r="H7" s="10"/>
      <c r="I7" s="10"/>
      <c r="J7" s="10"/>
      <c r="K7" s="10"/>
      <c r="L7" s="10"/>
      <c r="M7" s="10"/>
      <c r="N7" s="10"/>
      <c r="O7" s="10"/>
      <c r="P7" s="10"/>
    </row>
    <row r="8" spans="1:16" x14ac:dyDescent="0.2">
      <c r="A8" s="110" t="s">
        <v>269</v>
      </c>
      <c r="B8" s="10"/>
      <c r="C8" s="10"/>
      <c r="D8" s="10"/>
      <c r="E8" s="10"/>
      <c r="F8" s="10"/>
      <c r="G8" s="10"/>
      <c r="H8" s="10"/>
      <c r="I8" s="10"/>
      <c r="J8" s="10"/>
      <c r="K8" s="10"/>
      <c r="L8" s="10"/>
      <c r="M8" s="10"/>
      <c r="N8" s="10"/>
      <c r="O8" s="10"/>
      <c r="P8" s="10"/>
    </row>
    <row r="9" spans="1:16" x14ac:dyDescent="0.2">
      <c r="A9" s="12"/>
      <c r="B9" s="13"/>
      <c r="C9" s="13"/>
      <c r="D9" s="13"/>
      <c r="E9" s="13"/>
      <c r="F9" s="13"/>
      <c r="G9" s="13"/>
      <c r="H9" s="11"/>
      <c r="I9" s="13"/>
      <c r="J9" s="13"/>
      <c r="K9" s="13"/>
      <c r="L9" s="13"/>
      <c r="M9" s="13"/>
      <c r="N9" s="13"/>
      <c r="O9" s="13"/>
      <c r="P9" s="13"/>
    </row>
    <row r="10" spans="1:16" x14ac:dyDescent="0.2">
      <c r="A10" s="110" t="s">
        <v>60</v>
      </c>
      <c r="B10" s="13"/>
      <c r="C10" s="13"/>
      <c r="D10" s="13"/>
      <c r="E10" s="13"/>
      <c r="F10" s="13"/>
      <c r="G10" s="13"/>
      <c r="H10" s="11"/>
      <c r="I10" s="13"/>
      <c r="J10" s="13"/>
      <c r="K10" s="13"/>
      <c r="L10" s="13"/>
      <c r="M10" s="13"/>
      <c r="N10" s="13"/>
      <c r="O10" s="13"/>
      <c r="P10" s="13"/>
    </row>
    <row r="11" spans="1:16" x14ac:dyDescent="0.2">
      <c r="B11" s="10"/>
      <c r="C11" s="10"/>
      <c r="D11" s="10"/>
      <c r="E11" s="10"/>
      <c r="F11" s="10"/>
      <c r="G11" s="10"/>
      <c r="H11" s="10"/>
      <c r="I11" s="10"/>
      <c r="J11" s="10"/>
      <c r="K11" s="10"/>
      <c r="L11" s="211" t="s">
        <v>37</v>
      </c>
      <c r="M11" s="211"/>
      <c r="N11" s="212">
        <f>P36</f>
        <v>0</v>
      </c>
      <c r="O11" s="212"/>
      <c r="P11" s="10" t="s">
        <v>36</v>
      </c>
    </row>
    <row r="12" spans="1:16" x14ac:dyDescent="0.2">
      <c r="A12" s="107" t="s">
        <v>267</v>
      </c>
      <c r="D12" s="14"/>
      <c r="I12" s="15"/>
      <c r="J12" s="15"/>
      <c r="K12" s="15"/>
      <c r="L12" s="15"/>
      <c r="M12" s="15"/>
      <c r="N12" s="15"/>
      <c r="O12" s="15"/>
      <c r="P12" s="15"/>
    </row>
    <row r="13" spans="1:16" x14ac:dyDescent="0.2">
      <c r="A13" s="213" t="s">
        <v>14</v>
      </c>
      <c r="B13" s="213" t="s">
        <v>1</v>
      </c>
      <c r="C13" s="210" t="s">
        <v>2</v>
      </c>
      <c r="D13" s="213" t="s">
        <v>12</v>
      </c>
      <c r="E13" s="213" t="s">
        <v>11</v>
      </c>
      <c r="F13" s="210" t="s">
        <v>0</v>
      </c>
      <c r="G13" s="210"/>
      <c r="H13" s="210"/>
      <c r="I13" s="210"/>
      <c r="J13" s="210"/>
      <c r="K13" s="210"/>
      <c r="L13" s="210" t="s">
        <v>35</v>
      </c>
      <c r="M13" s="210"/>
      <c r="N13" s="210"/>
      <c r="O13" s="210"/>
      <c r="P13" s="210"/>
    </row>
    <row r="14" spans="1:16" ht="59.25" x14ac:dyDescent="0.2">
      <c r="A14" s="213"/>
      <c r="B14" s="213"/>
      <c r="C14" s="210"/>
      <c r="D14" s="213"/>
      <c r="E14" s="213"/>
      <c r="F14" s="121" t="s">
        <v>34</v>
      </c>
      <c r="G14" s="121" t="s">
        <v>33</v>
      </c>
      <c r="H14" s="121" t="s">
        <v>30</v>
      </c>
      <c r="I14" s="121" t="s">
        <v>29</v>
      </c>
      <c r="J14" s="121" t="s">
        <v>28</v>
      </c>
      <c r="K14" s="121" t="s">
        <v>32</v>
      </c>
      <c r="L14" s="121" t="s">
        <v>31</v>
      </c>
      <c r="M14" s="121" t="s">
        <v>30</v>
      </c>
      <c r="N14" s="121" t="s">
        <v>29</v>
      </c>
      <c r="O14" s="121" t="s">
        <v>28</v>
      </c>
      <c r="P14" s="121" t="s">
        <v>27</v>
      </c>
    </row>
    <row r="15" spans="1:16" ht="13.5" thickBot="1" x14ac:dyDescent="0.25">
      <c r="A15" s="16">
        <v>1</v>
      </c>
      <c r="B15" s="16">
        <v>2</v>
      </c>
      <c r="C15" s="16">
        <v>3</v>
      </c>
      <c r="D15" s="16">
        <v>4</v>
      </c>
      <c r="E15" s="16">
        <v>5</v>
      </c>
      <c r="F15" s="16">
        <v>6</v>
      </c>
      <c r="G15" s="16">
        <v>7</v>
      </c>
      <c r="H15" s="16">
        <v>8</v>
      </c>
      <c r="I15" s="16">
        <v>9</v>
      </c>
      <c r="J15" s="16">
        <v>10</v>
      </c>
      <c r="K15" s="16">
        <v>11</v>
      </c>
      <c r="L15" s="16">
        <v>12</v>
      </c>
      <c r="M15" s="16">
        <v>13</v>
      </c>
      <c r="N15" s="16">
        <v>14</v>
      </c>
      <c r="O15" s="16">
        <v>15</v>
      </c>
      <c r="P15" s="16">
        <v>16</v>
      </c>
    </row>
    <row r="16" spans="1:16" ht="14.25" thickTop="1" thickBot="1" x14ac:dyDescent="0.25">
      <c r="A16" s="17"/>
      <c r="B16" s="17"/>
      <c r="C16" s="17">
        <v>0</v>
      </c>
      <c r="D16" s="17"/>
      <c r="E16" s="17"/>
      <c r="F16" s="18"/>
      <c r="G16" s="19"/>
      <c r="H16" s="19"/>
      <c r="I16" s="19"/>
      <c r="J16" s="19"/>
      <c r="K16" s="19"/>
      <c r="L16" s="19"/>
      <c r="M16" s="19"/>
      <c r="N16" s="19"/>
      <c r="O16" s="19"/>
      <c r="P16" s="19"/>
    </row>
    <row r="17" spans="1:16" s="28" customFormat="1" ht="13.5" thickBot="1" x14ac:dyDescent="0.25">
      <c r="A17" s="20" t="s">
        <v>255</v>
      </c>
      <c r="B17" s="21">
        <v>0</v>
      </c>
      <c r="C17" s="143" t="s">
        <v>211</v>
      </c>
      <c r="D17" s="23">
        <v>0</v>
      </c>
      <c r="E17" s="24">
        <v>0</v>
      </c>
      <c r="F17" s="25">
        <v>0</v>
      </c>
      <c r="G17" s="25">
        <v>0</v>
      </c>
      <c r="H17" s="25">
        <f>ROUND(F17*G17,2)</f>
        <v>0</v>
      </c>
      <c r="I17" s="26">
        <v>0</v>
      </c>
      <c r="J17" s="25">
        <v>0</v>
      </c>
      <c r="K17" s="25"/>
      <c r="L17" s="27">
        <f t="shared" ref="L17:L35" si="0">ROUND(E17*F17,2)</f>
        <v>0</v>
      </c>
      <c r="M17" s="27">
        <f t="shared" ref="M17:M35" si="1">ROUND(E17*H17,2)</f>
        <v>0</v>
      </c>
      <c r="N17" s="27">
        <f t="shared" ref="N17:N35" si="2">ROUND(E17*I17,2)</f>
        <v>0</v>
      </c>
      <c r="O17" s="27">
        <f t="shared" ref="O17:O35" si="3">ROUND(E17*J17,2)</f>
        <v>0</v>
      </c>
      <c r="P17" s="27">
        <f>ROUND(M17+N17+O17,2)</f>
        <v>0</v>
      </c>
    </row>
    <row r="18" spans="1:16" s="28" customFormat="1" ht="30" x14ac:dyDescent="0.2">
      <c r="A18" s="144">
        <v>1</v>
      </c>
      <c r="B18" s="21" t="s">
        <v>8</v>
      </c>
      <c r="C18" s="145" t="s">
        <v>126</v>
      </c>
      <c r="D18" s="144" t="s">
        <v>74</v>
      </c>
      <c r="E18" s="30">
        <v>25</v>
      </c>
      <c r="F18" s="25"/>
      <c r="G18" s="25"/>
      <c r="H18" s="25"/>
      <c r="I18" s="26"/>
      <c r="J18" s="25"/>
      <c r="K18" s="25"/>
      <c r="L18" s="27"/>
      <c r="M18" s="27"/>
      <c r="N18" s="27"/>
      <c r="O18" s="27"/>
      <c r="P18" s="27"/>
    </row>
    <row r="19" spans="1:16" s="28" customFormat="1" ht="30" x14ac:dyDescent="0.2">
      <c r="A19" s="144">
        <v>2</v>
      </c>
      <c r="B19" s="21" t="s">
        <v>8</v>
      </c>
      <c r="C19" s="145" t="s">
        <v>127</v>
      </c>
      <c r="D19" s="144" t="s">
        <v>74</v>
      </c>
      <c r="E19" s="30">
        <v>10</v>
      </c>
      <c r="F19" s="25"/>
      <c r="G19" s="25"/>
      <c r="H19" s="25"/>
      <c r="I19" s="26"/>
      <c r="J19" s="25"/>
      <c r="K19" s="25"/>
      <c r="L19" s="27"/>
      <c r="M19" s="27"/>
      <c r="N19" s="27"/>
      <c r="O19" s="27"/>
      <c r="P19" s="27"/>
    </row>
    <row r="20" spans="1:16" s="28" customFormat="1" ht="30" x14ac:dyDescent="0.2">
      <c r="A20" s="144">
        <v>3</v>
      </c>
      <c r="B20" s="21" t="s">
        <v>8</v>
      </c>
      <c r="C20" s="145" t="s">
        <v>128</v>
      </c>
      <c r="D20" s="144" t="s">
        <v>74</v>
      </c>
      <c r="E20" s="30">
        <v>10</v>
      </c>
      <c r="F20" s="25"/>
      <c r="G20" s="25"/>
      <c r="H20" s="25"/>
      <c r="I20" s="26"/>
      <c r="J20" s="25"/>
      <c r="K20" s="25"/>
      <c r="L20" s="27"/>
      <c r="M20" s="27"/>
      <c r="N20" s="27"/>
      <c r="O20" s="27"/>
      <c r="P20" s="27"/>
    </row>
    <row r="21" spans="1:16" s="28" customFormat="1" ht="15" x14ac:dyDescent="0.2">
      <c r="A21" s="144">
        <v>4</v>
      </c>
      <c r="B21" s="21" t="s">
        <v>8</v>
      </c>
      <c r="C21" s="125" t="s">
        <v>131</v>
      </c>
      <c r="D21" s="144" t="s">
        <v>74</v>
      </c>
      <c r="E21" s="30">
        <v>25</v>
      </c>
      <c r="F21" s="25"/>
      <c r="G21" s="25"/>
      <c r="H21" s="25"/>
      <c r="I21" s="26"/>
      <c r="J21" s="25"/>
      <c r="K21" s="25"/>
      <c r="L21" s="27"/>
      <c r="M21" s="27"/>
      <c r="N21" s="27"/>
      <c r="O21" s="27"/>
      <c r="P21" s="27"/>
    </row>
    <row r="22" spans="1:16" s="28" customFormat="1" ht="15" x14ac:dyDescent="0.2">
      <c r="A22" s="144">
        <v>5</v>
      </c>
      <c r="B22" s="21" t="s">
        <v>8</v>
      </c>
      <c r="C22" s="125" t="s">
        <v>130</v>
      </c>
      <c r="D22" s="144" t="s">
        <v>74</v>
      </c>
      <c r="E22" s="30">
        <v>10</v>
      </c>
      <c r="F22" s="25"/>
      <c r="G22" s="25"/>
      <c r="H22" s="25"/>
      <c r="I22" s="26"/>
      <c r="J22" s="25"/>
      <c r="K22" s="25"/>
      <c r="L22" s="27"/>
      <c r="M22" s="27"/>
      <c r="N22" s="27"/>
      <c r="O22" s="27"/>
      <c r="P22" s="27"/>
    </row>
    <row r="23" spans="1:16" s="28" customFormat="1" ht="15" x14ac:dyDescent="0.2">
      <c r="A23" s="144">
        <v>6</v>
      </c>
      <c r="B23" s="21" t="s">
        <v>8</v>
      </c>
      <c r="C23" s="125" t="s">
        <v>129</v>
      </c>
      <c r="D23" s="144" t="s">
        <v>74</v>
      </c>
      <c r="E23" s="30">
        <v>10</v>
      </c>
      <c r="F23" s="25"/>
      <c r="G23" s="25"/>
      <c r="H23" s="25"/>
      <c r="I23" s="26"/>
      <c r="J23" s="25"/>
      <c r="K23" s="25"/>
      <c r="L23" s="27"/>
      <c r="M23" s="27"/>
      <c r="N23" s="27"/>
      <c r="O23" s="27"/>
      <c r="P23" s="27"/>
    </row>
    <row r="24" spans="1:16" s="28" customFormat="1" ht="15" x14ac:dyDescent="0.2">
      <c r="A24" s="144">
        <v>7</v>
      </c>
      <c r="B24" s="21" t="s">
        <v>8</v>
      </c>
      <c r="C24" s="146" t="s">
        <v>123</v>
      </c>
      <c r="D24" s="144" t="s">
        <v>7</v>
      </c>
      <c r="E24" s="30">
        <v>5</v>
      </c>
      <c r="F24" s="25"/>
      <c r="G24" s="25"/>
      <c r="H24" s="25"/>
      <c r="I24" s="26"/>
      <c r="J24" s="25"/>
      <c r="K24" s="25"/>
      <c r="L24" s="27"/>
      <c r="M24" s="27"/>
      <c r="N24" s="27"/>
      <c r="O24" s="27"/>
      <c r="P24" s="27"/>
    </row>
    <row r="25" spans="1:16" s="28" customFormat="1" ht="15" x14ac:dyDescent="0.2">
      <c r="A25" s="144">
        <v>8</v>
      </c>
      <c r="B25" s="21" t="s">
        <v>8</v>
      </c>
      <c r="C25" s="146" t="s">
        <v>124</v>
      </c>
      <c r="D25" s="144" t="s">
        <v>7</v>
      </c>
      <c r="E25" s="30">
        <v>2</v>
      </c>
      <c r="F25" s="25"/>
      <c r="G25" s="25"/>
      <c r="H25" s="25"/>
      <c r="I25" s="26"/>
      <c r="J25" s="25"/>
      <c r="K25" s="25"/>
      <c r="L25" s="27"/>
      <c r="M25" s="27"/>
      <c r="N25" s="27"/>
      <c r="O25" s="27"/>
      <c r="P25" s="27"/>
    </row>
    <row r="26" spans="1:16" s="28" customFormat="1" ht="15" x14ac:dyDescent="0.2">
      <c r="A26" s="144">
        <v>9</v>
      </c>
      <c r="B26" s="21" t="s">
        <v>8</v>
      </c>
      <c r="C26" s="146" t="s">
        <v>125</v>
      </c>
      <c r="D26" s="144" t="s">
        <v>7</v>
      </c>
      <c r="E26" s="30">
        <v>3</v>
      </c>
      <c r="F26" s="25"/>
      <c r="G26" s="25"/>
      <c r="H26" s="25"/>
      <c r="I26" s="26"/>
      <c r="J26" s="25"/>
      <c r="K26" s="25"/>
      <c r="L26" s="27"/>
      <c r="M26" s="27"/>
      <c r="N26" s="27"/>
      <c r="O26" s="27"/>
      <c r="P26" s="27"/>
    </row>
    <row r="27" spans="1:16" s="28" customFormat="1" ht="15" x14ac:dyDescent="0.2">
      <c r="A27" s="144">
        <v>10</v>
      </c>
      <c r="B27" s="21" t="s">
        <v>8</v>
      </c>
      <c r="C27" s="146" t="s">
        <v>88</v>
      </c>
      <c r="D27" s="144" t="s">
        <v>9</v>
      </c>
      <c r="E27" s="30">
        <v>3</v>
      </c>
      <c r="F27" s="25"/>
      <c r="G27" s="25"/>
      <c r="H27" s="25"/>
      <c r="I27" s="26"/>
      <c r="J27" s="25"/>
      <c r="K27" s="25"/>
      <c r="L27" s="27"/>
      <c r="M27" s="27"/>
      <c r="N27" s="27"/>
      <c r="O27" s="27"/>
      <c r="P27" s="27"/>
    </row>
    <row r="28" spans="1:16" s="28" customFormat="1" ht="15" x14ac:dyDescent="0.2">
      <c r="A28" s="144">
        <v>11</v>
      </c>
      <c r="B28" s="21" t="s">
        <v>8</v>
      </c>
      <c r="C28" s="146" t="s">
        <v>87</v>
      </c>
      <c r="D28" s="144" t="s">
        <v>9</v>
      </c>
      <c r="E28" s="30">
        <v>2</v>
      </c>
      <c r="F28" s="25"/>
      <c r="G28" s="25"/>
      <c r="H28" s="25"/>
      <c r="I28" s="26"/>
      <c r="J28" s="25"/>
      <c r="K28" s="25"/>
      <c r="L28" s="27"/>
      <c r="M28" s="27"/>
      <c r="N28" s="27"/>
      <c r="O28" s="27"/>
      <c r="P28" s="27"/>
    </row>
    <row r="29" spans="1:16" s="28" customFormat="1" ht="15" x14ac:dyDescent="0.2">
      <c r="A29" s="144">
        <v>12</v>
      </c>
      <c r="B29" s="21" t="s">
        <v>8</v>
      </c>
      <c r="C29" s="146" t="s">
        <v>86</v>
      </c>
      <c r="D29" s="144" t="s">
        <v>9</v>
      </c>
      <c r="E29" s="30">
        <v>2</v>
      </c>
      <c r="F29" s="25"/>
      <c r="G29" s="25"/>
      <c r="H29" s="25"/>
      <c r="I29" s="26"/>
      <c r="J29" s="25"/>
      <c r="K29" s="25"/>
      <c r="L29" s="27"/>
      <c r="M29" s="27"/>
      <c r="N29" s="27"/>
      <c r="O29" s="27"/>
      <c r="P29" s="27"/>
    </row>
    <row r="30" spans="1:16" s="28" customFormat="1" ht="30" x14ac:dyDescent="0.2">
      <c r="A30" s="144">
        <v>13</v>
      </c>
      <c r="B30" s="21" t="s">
        <v>8</v>
      </c>
      <c r="C30" s="146" t="s">
        <v>85</v>
      </c>
      <c r="D30" s="144" t="s">
        <v>9</v>
      </c>
      <c r="E30" s="30">
        <v>2</v>
      </c>
      <c r="F30" s="25"/>
      <c r="G30" s="25"/>
      <c r="H30" s="25"/>
      <c r="I30" s="26"/>
      <c r="J30" s="25"/>
      <c r="K30" s="25"/>
      <c r="L30" s="27"/>
      <c r="M30" s="27"/>
      <c r="N30" s="27"/>
      <c r="O30" s="27"/>
      <c r="P30" s="27"/>
    </row>
    <row r="31" spans="1:16" s="28" customFormat="1" ht="15" x14ac:dyDescent="0.2">
      <c r="A31" s="144">
        <v>14</v>
      </c>
      <c r="B31" s="21" t="s">
        <v>8</v>
      </c>
      <c r="C31" s="146" t="s">
        <v>121</v>
      </c>
      <c r="D31" s="144" t="s">
        <v>9</v>
      </c>
      <c r="E31" s="30">
        <v>1</v>
      </c>
      <c r="F31" s="25"/>
      <c r="G31" s="25"/>
      <c r="H31" s="25"/>
      <c r="I31" s="26"/>
      <c r="J31" s="25"/>
      <c r="K31" s="25"/>
      <c r="L31" s="27"/>
      <c r="M31" s="27"/>
      <c r="N31" s="27"/>
      <c r="O31" s="27"/>
      <c r="P31" s="27"/>
    </row>
    <row r="32" spans="1:16" s="28" customFormat="1" ht="15" x14ac:dyDescent="0.2">
      <c r="A32" s="144">
        <v>15</v>
      </c>
      <c r="B32" s="21" t="s">
        <v>8</v>
      </c>
      <c r="C32" s="146" t="s">
        <v>84</v>
      </c>
      <c r="D32" s="144" t="s">
        <v>9</v>
      </c>
      <c r="E32" s="30">
        <v>1</v>
      </c>
      <c r="F32" s="25"/>
      <c r="G32" s="25"/>
      <c r="H32" s="25"/>
      <c r="I32" s="26"/>
      <c r="J32" s="25"/>
      <c r="K32" s="25"/>
      <c r="L32" s="27"/>
      <c r="M32" s="27"/>
      <c r="N32" s="27"/>
      <c r="O32" s="27"/>
      <c r="P32" s="27"/>
    </row>
    <row r="33" spans="1:16" s="28" customFormat="1" ht="30" x14ac:dyDescent="0.2">
      <c r="A33" s="144">
        <v>16</v>
      </c>
      <c r="B33" s="21" t="s">
        <v>8</v>
      </c>
      <c r="C33" s="146" t="s">
        <v>122</v>
      </c>
      <c r="D33" s="144" t="s">
        <v>9</v>
      </c>
      <c r="E33" s="30">
        <v>1</v>
      </c>
      <c r="F33" s="25"/>
      <c r="G33" s="25"/>
      <c r="H33" s="25"/>
      <c r="I33" s="26"/>
      <c r="J33" s="25"/>
      <c r="K33" s="25"/>
      <c r="L33" s="27"/>
      <c r="M33" s="27"/>
      <c r="N33" s="27"/>
      <c r="O33" s="27"/>
      <c r="P33" s="27"/>
    </row>
    <row r="34" spans="1:16" s="28" customFormat="1" ht="15" x14ac:dyDescent="0.2">
      <c r="A34" s="144">
        <v>17</v>
      </c>
      <c r="B34" s="21" t="s">
        <v>8</v>
      </c>
      <c r="C34" s="146" t="s">
        <v>83</v>
      </c>
      <c r="D34" s="144" t="s">
        <v>9</v>
      </c>
      <c r="E34" s="30">
        <v>1</v>
      </c>
      <c r="F34" s="25"/>
      <c r="G34" s="25"/>
      <c r="H34" s="25"/>
      <c r="I34" s="26"/>
      <c r="J34" s="25"/>
      <c r="K34" s="25"/>
      <c r="L34" s="27"/>
      <c r="M34" s="27"/>
      <c r="N34" s="27"/>
      <c r="O34" s="27"/>
      <c r="P34" s="27"/>
    </row>
    <row r="35" spans="1:16" s="28" customFormat="1" x14ac:dyDescent="0.2">
      <c r="A35" s="29"/>
      <c r="B35" s="21">
        <v>0</v>
      </c>
      <c r="C35" s="31">
        <v>0</v>
      </c>
      <c r="D35" s="23"/>
      <c r="E35" s="24"/>
      <c r="F35" s="25"/>
      <c r="G35" s="25"/>
      <c r="H35" s="25"/>
      <c r="I35" s="26"/>
      <c r="J35" s="25"/>
      <c r="K35" s="25"/>
      <c r="L35" s="27"/>
      <c r="M35" s="27"/>
      <c r="N35" s="27"/>
      <c r="O35" s="27"/>
      <c r="P35" s="27"/>
    </row>
    <row r="36" spans="1:16" s="41" customFormat="1" x14ac:dyDescent="0.2">
      <c r="A36" s="36"/>
      <c r="B36" s="21">
        <v>0</v>
      </c>
      <c r="C36" s="37" t="s">
        <v>58</v>
      </c>
      <c r="D36" s="38"/>
      <c r="E36" s="39"/>
      <c r="F36" s="40"/>
      <c r="G36" s="40"/>
      <c r="H36" s="40"/>
      <c r="I36" s="40"/>
      <c r="J36" s="40" t="s">
        <v>26</v>
      </c>
      <c r="K36" s="40"/>
      <c r="L36" s="40">
        <f>SUM(L16:L35)</f>
        <v>0</v>
      </c>
      <c r="M36" s="40">
        <f>SUM(M16:M35)</f>
        <v>0</v>
      </c>
      <c r="N36" s="40">
        <f>SUM(N16:N35)</f>
        <v>0</v>
      </c>
      <c r="O36" s="40">
        <f>SUM(O16:O35)</f>
        <v>0</v>
      </c>
      <c r="P36" s="40">
        <f>SUM(P16:P35)</f>
        <v>0</v>
      </c>
    </row>
    <row r="37" spans="1:16" s="42" customFormat="1" x14ac:dyDescent="0.2">
      <c r="D37" s="43"/>
    </row>
    <row r="38" spans="1:16" x14ac:dyDescent="0.2">
      <c r="D38" s="43"/>
    </row>
    <row r="39" spans="1:16" ht="13.5" x14ac:dyDescent="0.2">
      <c r="A39" s="44" t="s">
        <v>6</v>
      </c>
      <c r="B39" s="45"/>
      <c r="C39" s="44"/>
      <c r="D39" s="46"/>
      <c r="E39" s="47"/>
      <c r="F39" s="48" t="s">
        <v>266</v>
      </c>
      <c r="I39" s="44" t="s">
        <v>5</v>
      </c>
      <c r="J39" s="44"/>
      <c r="K39" s="45"/>
      <c r="L39" s="49"/>
      <c r="M39" s="49"/>
      <c r="N39" s="50"/>
      <c r="O39" s="47"/>
      <c r="P39" s="51" t="str">
        <f>KOPT!$C$31</f>
        <v>/Andis Kalniņš/, 28.05.2026.</v>
      </c>
    </row>
    <row r="40" spans="1:16" ht="13.5" x14ac:dyDescent="0.25">
      <c r="D40" s="52"/>
      <c r="E40" s="43"/>
      <c r="F40" s="53" t="s">
        <v>4</v>
      </c>
      <c r="P40" s="53" t="s">
        <v>4</v>
      </c>
    </row>
    <row r="41" spans="1:16" ht="13.5" x14ac:dyDescent="0.25">
      <c r="A41" s="8" t="s">
        <v>262</v>
      </c>
      <c r="D41" s="52"/>
      <c r="E41" s="43"/>
      <c r="F41" s="53"/>
      <c r="P41" s="53"/>
    </row>
    <row r="42" spans="1:16" ht="13.5" x14ac:dyDescent="0.25">
      <c r="D42" s="52"/>
      <c r="E42" s="43"/>
      <c r="F42" s="53"/>
      <c r="P42" s="53"/>
    </row>
  </sheetData>
  <mergeCells count="9">
    <mergeCell ref="L11:M11"/>
    <mergeCell ref="N11:O11"/>
    <mergeCell ref="A13:A14"/>
    <mergeCell ref="B13:B14"/>
    <mergeCell ref="C13:C14"/>
    <mergeCell ref="D13:D14"/>
    <mergeCell ref="E13:E14"/>
    <mergeCell ref="F13:K13"/>
    <mergeCell ref="L13:P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F04E7-26F6-4422-967F-084D9C1D9C41}">
  <sheetPr>
    <tabColor rgb="FFFFFF00"/>
  </sheetPr>
  <dimension ref="A1:P33"/>
  <sheetViews>
    <sheetView showZeros="0" topLeftCell="A7" zoomScaleNormal="100" workbookViewId="0">
      <selection activeCell="U42" sqref="U42"/>
    </sheetView>
  </sheetViews>
  <sheetFormatPr defaultColWidth="11.42578125" defaultRowHeight="12.75" outlineLevelCol="1" x14ac:dyDescent="0.2"/>
  <cols>
    <col min="1" max="1" width="5.140625" style="8" customWidth="1"/>
    <col min="2" max="2" width="7" style="8" customWidth="1" outlineLevel="1"/>
    <col min="3" max="3" width="51.140625" style="8" customWidth="1"/>
    <col min="4" max="5" width="8.7109375" style="8" customWidth="1"/>
    <col min="6" max="16" width="9.28515625" style="8" customWidth="1"/>
    <col min="17" max="16384" width="11.42578125" style="8"/>
  </cols>
  <sheetData>
    <row r="1" spans="1:16" s="3" customFormat="1" ht="15.75" x14ac:dyDescent="0.25">
      <c r="A1" s="1" t="s">
        <v>165</v>
      </c>
      <c r="B1" s="2"/>
      <c r="C1" s="2"/>
      <c r="D1" s="2"/>
      <c r="E1" s="2"/>
      <c r="F1" s="2"/>
      <c r="G1" s="2"/>
      <c r="H1" s="2"/>
      <c r="I1" s="2"/>
      <c r="J1" s="2"/>
      <c r="K1" s="2"/>
      <c r="L1" s="2"/>
      <c r="M1" s="2"/>
      <c r="N1" s="2"/>
      <c r="O1" s="2"/>
      <c r="P1" s="2"/>
    </row>
    <row r="2" spans="1:16" s="5" customFormat="1" ht="16.5" x14ac:dyDescent="0.3">
      <c r="A2" s="4" t="s">
        <v>212</v>
      </c>
      <c r="B2" s="4"/>
      <c r="D2" s="4"/>
      <c r="E2" s="4"/>
      <c r="F2" s="4"/>
      <c r="G2" s="4"/>
      <c r="H2" s="4"/>
      <c r="I2" s="4"/>
      <c r="J2" s="4"/>
      <c r="K2" s="4"/>
      <c r="L2" s="4"/>
      <c r="M2" s="4"/>
      <c r="N2" s="4"/>
      <c r="O2" s="4"/>
      <c r="P2" s="4"/>
    </row>
    <row r="3" spans="1:16" x14ac:dyDescent="0.2">
      <c r="A3" s="6"/>
      <c r="B3" s="7"/>
      <c r="D3" s="7"/>
      <c r="E3" s="7"/>
      <c r="F3" s="7"/>
      <c r="G3" s="7"/>
      <c r="H3" s="7"/>
      <c r="I3" s="7"/>
      <c r="J3" s="7"/>
      <c r="K3" s="7"/>
      <c r="L3" s="7"/>
      <c r="M3" s="7"/>
      <c r="N3" s="7"/>
      <c r="O3" s="7"/>
      <c r="P3" s="7"/>
    </row>
    <row r="4" spans="1:16" x14ac:dyDescent="0.2">
      <c r="B4" s="7"/>
      <c r="C4" s="9"/>
      <c r="D4" s="7"/>
      <c r="E4" s="7"/>
      <c r="F4" s="7"/>
      <c r="G4" s="7"/>
      <c r="H4" s="7"/>
      <c r="I4" s="7"/>
      <c r="J4" s="7"/>
      <c r="K4" s="7"/>
      <c r="L4" s="7"/>
      <c r="M4" s="7"/>
      <c r="N4" s="7"/>
      <c r="O4" s="7"/>
      <c r="P4" s="7"/>
    </row>
    <row r="5" spans="1:16" x14ac:dyDescent="0.2">
      <c r="A5" s="110" t="s">
        <v>264</v>
      </c>
      <c r="B5" s="10"/>
      <c r="C5" s="10"/>
      <c r="D5" s="10"/>
      <c r="E5" s="10"/>
      <c r="F5" s="10"/>
      <c r="G5" s="10"/>
      <c r="H5" s="10"/>
      <c r="I5" s="10"/>
      <c r="J5" s="10"/>
      <c r="K5" s="10"/>
      <c r="L5" s="10"/>
      <c r="M5" s="10"/>
      <c r="N5" s="10"/>
      <c r="O5" s="11"/>
      <c r="P5" s="11"/>
    </row>
    <row r="6" spans="1:16" x14ac:dyDescent="0.2">
      <c r="A6" s="110" t="s">
        <v>263</v>
      </c>
      <c r="B6" s="10"/>
      <c r="C6" s="10"/>
      <c r="D6" s="10"/>
      <c r="E6" s="10"/>
      <c r="F6" s="10"/>
      <c r="G6" s="10"/>
      <c r="H6" s="10"/>
      <c r="I6" s="10"/>
      <c r="J6" s="10"/>
      <c r="K6" s="10"/>
      <c r="L6" s="10"/>
      <c r="M6" s="10"/>
      <c r="N6" s="10"/>
      <c r="O6" s="10"/>
      <c r="P6" s="10"/>
    </row>
    <row r="7" spans="1:16" x14ac:dyDescent="0.2">
      <c r="A7" s="110" t="s">
        <v>59</v>
      </c>
      <c r="B7" s="10"/>
      <c r="C7" s="10"/>
      <c r="D7" s="10"/>
      <c r="E7" s="10"/>
      <c r="F7" s="10"/>
      <c r="G7" s="10"/>
      <c r="H7" s="10"/>
      <c r="I7" s="10"/>
      <c r="J7" s="10"/>
      <c r="K7" s="10"/>
      <c r="L7" s="10"/>
      <c r="M7" s="10"/>
      <c r="N7" s="10"/>
      <c r="O7" s="10"/>
      <c r="P7" s="10"/>
    </row>
    <row r="8" spans="1:16" x14ac:dyDescent="0.2">
      <c r="A8" s="110" t="s">
        <v>269</v>
      </c>
      <c r="B8" s="10"/>
      <c r="C8" s="10"/>
      <c r="D8" s="10"/>
      <c r="E8" s="10"/>
      <c r="F8" s="10"/>
      <c r="G8" s="10"/>
      <c r="H8" s="10"/>
      <c r="I8" s="10"/>
      <c r="J8" s="10"/>
      <c r="K8" s="10"/>
      <c r="L8" s="10"/>
      <c r="M8" s="10"/>
      <c r="N8" s="10"/>
      <c r="O8" s="10"/>
      <c r="P8" s="10"/>
    </row>
    <row r="9" spans="1:16" x14ac:dyDescent="0.2">
      <c r="A9" s="12"/>
      <c r="B9" s="13"/>
      <c r="C9" s="13"/>
      <c r="D9" s="13"/>
      <c r="E9" s="13"/>
      <c r="F9" s="13"/>
      <c r="G9" s="13"/>
      <c r="H9" s="11"/>
      <c r="I9" s="13"/>
      <c r="J9" s="13"/>
      <c r="K9" s="13"/>
      <c r="L9" s="13"/>
      <c r="M9" s="13"/>
      <c r="N9" s="13"/>
      <c r="O9" s="13"/>
      <c r="P9" s="13"/>
    </row>
    <row r="10" spans="1:16" x14ac:dyDescent="0.2">
      <c r="A10" s="110" t="s">
        <v>60</v>
      </c>
      <c r="B10" s="13"/>
      <c r="C10" s="13"/>
      <c r="D10" s="13"/>
      <c r="E10" s="13"/>
      <c r="F10" s="13"/>
      <c r="G10" s="13"/>
      <c r="H10" s="11"/>
      <c r="I10" s="13"/>
      <c r="J10" s="13"/>
      <c r="K10" s="13"/>
      <c r="L10" s="13"/>
      <c r="M10" s="13"/>
      <c r="N10" s="13"/>
      <c r="O10" s="13"/>
      <c r="P10" s="13"/>
    </row>
    <row r="11" spans="1:16" x14ac:dyDescent="0.2">
      <c r="B11" s="10"/>
      <c r="C11" s="10"/>
      <c r="D11" s="10"/>
      <c r="E11" s="10"/>
      <c r="F11" s="10"/>
      <c r="G11" s="10"/>
      <c r="H11" s="10"/>
      <c r="I11" s="10"/>
      <c r="J11" s="10"/>
      <c r="K11" s="10"/>
      <c r="L11" s="211" t="s">
        <v>37</v>
      </c>
      <c r="M11" s="211"/>
      <c r="N11" s="212">
        <f>P27</f>
        <v>0</v>
      </c>
      <c r="O11" s="212"/>
      <c r="P11" s="10" t="s">
        <v>36</v>
      </c>
    </row>
    <row r="12" spans="1:16" x14ac:dyDescent="0.2">
      <c r="A12" s="107" t="s">
        <v>267</v>
      </c>
      <c r="D12" s="14"/>
      <c r="I12" s="15"/>
      <c r="J12" s="15"/>
      <c r="K12" s="15"/>
      <c r="L12" s="15"/>
      <c r="M12" s="15"/>
      <c r="N12" s="15"/>
      <c r="O12" s="15"/>
      <c r="P12" s="15"/>
    </row>
    <row r="13" spans="1:16" x14ac:dyDescent="0.2">
      <c r="A13" s="213" t="s">
        <v>14</v>
      </c>
      <c r="B13" s="213" t="s">
        <v>1</v>
      </c>
      <c r="C13" s="210" t="s">
        <v>2</v>
      </c>
      <c r="D13" s="213" t="s">
        <v>12</v>
      </c>
      <c r="E13" s="213" t="s">
        <v>11</v>
      </c>
      <c r="F13" s="210" t="s">
        <v>0</v>
      </c>
      <c r="G13" s="210"/>
      <c r="H13" s="210"/>
      <c r="I13" s="210"/>
      <c r="J13" s="210"/>
      <c r="K13" s="210"/>
      <c r="L13" s="210" t="s">
        <v>35</v>
      </c>
      <c r="M13" s="210"/>
      <c r="N13" s="210"/>
      <c r="O13" s="210"/>
      <c r="P13" s="210"/>
    </row>
    <row r="14" spans="1:16" ht="59.25" x14ac:dyDescent="0.2">
      <c r="A14" s="213"/>
      <c r="B14" s="213"/>
      <c r="C14" s="210"/>
      <c r="D14" s="213"/>
      <c r="E14" s="213"/>
      <c r="F14" s="121" t="s">
        <v>34</v>
      </c>
      <c r="G14" s="121" t="s">
        <v>33</v>
      </c>
      <c r="H14" s="121" t="s">
        <v>30</v>
      </c>
      <c r="I14" s="121" t="s">
        <v>29</v>
      </c>
      <c r="J14" s="121" t="s">
        <v>28</v>
      </c>
      <c r="K14" s="121" t="s">
        <v>32</v>
      </c>
      <c r="L14" s="121" t="s">
        <v>31</v>
      </c>
      <c r="M14" s="121" t="s">
        <v>30</v>
      </c>
      <c r="N14" s="121" t="s">
        <v>29</v>
      </c>
      <c r="O14" s="121" t="s">
        <v>28</v>
      </c>
      <c r="P14" s="121" t="s">
        <v>27</v>
      </c>
    </row>
    <row r="15" spans="1:16" ht="13.5" thickBot="1" x14ac:dyDescent="0.25">
      <c r="A15" s="16">
        <v>1</v>
      </c>
      <c r="B15" s="16">
        <v>2</v>
      </c>
      <c r="C15" s="16">
        <v>3</v>
      </c>
      <c r="D15" s="16">
        <v>4</v>
      </c>
      <c r="E15" s="16">
        <v>5</v>
      </c>
      <c r="F15" s="16">
        <v>6</v>
      </c>
      <c r="G15" s="16">
        <v>7</v>
      </c>
      <c r="H15" s="16">
        <v>8</v>
      </c>
      <c r="I15" s="16">
        <v>9</v>
      </c>
      <c r="J15" s="16">
        <v>10</v>
      </c>
      <c r="K15" s="16">
        <v>11</v>
      </c>
      <c r="L15" s="16">
        <v>12</v>
      </c>
      <c r="M15" s="16">
        <v>13</v>
      </c>
      <c r="N15" s="16">
        <v>14</v>
      </c>
      <c r="O15" s="16">
        <v>15</v>
      </c>
      <c r="P15" s="16">
        <v>16</v>
      </c>
    </row>
    <row r="16" spans="1:16" ht="13.5" thickTop="1" x14ac:dyDescent="0.2">
      <c r="A16" s="17"/>
      <c r="B16" s="17"/>
      <c r="C16" s="17">
        <v>0</v>
      </c>
      <c r="D16" s="17"/>
      <c r="E16" s="17"/>
      <c r="F16" s="18"/>
      <c r="G16" s="19"/>
      <c r="H16" s="19"/>
      <c r="I16" s="19"/>
      <c r="J16" s="19"/>
      <c r="K16" s="19"/>
      <c r="L16" s="19"/>
      <c r="M16" s="19"/>
      <c r="N16" s="19"/>
      <c r="O16" s="19"/>
      <c r="P16" s="19"/>
    </row>
    <row r="17" spans="1:16" s="28" customFormat="1" x14ac:dyDescent="0.2">
      <c r="A17" s="20" t="s">
        <v>256</v>
      </c>
      <c r="B17" s="21">
        <v>0</v>
      </c>
      <c r="C17" s="112" t="s">
        <v>212</v>
      </c>
      <c r="D17" s="23">
        <v>0</v>
      </c>
      <c r="E17" s="24">
        <v>0</v>
      </c>
      <c r="F17" s="25">
        <v>0</v>
      </c>
      <c r="G17" s="25">
        <v>0</v>
      </c>
      <c r="H17" s="25">
        <f>ROUND(F17*G17,2)</f>
        <v>0</v>
      </c>
      <c r="I17" s="26">
        <v>0</v>
      </c>
      <c r="J17" s="25">
        <v>0</v>
      </c>
      <c r="K17" s="25"/>
      <c r="L17" s="27">
        <f t="shared" ref="L17:L26" si="0">ROUND(E17*F17,2)</f>
        <v>0</v>
      </c>
      <c r="M17" s="27">
        <f t="shared" ref="M17:M26" si="1">ROUND(E17*H17,2)</f>
        <v>0</v>
      </c>
      <c r="N17" s="27">
        <f t="shared" ref="N17:N26" si="2">ROUND(E17*I17,2)</f>
        <v>0</v>
      </c>
      <c r="O17" s="27">
        <f t="shared" ref="O17:O26" si="3">ROUND(E17*J17,2)</f>
        <v>0</v>
      </c>
      <c r="P17" s="27">
        <f>ROUND(M17+N17+O17,2)</f>
        <v>0</v>
      </c>
    </row>
    <row r="18" spans="1:16" s="28" customFormat="1" ht="45" x14ac:dyDescent="0.2">
      <c r="A18" s="147">
        <v>1</v>
      </c>
      <c r="B18" s="21" t="s">
        <v>8</v>
      </c>
      <c r="C18" s="146" t="s">
        <v>117</v>
      </c>
      <c r="D18" s="23" t="s">
        <v>74</v>
      </c>
      <c r="E18" s="30">
        <v>30</v>
      </c>
      <c r="F18" s="25"/>
      <c r="G18" s="25"/>
      <c r="H18" s="25"/>
      <c r="I18" s="26"/>
      <c r="J18" s="25"/>
      <c r="K18" s="25"/>
      <c r="L18" s="27"/>
      <c r="M18" s="27"/>
      <c r="N18" s="27"/>
      <c r="O18" s="27"/>
      <c r="P18" s="27"/>
    </row>
    <row r="19" spans="1:16" s="28" customFormat="1" ht="30" x14ac:dyDescent="0.2">
      <c r="A19" s="147">
        <v>2</v>
      </c>
      <c r="B19" s="21" t="s">
        <v>8</v>
      </c>
      <c r="C19" s="146" t="s">
        <v>118</v>
      </c>
      <c r="D19" s="23" t="s">
        <v>74</v>
      </c>
      <c r="E19" s="30">
        <v>3</v>
      </c>
      <c r="F19" s="25"/>
      <c r="G19" s="25"/>
      <c r="H19" s="25"/>
      <c r="I19" s="26"/>
      <c r="J19" s="25"/>
      <c r="K19" s="25"/>
      <c r="L19" s="27"/>
      <c r="M19" s="27"/>
      <c r="N19" s="27"/>
      <c r="O19" s="27"/>
      <c r="P19" s="27"/>
    </row>
    <row r="20" spans="1:16" s="28" customFormat="1" ht="15" x14ac:dyDescent="0.2">
      <c r="A20" s="148">
        <v>3</v>
      </c>
      <c r="B20" s="21" t="s">
        <v>8</v>
      </c>
      <c r="C20" s="146" t="s">
        <v>89</v>
      </c>
      <c r="D20" s="23" t="s">
        <v>9</v>
      </c>
      <c r="E20" s="30">
        <v>3</v>
      </c>
      <c r="F20" s="25"/>
      <c r="G20" s="25"/>
      <c r="H20" s="25"/>
      <c r="I20" s="26"/>
      <c r="J20" s="25"/>
      <c r="K20" s="25"/>
      <c r="L20" s="27"/>
      <c r="M20" s="27"/>
      <c r="N20" s="27"/>
      <c r="O20" s="27"/>
      <c r="P20" s="27"/>
    </row>
    <row r="21" spans="1:16" s="28" customFormat="1" ht="30" x14ac:dyDescent="0.2">
      <c r="A21" s="148">
        <v>4</v>
      </c>
      <c r="B21" s="21" t="s">
        <v>8</v>
      </c>
      <c r="C21" s="146" t="s">
        <v>115</v>
      </c>
      <c r="D21" s="23" t="s">
        <v>9</v>
      </c>
      <c r="E21" s="30">
        <v>4</v>
      </c>
      <c r="F21" s="25"/>
      <c r="G21" s="25"/>
      <c r="H21" s="25"/>
      <c r="I21" s="26"/>
      <c r="J21" s="25"/>
      <c r="K21" s="25"/>
      <c r="L21" s="27"/>
      <c r="M21" s="27"/>
      <c r="N21" s="27"/>
      <c r="O21" s="27"/>
      <c r="P21" s="27"/>
    </row>
    <row r="22" spans="1:16" s="28" customFormat="1" ht="15" x14ac:dyDescent="0.2">
      <c r="A22" s="147">
        <v>5</v>
      </c>
      <c r="B22" s="21" t="s">
        <v>8</v>
      </c>
      <c r="C22" s="146" t="s">
        <v>116</v>
      </c>
      <c r="D22" s="23" t="s">
        <v>9</v>
      </c>
      <c r="E22" s="30">
        <v>2</v>
      </c>
      <c r="F22" s="25"/>
      <c r="G22" s="25"/>
      <c r="H22" s="25"/>
      <c r="I22" s="26"/>
      <c r="J22" s="25"/>
      <c r="K22" s="25"/>
      <c r="L22" s="27"/>
      <c r="M22" s="27"/>
      <c r="N22" s="27"/>
      <c r="O22" s="27"/>
      <c r="P22" s="27"/>
    </row>
    <row r="23" spans="1:16" s="28" customFormat="1" ht="15" x14ac:dyDescent="0.2">
      <c r="A23" s="148">
        <v>6</v>
      </c>
      <c r="B23" s="21" t="s">
        <v>8</v>
      </c>
      <c r="C23" s="146" t="s">
        <v>84</v>
      </c>
      <c r="D23" s="23" t="s">
        <v>9</v>
      </c>
      <c r="E23" s="30">
        <v>1</v>
      </c>
      <c r="F23" s="25"/>
      <c r="G23" s="25"/>
      <c r="H23" s="25"/>
      <c r="I23" s="26"/>
      <c r="J23" s="25"/>
      <c r="K23" s="25"/>
      <c r="L23" s="27"/>
      <c r="M23" s="27"/>
      <c r="N23" s="27"/>
      <c r="O23" s="27"/>
      <c r="P23" s="27"/>
    </row>
    <row r="24" spans="1:16" s="28" customFormat="1" ht="30" x14ac:dyDescent="0.2">
      <c r="A24" s="147">
        <v>7</v>
      </c>
      <c r="B24" s="21" t="s">
        <v>8</v>
      </c>
      <c r="C24" s="146" t="s">
        <v>119</v>
      </c>
      <c r="D24" s="33" t="s">
        <v>9</v>
      </c>
      <c r="E24" s="34">
        <v>1</v>
      </c>
      <c r="F24" s="25"/>
      <c r="G24" s="25"/>
      <c r="H24" s="25"/>
      <c r="I24" s="26"/>
      <c r="J24" s="25"/>
      <c r="K24" s="25"/>
      <c r="L24" s="27"/>
      <c r="M24" s="27"/>
      <c r="N24" s="27"/>
      <c r="O24" s="27"/>
      <c r="P24" s="27"/>
    </row>
    <row r="25" spans="1:16" s="28" customFormat="1" ht="15" x14ac:dyDescent="0.2">
      <c r="A25" s="148">
        <v>8</v>
      </c>
      <c r="B25" s="21" t="s">
        <v>8</v>
      </c>
      <c r="C25" s="146" t="s">
        <v>83</v>
      </c>
      <c r="D25" s="23" t="s">
        <v>9</v>
      </c>
      <c r="E25" s="30">
        <v>1</v>
      </c>
      <c r="F25" s="25"/>
      <c r="G25" s="25"/>
      <c r="H25" s="25"/>
      <c r="I25" s="26"/>
      <c r="J25" s="25"/>
      <c r="K25" s="25"/>
      <c r="L25" s="27"/>
      <c r="M25" s="27"/>
      <c r="N25" s="27"/>
      <c r="O25" s="27"/>
      <c r="P25" s="27"/>
    </row>
    <row r="26" spans="1:16" s="28" customFormat="1" x14ac:dyDescent="0.2">
      <c r="A26" s="29"/>
      <c r="B26" s="21">
        <v>0</v>
      </c>
      <c r="C26" s="31">
        <v>0</v>
      </c>
      <c r="D26" s="23"/>
      <c r="E26" s="24"/>
      <c r="F26" s="25"/>
      <c r="G26" s="25"/>
      <c r="H26" s="25"/>
      <c r="I26" s="26"/>
      <c r="J26" s="25"/>
      <c r="K26" s="25"/>
      <c r="L26" s="27"/>
      <c r="M26" s="27"/>
      <c r="N26" s="27"/>
      <c r="O26" s="27"/>
      <c r="P26" s="27"/>
    </row>
    <row r="27" spans="1:16" s="41" customFormat="1" x14ac:dyDescent="0.2">
      <c r="A27" s="36"/>
      <c r="B27" s="36"/>
      <c r="C27" s="37" t="s">
        <v>58</v>
      </c>
      <c r="D27" s="38"/>
      <c r="E27" s="39"/>
      <c r="F27" s="40"/>
      <c r="G27" s="40"/>
      <c r="H27" s="40"/>
      <c r="I27" s="40"/>
      <c r="J27" s="40" t="s">
        <v>26</v>
      </c>
      <c r="K27" s="40"/>
      <c r="L27" s="40">
        <f>SUM(L16:L26)</f>
        <v>0</v>
      </c>
      <c r="M27" s="40">
        <f t="shared" ref="M27:P27" si="4">SUM(M16:M26)</f>
        <v>0</v>
      </c>
      <c r="N27" s="40">
        <f t="shared" si="4"/>
        <v>0</v>
      </c>
      <c r="O27" s="40">
        <f t="shared" si="4"/>
        <v>0</v>
      </c>
      <c r="P27" s="40">
        <f t="shared" si="4"/>
        <v>0</v>
      </c>
    </row>
    <row r="28" spans="1:16" s="42" customFormat="1" x14ac:dyDescent="0.2">
      <c r="D28" s="43"/>
    </row>
    <row r="29" spans="1:16" x14ac:dyDescent="0.2">
      <c r="D29" s="43"/>
    </row>
    <row r="30" spans="1:16" ht="13.5" x14ac:dyDescent="0.2">
      <c r="A30" s="44" t="s">
        <v>6</v>
      </c>
      <c r="B30" s="45"/>
      <c r="C30" s="44"/>
      <c r="D30" s="46"/>
      <c r="E30" s="47"/>
      <c r="F30" s="48" t="s">
        <v>266</v>
      </c>
      <c r="I30" s="44" t="s">
        <v>5</v>
      </c>
      <c r="J30" s="44"/>
      <c r="K30" s="45"/>
      <c r="L30" s="49"/>
      <c r="M30" s="49"/>
      <c r="N30" s="50"/>
      <c r="O30" s="47"/>
      <c r="P30" s="51" t="str">
        <f>KOPT!$C$31</f>
        <v>/Andis Kalniņš/, 28.05.2026.</v>
      </c>
    </row>
    <row r="31" spans="1:16" ht="13.5" x14ac:dyDescent="0.25">
      <c r="D31" s="52"/>
      <c r="E31" s="43"/>
      <c r="F31" s="53" t="s">
        <v>4</v>
      </c>
      <c r="P31" s="53" t="s">
        <v>4</v>
      </c>
    </row>
    <row r="32" spans="1:16" ht="13.5" x14ac:dyDescent="0.25">
      <c r="A32" s="8" t="s">
        <v>262</v>
      </c>
      <c r="D32" s="52"/>
      <c r="E32" s="43"/>
      <c r="F32" s="53"/>
      <c r="P32" s="53"/>
    </row>
    <row r="33" spans="4:16" ht="13.5" x14ac:dyDescent="0.25">
      <c r="D33" s="52"/>
      <c r="E33" s="43"/>
      <c r="F33" s="53"/>
      <c r="P33" s="53"/>
    </row>
  </sheetData>
  <mergeCells count="9">
    <mergeCell ref="L11:M11"/>
    <mergeCell ref="N11:O11"/>
    <mergeCell ref="A13:A14"/>
    <mergeCell ref="B13:B14"/>
    <mergeCell ref="C13:C14"/>
    <mergeCell ref="D13:D14"/>
    <mergeCell ref="E13:E14"/>
    <mergeCell ref="F13:K13"/>
    <mergeCell ref="L13:P1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A2346-55B1-4F59-B4BB-38C5B6B5015C}">
  <sheetPr>
    <tabColor rgb="FFFFFF00"/>
  </sheetPr>
  <dimension ref="A1:P65"/>
  <sheetViews>
    <sheetView showZeros="0" topLeftCell="A30" zoomScaleNormal="100" workbookViewId="0">
      <selection activeCell="X72" sqref="X72"/>
    </sheetView>
  </sheetViews>
  <sheetFormatPr defaultColWidth="11.42578125" defaultRowHeight="12.75" outlineLevelCol="1" x14ac:dyDescent="0.2"/>
  <cols>
    <col min="1" max="1" width="5.140625" style="8" customWidth="1"/>
    <col min="2" max="2" width="7" style="8" hidden="1" customWidth="1" outlineLevel="1"/>
    <col min="3" max="3" width="51.140625" style="8" customWidth="1" collapsed="1"/>
    <col min="4" max="5" width="8.7109375" style="8" customWidth="1"/>
    <col min="6" max="16" width="9.28515625" style="8" customWidth="1"/>
    <col min="17" max="16384" width="11.42578125" style="8"/>
  </cols>
  <sheetData>
    <row r="1" spans="1:16" s="3" customFormat="1" ht="15.75" x14ac:dyDescent="0.25">
      <c r="A1" s="1" t="s">
        <v>185</v>
      </c>
      <c r="B1" s="2"/>
      <c r="C1" s="2"/>
      <c r="D1" s="2"/>
      <c r="E1" s="2"/>
      <c r="F1" s="2"/>
      <c r="G1" s="2"/>
      <c r="H1" s="2"/>
      <c r="I1" s="2"/>
      <c r="J1" s="2"/>
      <c r="K1" s="2"/>
      <c r="L1" s="2"/>
      <c r="M1" s="2"/>
      <c r="N1" s="2"/>
      <c r="O1" s="2"/>
      <c r="P1" s="2"/>
    </row>
    <row r="2" spans="1:16" s="5" customFormat="1" ht="16.5" x14ac:dyDescent="0.3">
      <c r="A2" s="111" t="s">
        <v>186</v>
      </c>
      <c r="B2" s="4"/>
      <c r="D2" s="4"/>
      <c r="E2" s="4"/>
      <c r="F2" s="4"/>
      <c r="G2" s="4"/>
      <c r="H2" s="4"/>
      <c r="I2" s="4"/>
      <c r="J2" s="4"/>
      <c r="K2" s="4"/>
      <c r="L2" s="4"/>
      <c r="M2" s="4"/>
      <c r="N2" s="4"/>
      <c r="O2" s="4"/>
      <c r="P2" s="4"/>
    </row>
    <row r="3" spans="1:16" x14ac:dyDescent="0.2">
      <c r="A3" s="6"/>
      <c r="B3" s="7"/>
      <c r="D3" s="7"/>
      <c r="E3" s="7"/>
      <c r="F3" s="7"/>
      <c r="G3" s="7"/>
      <c r="H3" s="7"/>
      <c r="I3" s="7"/>
      <c r="J3" s="7"/>
      <c r="K3" s="7"/>
      <c r="L3" s="7"/>
      <c r="M3" s="7"/>
      <c r="N3" s="7"/>
      <c r="O3" s="7"/>
      <c r="P3" s="7"/>
    </row>
    <row r="4" spans="1:16" x14ac:dyDescent="0.2">
      <c r="B4" s="7"/>
      <c r="C4" s="9"/>
      <c r="D4" s="7"/>
      <c r="E4" s="7"/>
      <c r="F4" s="7"/>
      <c r="G4" s="7"/>
      <c r="H4" s="7"/>
      <c r="I4" s="7"/>
      <c r="J4" s="7"/>
      <c r="K4" s="7"/>
      <c r="L4" s="7"/>
      <c r="M4" s="7"/>
      <c r="N4" s="7"/>
      <c r="O4" s="7"/>
      <c r="P4" s="7"/>
    </row>
    <row r="5" spans="1:16" x14ac:dyDescent="0.2">
      <c r="A5" s="110" t="s">
        <v>264</v>
      </c>
      <c r="B5" s="10"/>
      <c r="C5" s="10"/>
      <c r="D5" s="10"/>
      <c r="E5" s="10"/>
      <c r="F5" s="10"/>
      <c r="G5" s="10"/>
      <c r="H5" s="10"/>
      <c r="I5" s="10"/>
      <c r="J5" s="10"/>
      <c r="K5" s="10"/>
      <c r="L5" s="10"/>
      <c r="M5" s="10"/>
      <c r="N5" s="10"/>
      <c r="O5" s="11"/>
      <c r="P5" s="11"/>
    </row>
    <row r="6" spans="1:16" x14ac:dyDescent="0.2">
      <c r="A6" s="110" t="s">
        <v>263</v>
      </c>
      <c r="B6" s="10"/>
      <c r="C6" s="10"/>
      <c r="D6" s="10"/>
      <c r="E6" s="10"/>
      <c r="F6" s="10"/>
      <c r="G6" s="10"/>
      <c r="H6" s="10"/>
      <c r="I6" s="10"/>
      <c r="J6" s="10"/>
      <c r="K6" s="10"/>
      <c r="L6" s="10"/>
      <c r="M6" s="10"/>
      <c r="N6" s="10"/>
      <c r="O6" s="10"/>
      <c r="P6" s="10"/>
    </row>
    <row r="7" spans="1:16" x14ac:dyDescent="0.2">
      <c r="A7" s="110" t="s">
        <v>59</v>
      </c>
      <c r="B7" s="10"/>
      <c r="C7" s="10"/>
      <c r="D7" s="10"/>
      <c r="E7" s="10"/>
      <c r="F7" s="10"/>
      <c r="G7" s="10"/>
      <c r="H7" s="10"/>
      <c r="I7" s="10"/>
      <c r="J7" s="10"/>
      <c r="K7" s="10"/>
      <c r="L7" s="10"/>
      <c r="M7" s="10"/>
      <c r="N7" s="10"/>
      <c r="O7" s="10"/>
      <c r="P7" s="10"/>
    </row>
    <row r="8" spans="1:16" x14ac:dyDescent="0.2">
      <c r="A8" s="110" t="s">
        <v>269</v>
      </c>
      <c r="B8" s="10"/>
      <c r="C8" s="10"/>
      <c r="D8" s="10"/>
      <c r="E8" s="10"/>
      <c r="F8" s="10"/>
      <c r="G8" s="10"/>
      <c r="H8" s="10"/>
      <c r="I8" s="10"/>
      <c r="J8" s="10"/>
      <c r="K8" s="10"/>
      <c r="L8" s="10"/>
      <c r="M8" s="10"/>
      <c r="N8" s="10"/>
      <c r="O8" s="10"/>
      <c r="P8" s="10"/>
    </row>
    <row r="9" spans="1:16" x14ac:dyDescent="0.2">
      <c r="A9" s="12"/>
      <c r="B9" s="13"/>
      <c r="C9" s="13"/>
      <c r="D9" s="13"/>
      <c r="E9" s="13"/>
      <c r="F9" s="13"/>
      <c r="G9" s="13"/>
      <c r="H9" s="11"/>
      <c r="I9" s="13"/>
      <c r="J9" s="13"/>
      <c r="K9" s="13"/>
      <c r="L9" s="13"/>
      <c r="M9" s="13"/>
      <c r="N9" s="13"/>
      <c r="O9" s="13"/>
      <c r="P9" s="13"/>
    </row>
    <row r="10" spans="1:16" x14ac:dyDescent="0.2">
      <c r="A10" s="110" t="s">
        <v>60</v>
      </c>
      <c r="B10" s="13"/>
      <c r="C10" s="13"/>
      <c r="D10" s="13"/>
      <c r="E10" s="13"/>
      <c r="F10" s="13"/>
      <c r="G10" s="13"/>
      <c r="H10" s="11"/>
      <c r="I10" s="13"/>
      <c r="J10" s="13"/>
      <c r="K10" s="13"/>
      <c r="L10" s="13"/>
      <c r="M10" s="13"/>
      <c r="N10" s="13"/>
      <c r="O10" s="13"/>
      <c r="P10" s="13"/>
    </row>
    <row r="11" spans="1:16" x14ac:dyDescent="0.2">
      <c r="B11" s="10"/>
      <c r="C11" s="10"/>
      <c r="D11" s="10"/>
      <c r="E11" s="10"/>
      <c r="F11" s="10"/>
      <c r="G11" s="10"/>
      <c r="H11" s="10"/>
      <c r="I11" s="10"/>
      <c r="J11" s="10"/>
      <c r="K11" s="10"/>
      <c r="L11" s="211" t="s">
        <v>37</v>
      </c>
      <c r="M11" s="211"/>
      <c r="N11" s="212">
        <f>P59</f>
        <v>0</v>
      </c>
      <c r="O11" s="212"/>
      <c r="P11" s="10" t="s">
        <v>36</v>
      </c>
    </row>
    <row r="12" spans="1:16" x14ac:dyDescent="0.2">
      <c r="A12" s="107" t="s">
        <v>267</v>
      </c>
      <c r="D12" s="14"/>
      <c r="I12" s="15"/>
      <c r="J12" s="15"/>
      <c r="K12" s="15"/>
      <c r="L12" s="15"/>
      <c r="M12" s="15"/>
      <c r="N12" s="15"/>
      <c r="O12" s="15"/>
      <c r="P12" s="15"/>
    </row>
    <row r="13" spans="1:16" x14ac:dyDescent="0.2">
      <c r="A13" s="213" t="s">
        <v>14</v>
      </c>
      <c r="B13" s="213" t="s">
        <v>1</v>
      </c>
      <c r="C13" s="210" t="s">
        <v>2</v>
      </c>
      <c r="D13" s="213" t="s">
        <v>12</v>
      </c>
      <c r="E13" s="213" t="s">
        <v>11</v>
      </c>
      <c r="F13" s="210" t="s">
        <v>0</v>
      </c>
      <c r="G13" s="210"/>
      <c r="H13" s="210"/>
      <c r="I13" s="210"/>
      <c r="J13" s="210"/>
      <c r="K13" s="210"/>
      <c r="L13" s="210" t="s">
        <v>35</v>
      </c>
      <c r="M13" s="210"/>
      <c r="N13" s="210"/>
      <c r="O13" s="210"/>
      <c r="P13" s="210"/>
    </row>
    <row r="14" spans="1:16" ht="59.25" x14ac:dyDescent="0.2">
      <c r="A14" s="213"/>
      <c r="B14" s="213"/>
      <c r="C14" s="210"/>
      <c r="D14" s="213"/>
      <c r="E14" s="213"/>
      <c r="F14" s="121" t="s">
        <v>34</v>
      </c>
      <c r="G14" s="121" t="s">
        <v>33</v>
      </c>
      <c r="H14" s="121" t="s">
        <v>30</v>
      </c>
      <c r="I14" s="121" t="s">
        <v>29</v>
      </c>
      <c r="J14" s="121" t="s">
        <v>28</v>
      </c>
      <c r="K14" s="121" t="s">
        <v>32</v>
      </c>
      <c r="L14" s="121" t="s">
        <v>31</v>
      </c>
      <c r="M14" s="121" t="s">
        <v>30</v>
      </c>
      <c r="N14" s="121" t="s">
        <v>29</v>
      </c>
      <c r="O14" s="121" t="s">
        <v>28</v>
      </c>
      <c r="P14" s="121" t="s">
        <v>27</v>
      </c>
    </row>
    <row r="15" spans="1:16" ht="13.5" thickBot="1" x14ac:dyDescent="0.25">
      <c r="A15" s="16">
        <v>1</v>
      </c>
      <c r="B15" s="16">
        <v>2</v>
      </c>
      <c r="C15" s="16">
        <v>3</v>
      </c>
      <c r="D15" s="16">
        <v>4</v>
      </c>
      <c r="E15" s="16">
        <v>5</v>
      </c>
      <c r="F15" s="16">
        <v>6</v>
      </c>
      <c r="G15" s="16">
        <v>7</v>
      </c>
      <c r="H15" s="16">
        <v>8</v>
      </c>
      <c r="I15" s="16">
        <v>9</v>
      </c>
      <c r="J15" s="16">
        <v>10</v>
      </c>
      <c r="K15" s="16">
        <v>11</v>
      </c>
      <c r="L15" s="16">
        <v>12</v>
      </c>
      <c r="M15" s="16">
        <v>13</v>
      </c>
      <c r="N15" s="16">
        <v>14</v>
      </c>
      <c r="O15" s="16">
        <v>15</v>
      </c>
      <c r="P15" s="16">
        <v>16</v>
      </c>
    </row>
    <row r="16" spans="1:16" ht="13.5" thickTop="1" x14ac:dyDescent="0.2">
      <c r="A16" s="17"/>
      <c r="B16" s="17"/>
      <c r="C16" s="17">
        <v>0</v>
      </c>
      <c r="D16" s="17"/>
      <c r="E16" s="17"/>
      <c r="F16" s="18"/>
      <c r="G16" s="19"/>
      <c r="H16" s="19"/>
      <c r="I16" s="19"/>
      <c r="J16" s="19"/>
      <c r="K16" s="19"/>
      <c r="L16" s="19"/>
      <c r="M16" s="19"/>
      <c r="N16" s="19"/>
      <c r="O16" s="19"/>
      <c r="P16" s="19"/>
    </row>
    <row r="17" spans="1:16" s="28" customFormat="1" x14ac:dyDescent="0.2">
      <c r="A17" s="20" t="s">
        <v>187</v>
      </c>
      <c r="B17" s="21">
        <v>0</v>
      </c>
      <c r="C17" s="112" t="s">
        <v>186</v>
      </c>
      <c r="D17" s="23">
        <v>0</v>
      </c>
      <c r="E17" s="24">
        <v>0</v>
      </c>
      <c r="F17" s="25">
        <v>0</v>
      </c>
      <c r="G17" s="25">
        <v>0</v>
      </c>
      <c r="H17" s="25">
        <f>ROUND(F17*G17,2)</f>
        <v>0</v>
      </c>
      <c r="I17" s="26">
        <v>0</v>
      </c>
      <c r="J17" s="25">
        <v>0</v>
      </c>
      <c r="K17" s="25"/>
      <c r="L17" s="27">
        <f t="shared" ref="L17:L58" si="0">ROUND(E17*F17,2)</f>
        <v>0</v>
      </c>
      <c r="M17" s="27">
        <f t="shared" ref="M17:M58" si="1">ROUND(E17*H17,2)</f>
        <v>0</v>
      </c>
      <c r="N17" s="27">
        <f t="shared" ref="N17:N58" si="2">ROUND(E17*I17,2)</f>
        <v>0</v>
      </c>
      <c r="O17" s="27">
        <f t="shared" ref="O17:O58" si="3">ROUND(E17*J17,2)</f>
        <v>0</v>
      </c>
      <c r="P17" s="27">
        <f>ROUND(M17+N17+O17,2)</f>
        <v>0</v>
      </c>
    </row>
    <row r="18" spans="1:16" s="28" customFormat="1" x14ac:dyDescent="0.2">
      <c r="A18" s="126">
        <v>4.0999999999999996</v>
      </c>
      <c r="B18" s="21">
        <v>0</v>
      </c>
      <c r="C18" s="127" t="s">
        <v>113</v>
      </c>
      <c r="D18" s="23"/>
      <c r="E18" s="30"/>
      <c r="F18" s="25">
        <v>0</v>
      </c>
      <c r="G18" s="25">
        <v>0</v>
      </c>
      <c r="H18" s="25">
        <f t="shared" ref="H18:H19" si="4">ROUND(F18*G18,2)</f>
        <v>0</v>
      </c>
      <c r="I18" s="26">
        <v>0</v>
      </c>
      <c r="J18" s="25">
        <v>0</v>
      </c>
      <c r="K18" s="25">
        <f t="shared" ref="K18:K58" si="5">J18+I18+H18</f>
        <v>0</v>
      </c>
      <c r="L18" s="27">
        <f t="shared" si="0"/>
        <v>0</v>
      </c>
      <c r="M18" s="27">
        <f t="shared" si="1"/>
        <v>0</v>
      </c>
      <c r="N18" s="27">
        <f t="shared" si="2"/>
        <v>0</v>
      </c>
      <c r="O18" s="27">
        <f t="shared" si="3"/>
        <v>0</v>
      </c>
      <c r="P18" s="27">
        <f t="shared" ref="P18:P19" si="6">ROUND(M18+N18+O18,2)</f>
        <v>0</v>
      </c>
    </row>
    <row r="19" spans="1:16" s="28" customFormat="1" ht="51" x14ac:dyDescent="0.2">
      <c r="A19" s="128">
        <v>1</v>
      </c>
      <c r="B19" s="21" t="s">
        <v>8</v>
      </c>
      <c r="C19" s="129" t="s">
        <v>183</v>
      </c>
      <c r="D19" s="23" t="s">
        <v>9</v>
      </c>
      <c r="E19" s="30">
        <v>1</v>
      </c>
      <c r="F19" s="25"/>
      <c r="G19" s="25"/>
      <c r="H19" s="25"/>
      <c r="I19" s="26"/>
      <c r="J19" s="25"/>
      <c r="K19" s="25"/>
      <c r="L19" s="27"/>
      <c r="M19" s="27"/>
      <c r="N19" s="27"/>
      <c r="O19" s="27"/>
      <c r="P19" s="27"/>
    </row>
    <row r="20" spans="1:16" s="28" customFormat="1" ht="76.5" x14ac:dyDescent="0.2">
      <c r="A20" s="128">
        <v>2</v>
      </c>
      <c r="B20" s="21" t="s">
        <v>8</v>
      </c>
      <c r="C20" s="129" t="s">
        <v>184</v>
      </c>
      <c r="D20" s="23" t="s">
        <v>9</v>
      </c>
      <c r="E20" s="30">
        <v>1</v>
      </c>
      <c r="F20" s="25"/>
      <c r="G20" s="25"/>
      <c r="H20" s="25"/>
      <c r="I20" s="26"/>
      <c r="J20" s="25"/>
      <c r="K20" s="25"/>
      <c r="L20" s="27"/>
      <c r="M20" s="27"/>
      <c r="N20" s="27"/>
      <c r="O20" s="27"/>
      <c r="P20" s="27"/>
    </row>
    <row r="21" spans="1:16" s="28" customFormat="1" ht="15.75" x14ac:dyDescent="0.2">
      <c r="A21" s="126">
        <v>4.2</v>
      </c>
      <c r="B21" s="21">
        <v>0</v>
      </c>
      <c r="C21" s="130" t="s">
        <v>112</v>
      </c>
      <c r="D21" s="23"/>
      <c r="E21" s="30"/>
      <c r="F21" s="25"/>
      <c r="G21" s="25"/>
      <c r="H21" s="25"/>
      <c r="I21" s="26"/>
      <c r="J21" s="25"/>
      <c r="K21" s="25"/>
      <c r="L21" s="27"/>
      <c r="M21" s="27"/>
      <c r="N21" s="27"/>
      <c r="O21" s="27"/>
      <c r="P21" s="27"/>
    </row>
    <row r="22" spans="1:16" s="28" customFormat="1" ht="38.25" x14ac:dyDescent="0.2">
      <c r="A22" s="128">
        <v>3</v>
      </c>
      <c r="B22" s="21" t="s">
        <v>8</v>
      </c>
      <c r="C22" s="131" t="s">
        <v>178</v>
      </c>
      <c r="D22" s="23" t="s">
        <v>7</v>
      </c>
      <c r="E22" s="30">
        <v>24</v>
      </c>
      <c r="F22" s="25"/>
      <c r="G22" s="25"/>
      <c r="H22" s="25"/>
      <c r="I22" s="26"/>
      <c r="J22" s="25"/>
      <c r="K22" s="25"/>
      <c r="L22" s="27"/>
      <c r="M22" s="27"/>
      <c r="N22" s="27"/>
      <c r="O22" s="27"/>
      <c r="P22" s="27"/>
    </row>
    <row r="23" spans="1:16" s="28" customFormat="1" ht="25.5" x14ac:dyDescent="0.2">
      <c r="A23" s="128">
        <v>4</v>
      </c>
      <c r="B23" s="21" t="s">
        <v>8</v>
      </c>
      <c r="C23" s="131" t="s">
        <v>180</v>
      </c>
      <c r="D23" s="23" t="s">
        <v>7</v>
      </c>
      <c r="E23" s="30">
        <v>4</v>
      </c>
      <c r="F23" s="25"/>
      <c r="G23" s="25"/>
      <c r="H23" s="25"/>
      <c r="I23" s="26"/>
      <c r="J23" s="25"/>
      <c r="K23" s="25"/>
      <c r="L23" s="27"/>
      <c r="M23" s="27"/>
      <c r="N23" s="27"/>
      <c r="O23" s="27"/>
      <c r="P23" s="27"/>
    </row>
    <row r="24" spans="1:16" s="28" customFormat="1" ht="38.25" x14ac:dyDescent="0.2">
      <c r="A24" s="128">
        <v>5</v>
      </c>
      <c r="B24" s="21" t="s">
        <v>8</v>
      </c>
      <c r="C24" s="131" t="s">
        <v>179</v>
      </c>
      <c r="D24" s="23" t="s">
        <v>7</v>
      </c>
      <c r="E24" s="30">
        <v>3</v>
      </c>
      <c r="F24" s="25"/>
      <c r="G24" s="25"/>
      <c r="H24" s="25"/>
      <c r="I24" s="26"/>
      <c r="J24" s="25"/>
      <c r="K24" s="25"/>
      <c r="L24" s="27"/>
      <c r="M24" s="27"/>
      <c r="N24" s="27"/>
      <c r="O24" s="27"/>
      <c r="P24" s="27"/>
    </row>
    <row r="25" spans="1:16" s="28" customFormat="1" x14ac:dyDescent="0.2">
      <c r="A25" s="126">
        <v>4.3</v>
      </c>
      <c r="B25" s="21">
        <v>0</v>
      </c>
      <c r="C25" s="132" t="s">
        <v>111</v>
      </c>
      <c r="D25" s="23"/>
      <c r="E25" s="30"/>
      <c r="F25" s="25"/>
      <c r="G25" s="25"/>
      <c r="H25" s="25"/>
      <c r="I25" s="26"/>
      <c r="J25" s="25"/>
      <c r="K25" s="25"/>
      <c r="L25" s="27"/>
      <c r="M25" s="27"/>
      <c r="N25" s="27"/>
      <c r="O25" s="27"/>
      <c r="P25" s="27"/>
    </row>
    <row r="26" spans="1:16" s="28" customFormat="1" x14ac:dyDescent="0.2">
      <c r="A26" s="128">
        <v>6</v>
      </c>
      <c r="B26" s="21" t="s">
        <v>8</v>
      </c>
      <c r="C26" s="131" t="s">
        <v>110</v>
      </c>
      <c r="D26" s="23" t="s">
        <v>7</v>
      </c>
      <c r="E26" s="30">
        <v>8</v>
      </c>
      <c r="F26" s="25"/>
      <c r="G26" s="25"/>
      <c r="H26" s="25"/>
      <c r="I26" s="26"/>
      <c r="J26" s="25"/>
      <c r="K26" s="25"/>
      <c r="L26" s="27"/>
      <c r="M26" s="27"/>
      <c r="N26" s="27"/>
      <c r="O26" s="27"/>
      <c r="P26" s="27"/>
    </row>
    <row r="27" spans="1:16" s="28" customFormat="1" x14ac:dyDescent="0.2">
      <c r="A27" s="128">
        <v>7</v>
      </c>
      <c r="B27" s="21" t="s">
        <v>8</v>
      </c>
      <c r="C27" s="131" t="s">
        <v>109</v>
      </c>
      <c r="D27" s="23" t="s">
        <v>7</v>
      </c>
      <c r="E27" s="30">
        <v>1</v>
      </c>
      <c r="F27" s="25"/>
      <c r="G27" s="25"/>
      <c r="H27" s="25"/>
      <c r="I27" s="26"/>
      <c r="J27" s="25"/>
      <c r="K27" s="25"/>
      <c r="L27" s="27"/>
      <c r="M27" s="27"/>
      <c r="N27" s="27"/>
      <c r="O27" s="27"/>
      <c r="P27" s="27"/>
    </row>
    <row r="28" spans="1:16" s="28" customFormat="1" x14ac:dyDescent="0.2">
      <c r="A28" s="126">
        <v>4.4000000000000004</v>
      </c>
      <c r="B28" s="21">
        <v>0</v>
      </c>
      <c r="C28" s="133" t="s">
        <v>108</v>
      </c>
      <c r="D28" s="23"/>
      <c r="E28" s="30"/>
      <c r="F28" s="25"/>
      <c r="G28" s="25"/>
      <c r="H28" s="25"/>
      <c r="I28" s="26"/>
      <c r="J28" s="25"/>
      <c r="K28" s="25"/>
      <c r="L28" s="27"/>
      <c r="M28" s="27"/>
      <c r="N28" s="27"/>
      <c r="O28" s="27"/>
      <c r="P28" s="27"/>
    </row>
    <row r="29" spans="1:16" s="28" customFormat="1" x14ac:dyDescent="0.2">
      <c r="A29" s="134">
        <v>8</v>
      </c>
      <c r="B29" s="134"/>
      <c r="C29" s="131" t="s">
        <v>107</v>
      </c>
      <c r="D29" s="23" t="s">
        <v>7</v>
      </c>
      <c r="E29" s="30">
        <v>2</v>
      </c>
      <c r="F29" s="25"/>
      <c r="G29" s="25"/>
      <c r="H29" s="25"/>
      <c r="I29" s="26"/>
      <c r="J29" s="25"/>
      <c r="K29" s="25"/>
      <c r="L29" s="27"/>
      <c r="M29" s="27"/>
      <c r="N29" s="27"/>
      <c r="O29" s="27"/>
      <c r="P29" s="27"/>
    </row>
    <row r="30" spans="1:16" s="28" customFormat="1" x14ac:dyDescent="0.2">
      <c r="A30" s="134">
        <v>9</v>
      </c>
      <c r="B30" s="134"/>
      <c r="C30" s="131" t="s">
        <v>106</v>
      </c>
      <c r="D30" s="23" t="s">
        <v>7</v>
      </c>
      <c r="E30" s="30">
        <v>24</v>
      </c>
      <c r="F30" s="25"/>
      <c r="G30" s="25"/>
      <c r="H30" s="25"/>
      <c r="I30" s="26"/>
      <c r="J30" s="25"/>
      <c r="K30" s="25"/>
      <c r="L30" s="27"/>
      <c r="M30" s="27"/>
      <c r="N30" s="27"/>
      <c r="O30" s="27"/>
      <c r="P30" s="27"/>
    </row>
    <row r="31" spans="1:16" s="28" customFormat="1" ht="25.5" x14ac:dyDescent="0.2">
      <c r="A31" s="134">
        <v>10</v>
      </c>
      <c r="B31" s="134"/>
      <c r="C31" s="131" t="s">
        <v>105</v>
      </c>
      <c r="D31" s="23" t="s">
        <v>7</v>
      </c>
      <c r="E31" s="30">
        <v>2</v>
      </c>
      <c r="F31" s="25"/>
      <c r="G31" s="25"/>
      <c r="H31" s="25"/>
      <c r="I31" s="26"/>
      <c r="J31" s="25"/>
      <c r="K31" s="25"/>
      <c r="L31" s="27"/>
      <c r="M31" s="27"/>
      <c r="N31" s="27"/>
      <c r="O31" s="27"/>
      <c r="P31" s="27"/>
    </row>
    <row r="32" spans="1:16" s="28" customFormat="1" ht="25.5" x14ac:dyDescent="0.2">
      <c r="A32" s="134">
        <v>11</v>
      </c>
      <c r="B32" s="134"/>
      <c r="C32" s="131" t="s">
        <v>104</v>
      </c>
      <c r="D32" s="23" t="s">
        <v>7</v>
      </c>
      <c r="E32" s="30">
        <v>20</v>
      </c>
      <c r="F32" s="25"/>
      <c r="G32" s="25"/>
      <c r="H32" s="25"/>
      <c r="I32" s="26"/>
      <c r="J32" s="25"/>
      <c r="K32" s="25"/>
      <c r="L32" s="27"/>
      <c r="M32" s="27"/>
      <c r="N32" s="27"/>
      <c r="O32" s="27"/>
      <c r="P32" s="27"/>
    </row>
    <row r="33" spans="1:16" s="28" customFormat="1" ht="50.25" customHeight="1" x14ac:dyDescent="0.2">
      <c r="A33" s="134">
        <v>12</v>
      </c>
      <c r="B33" s="134"/>
      <c r="C33" s="131" t="s">
        <v>181</v>
      </c>
      <c r="D33" s="23" t="s">
        <v>9</v>
      </c>
      <c r="E33" s="30">
        <v>2</v>
      </c>
      <c r="F33" s="25"/>
      <c r="G33" s="25"/>
      <c r="H33" s="25"/>
      <c r="I33" s="26"/>
      <c r="J33" s="25"/>
      <c r="K33" s="25"/>
      <c r="L33" s="27"/>
      <c r="M33" s="27"/>
      <c r="N33" s="27"/>
      <c r="O33" s="27"/>
      <c r="P33" s="27"/>
    </row>
    <row r="34" spans="1:16" s="28" customFormat="1" x14ac:dyDescent="0.2">
      <c r="A34" s="134">
        <v>13</v>
      </c>
      <c r="B34" s="134"/>
      <c r="C34" s="131" t="s">
        <v>103</v>
      </c>
      <c r="D34" s="23" t="s">
        <v>9</v>
      </c>
      <c r="E34" s="30">
        <v>1</v>
      </c>
      <c r="F34" s="25"/>
      <c r="G34" s="25"/>
      <c r="H34" s="25"/>
      <c r="I34" s="26"/>
      <c r="J34" s="25"/>
      <c r="K34" s="25"/>
      <c r="L34" s="27"/>
      <c r="M34" s="27"/>
      <c r="N34" s="27"/>
      <c r="O34" s="27"/>
      <c r="P34" s="27"/>
    </row>
    <row r="35" spans="1:16" s="28" customFormat="1" x14ac:dyDescent="0.2">
      <c r="A35" s="126">
        <v>4.5</v>
      </c>
      <c r="B35" s="126"/>
      <c r="C35" s="135" t="s">
        <v>102</v>
      </c>
      <c r="D35" s="23"/>
      <c r="E35" s="24"/>
      <c r="F35" s="25"/>
      <c r="G35" s="25"/>
      <c r="H35" s="25"/>
      <c r="I35" s="26"/>
      <c r="J35" s="25"/>
      <c r="K35" s="25"/>
      <c r="L35" s="27"/>
      <c r="M35" s="27"/>
      <c r="N35" s="27"/>
      <c r="O35" s="27"/>
      <c r="P35" s="27"/>
    </row>
    <row r="36" spans="1:16" s="28" customFormat="1" x14ac:dyDescent="0.2">
      <c r="A36" s="128">
        <v>14</v>
      </c>
      <c r="B36" s="128"/>
      <c r="C36" s="131" t="s">
        <v>175</v>
      </c>
      <c r="D36" s="23" t="s">
        <v>74</v>
      </c>
      <c r="E36" s="24">
        <v>45</v>
      </c>
      <c r="F36" s="25"/>
      <c r="G36" s="25"/>
      <c r="H36" s="25"/>
      <c r="I36" s="26"/>
      <c r="J36" s="25"/>
      <c r="K36" s="25"/>
      <c r="L36" s="27"/>
      <c r="M36" s="27"/>
      <c r="N36" s="27"/>
      <c r="O36" s="27"/>
      <c r="P36" s="27"/>
    </row>
    <row r="37" spans="1:16" s="28" customFormat="1" x14ac:dyDescent="0.2">
      <c r="A37" s="128">
        <v>15</v>
      </c>
      <c r="B37" s="128"/>
      <c r="C37" s="131" t="s">
        <v>176</v>
      </c>
      <c r="D37" s="23" t="s">
        <v>74</v>
      </c>
      <c r="E37" s="24">
        <v>30</v>
      </c>
      <c r="F37" s="25"/>
      <c r="G37" s="25"/>
      <c r="H37" s="25"/>
      <c r="I37" s="26"/>
      <c r="J37" s="25"/>
      <c r="K37" s="25"/>
      <c r="L37" s="27"/>
      <c r="M37" s="27"/>
      <c r="N37" s="27"/>
      <c r="O37" s="27"/>
      <c r="P37" s="27"/>
    </row>
    <row r="38" spans="1:16" s="28" customFormat="1" x14ac:dyDescent="0.2">
      <c r="A38" s="128">
        <v>16</v>
      </c>
      <c r="B38" s="128"/>
      <c r="C38" s="131" t="s">
        <v>177</v>
      </c>
      <c r="D38" s="23" t="s">
        <v>74</v>
      </c>
      <c r="E38" s="24">
        <v>450</v>
      </c>
      <c r="F38" s="25"/>
      <c r="G38" s="25"/>
      <c r="H38" s="25"/>
      <c r="I38" s="26"/>
      <c r="J38" s="25"/>
      <c r="K38" s="25"/>
      <c r="L38" s="27"/>
      <c r="M38" s="27"/>
      <c r="N38" s="27"/>
      <c r="O38" s="27"/>
      <c r="P38" s="27"/>
    </row>
    <row r="39" spans="1:16" s="28" customFormat="1" x14ac:dyDescent="0.2">
      <c r="A39" s="128">
        <v>17</v>
      </c>
      <c r="B39" s="128"/>
      <c r="C39" s="131" t="s">
        <v>171</v>
      </c>
      <c r="D39" s="23" t="s">
        <v>74</v>
      </c>
      <c r="E39" s="24">
        <v>860</v>
      </c>
      <c r="F39" s="25"/>
      <c r="G39" s="25"/>
      <c r="H39" s="25"/>
      <c r="I39" s="26"/>
      <c r="J39" s="25"/>
      <c r="K39" s="25"/>
      <c r="L39" s="27"/>
      <c r="M39" s="27"/>
      <c r="N39" s="27"/>
      <c r="O39" s="27"/>
      <c r="P39" s="27"/>
    </row>
    <row r="40" spans="1:16" s="28" customFormat="1" x14ac:dyDescent="0.2">
      <c r="A40" s="128">
        <v>18</v>
      </c>
      <c r="B40" s="128"/>
      <c r="C40" s="131" t="s">
        <v>172</v>
      </c>
      <c r="D40" s="23" t="s">
        <v>74</v>
      </c>
      <c r="E40" s="24">
        <v>25</v>
      </c>
      <c r="F40" s="25"/>
      <c r="G40" s="25"/>
      <c r="H40" s="25"/>
      <c r="I40" s="26"/>
      <c r="J40" s="25"/>
      <c r="K40" s="25"/>
      <c r="L40" s="27"/>
      <c r="M40" s="27"/>
      <c r="N40" s="27"/>
      <c r="O40" s="27"/>
      <c r="P40" s="27"/>
    </row>
    <row r="41" spans="1:16" s="28" customFormat="1" x14ac:dyDescent="0.2">
      <c r="A41" s="128">
        <v>19</v>
      </c>
      <c r="B41" s="128"/>
      <c r="C41" s="131" t="s">
        <v>172</v>
      </c>
      <c r="D41" s="23" t="s">
        <v>74</v>
      </c>
      <c r="E41" s="24">
        <v>30</v>
      </c>
      <c r="F41" s="25"/>
      <c r="G41" s="25"/>
      <c r="H41" s="25"/>
      <c r="I41" s="26"/>
      <c r="J41" s="25"/>
      <c r="K41" s="25"/>
      <c r="L41" s="27"/>
      <c r="M41" s="27"/>
      <c r="N41" s="27"/>
      <c r="O41" s="27"/>
      <c r="P41" s="27"/>
    </row>
    <row r="42" spans="1:16" s="28" customFormat="1" x14ac:dyDescent="0.2">
      <c r="A42" s="128">
        <v>20</v>
      </c>
      <c r="B42" s="128"/>
      <c r="C42" s="131" t="s">
        <v>173</v>
      </c>
      <c r="D42" s="23" t="s">
        <v>74</v>
      </c>
      <c r="E42" s="24">
        <v>100</v>
      </c>
      <c r="F42" s="25"/>
      <c r="G42" s="25"/>
      <c r="H42" s="25"/>
      <c r="I42" s="26"/>
      <c r="J42" s="25"/>
      <c r="K42" s="25"/>
      <c r="L42" s="27"/>
      <c r="M42" s="27"/>
      <c r="N42" s="27"/>
      <c r="O42" s="27"/>
      <c r="P42" s="27"/>
    </row>
    <row r="43" spans="1:16" s="28" customFormat="1" x14ac:dyDescent="0.2">
      <c r="A43" s="128">
        <v>21</v>
      </c>
      <c r="B43" s="128"/>
      <c r="C43" s="131" t="s">
        <v>174</v>
      </c>
      <c r="D43" s="23" t="s">
        <v>74</v>
      </c>
      <c r="E43" s="24">
        <v>45</v>
      </c>
      <c r="F43" s="25"/>
      <c r="G43" s="25"/>
      <c r="H43" s="25"/>
      <c r="I43" s="26"/>
      <c r="J43" s="25"/>
      <c r="K43" s="25"/>
      <c r="L43" s="27"/>
      <c r="M43" s="27"/>
      <c r="N43" s="27"/>
      <c r="O43" s="27"/>
      <c r="P43" s="27"/>
    </row>
    <row r="44" spans="1:16" s="28" customFormat="1" x14ac:dyDescent="0.2">
      <c r="A44" s="128">
        <v>22</v>
      </c>
      <c r="B44" s="128"/>
      <c r="C44" s="131" t="s">
        <v>170</v>
      </c>
      <c r="D44" s="23" t="s">
        <v>74</v>
      </c>
      <c r="E44" s="24">
        <v>50</v>
      </c>
      <c r="F44" s="25"/>
      <c r="G44" s="25"/>
      <c r="H44" s="25"/>
      <c r="I44" s="26"/>
      <c r="J44" s="25"/>
      <c r="K44" s="25"/>
      <c r="L44" s="27"/>
      <c r="M44" s="27"/>
      <c r="N44" s="27"/>
      <c r="O44" s="27"/>
      <c r="P44" s="27"/>
    </row>
    <row r="45" spans="1:16" s="28" customFormat="1" x14ac:dyDescent="0.2">
      <c r="A45" s="128">
        <v>23</v>
      </c>
      <c r="B45" s="128"/>
      <c r="C45" s="131" t="s">
        <v>169</v>
      </c>
      <c r="D45" s="23" t="s">
        <v>74</v>
      </c>
      <c r="E45" s="24">
        <v>45</v>
      </c>
      <c r="F45" s="25"/>
      <c r="G45" s="25"/>
      <c r="H45" s="25"/>
      <c r="I45" s="26"/>
      <c r="J45" s="25"/>
      <c r="K45" s="25"/>
      <c r="L45" s="27"/>
      <c r="M45" s="27"/>
      <c r="N45" s="27"/>
      <c r="O45" s="27"/>
      <c r="P45" s="27"/>
    </row>
    <row r="46" spans="1:16" s="28" customFormat="1" x14ac:dyDescent="0.2">
      <c r="A46" s="128">
        <v>24</v>
      </c>
      <c r="B46" s="128"/>
      <c r="C46" s="131" t="s">
        <v>101</v>
      </c>
      <c r="D46" s="23" t="s">
        <v>91</v>
      </c>
      <c r="E46" s="30">
        <v>1</v>
      </c>
      <c r="F46" s="25"/>
      <c r="G46" s="25"/>
      <c r="H46" s="25"/>
      <c r="I46" s="26"/>
      <c r="J46" s="25"/>
      <c r="K46" s="25"/>
      <c r="L46" s="27"/>
      <c r="M46" s="27"/>
      <c r="N46" s="27"/>
      <c r="O46" s="27"/>
      <c r="P46" s="27"/>
    </row>
    <row r="47" spans="1:16" s="28" customFormat="1" x14ac:dyDescent="0.2">
      <c r="A47" s="126">
        <v>4.5999999999999996</v>
      </c>
      <c r="B47" s="126"/>
      <c r="C47" s="136" t="s">
        <v>100</v>
      </c>
      <c r="D47" s="23"/>
      <c r="E47" s="24"/>
      <c r="F47" s="25"/>
      <c r="G47" s="25"/>
      <c r="H47" s="25"/>
      <c r="I47" s="26"/>
      <c r="J47" s="25"/>
      <c r="K47" s="25"/>
      <c r="L47" s="27"/>
      <c r="M47" s="27"/>
      <c r="N47" s="27"/>
      <c r="O47" s="27"/>
      <c r="P47" s="27"/>
    </row>
    <row r="48" spans="1:16" s="28" customFormat="1" x14ac:dyDescent="0.2">
      <c r="A48" s="137">
        <v>25</v>
      </c>
      <c r="B48" s="137"/>
      <c r="C48" s="138" t="s">
        <v>99</v>
      </c>
      <c r="D48" s="23" t="s">
        <v>74</v>
      </c>
      <c r="E48" s="24">
        <v>20</v>
      </c>
      <c r="F48" s="25"/>
      <c r="G48" s="25"/>
      <c r="H48" s="25"/>
      <c r="I48" s="26"/>
      <c r="J48" s="25"/>
      <c r="K48" s="25"/>
      <c r="L48" s="27"/>
      <c r="M48" s="27"/>
      <c r="N48" s="27"/>
      <c r="O48" s="27"/>
      <c r="P48" s="27"/>
    </row>
    <row r="49" spans="1:16" s="28" customFormat="1" x14ac:dyDescent="0.2">
      <c r="A49" s="137">
        <v>26</v>
      </c>
      <c r="B49" s="137"/>
      <c r="C49" s="138" t="s">
        <v>98</v>
      </c>
      <c r="D49" s="23" t="s">
        <v>74</v>
      </c>
      <c r="E49" s="24">
        <v>600</v>
      </c>
      <c r="F49" s="25"/>
      <c r="G49" s="25"/>
      <c r="H49" s="25"/>
      <c r="I49" s="26"/>
      <c r="J49" s="25"/>
      <c r="K49" s="25"/>
      <c r="L49" s="27"/>
      <c r="M49" s="27"/>
      <c r="N49" s="27"/>
      <c r="O49" s="27"/>
      <c r="P49" s="27"/>
    </row>
    <row r="50" spans="1:16" s="28" customFormat="1" x14ac:dyDescent="0.2">
      <c r="A50" s="137">
        <v>27</v>
      </c>
      <c r="B50" s="137"/>
      <c r="C50" s="138" t="s">
        <v>97</v>
      </c>
      <c r="D50" s="23" t="s">
        <v>74</v>
      </c>
      <c r="E50" s="24">
        <v>50</v>
      </c>
      <c r="F50" s="25"/>
      <c r="G50" s="25"/>
      <c r="H50" s="25"/>
      <c r="I50" s="26"/>
      <c r="J50" s="25"/>
      <c r="K50" s="25"/>
      <c r="L50" s="27"/>
      <c r="M50" s="27"/>
      <c r="N50" s="27"/>
      <c r="O50" s="27"/>
      <c r="P50" s="27"/>
    </row>
    <row r="51" spans="1:16" s="28" customFormat="1" x14ac:dyDescent="0.2">
      <c r="A51" s="137">
        <v>28</v>
      </c>
      <c r="B51" s="137"/>
      <c r="C51" s="138" t="s">
        <v>96</v>
      </c>
      <c r="D51" s="23" t="s">
        <v>74</v>
      </c>
      <c r="E51" s="24">
        <v>13</v>
      </c>
      <c r="F51" s="25"/>
      <c r="G51" s="25"/>
      <c r="H51" s="25"/>
      <c r="I51" s="26"/>
      <c r="J51" s="25"/>
      <c r="K51" s="25"/>
      <c r="L51" s="27"/>
      <c r="M51" s="27"/>
      <c r="N51" s="27"/>
      <c r="O51" s="27"/>
      <c r="P51" s="27"/>
    </row>
    <row r="52" spans="1:16" s="28" customFormat="1" x14ac:dyDescent="0.2">
      <c r="A52" s="126">
        <v>4.7</v>
      </c>
      <c r="B52" s="126"/>
      <c r="C52" s="139" t="s">
        <v>95</v>
      </c>
      <c r="D52" s="23"/>
      <c r="E52" s="24"/>
      <c r="F52" s="25"/>
      <c r="G52" s="25"/>
      <c r="H52" s="25"/>
      <c r="I52" s="26"/>
      <c r="J52" s="25"/>
      <c r="K52" s="25"/>
      <c r="L52" s="27"/>
      <c r="M52" s="27"/>
      <c r="N52" s="27"/>
      <c r="O52" s="27"/>
      <c r="P52" s="27"/>
    </row>
    <row r="53" spans="1:16" s="28" customFormat="1" ht="25.5" x14ac:dyDescent="0.2">
      <c r="A53" s="128">
        <v>29</v>
      </c>
      <c r="B53" s="207"/>
      <c r="C53" s="140" t="s">
        <v>94</v>
      </c>
      <c r="D53" s="23" t="s">
        <v>74</v>
      </c>
      <c r="E53" s="24">
        <v>60</v>
      </c>
      <c r="F53" s="25"/>
      <c r="G53" s="25"/>
      <c r="H53" s="25"/>
      <c r="I53" s="26"/>
      <c r="J53" s="25"/>
      <c r="K53" s="25"/>
      <c r="L53" s="27"/>
      <c r="M53" s="27"/>
      <c r="N53" s="27"/>
      <c r="O53" s="27"/>
      <c r="P53" s="27"/>
    </row>
    <row r="54" spans="1:16" s="28" customFormat="1" x14ac:dyDescent="0.2">
      <c r="A54" s="126">
        <v>4.8</v>
      </c>
      <c r="B54" s="126"/>
      <c r="C54" s="139" t="s">
        <v>93</v>
      </c>
      <c r="D54" s="23"/>
      <c r="E54" s="24"/>
      <c r="F54" s="25"/>
      <c r="G54" s="25"/>
      <c r="H54" s="25"/>
      <c r="I54" s="26"/>
      <c r="J54" s="25"/>
      <c r="K54" s="25"/>
      <c r="L54" s="27"/>
      <c r="M54" s="27"/>
      <c r="N54" s="27"/>
      <c r="O54" s="27"/>
      <c r="P54" s="27"/>
    </row>
    <row r="55" spans="1:16" s="28" customFormat="1" x14ac:dyDescent="0.2">
      <c r="A55" s="128">
        <v>30</v>
      </c>
      <c r="B55" s="207"/>
      <c r="C55" s="140" t="s">
        <v>92</v>
      </c>
      <c r="D55" s="23" t="s">
        <v>91</v>
      </c>
      <c r="E55" s="30">
        <v>1</v>
      </c>
      <c r="F55" s="25"/>
      <c r="G55" s="25"/>
      <c r="H55" s="25"/>
      <c r="I55" s="26"/>
      <c r="J55" s="25"/>
      <c r="K55" s="25"/>
      <c r="L55" s="27"/>
      <c r="M55" s="27"/>
      <c r="N55" s="27"/>
      <c r="O55" s="27"/>
      <c r="P55" s="27"/>
    </row>
    <row r="56" spans="1:16" s="28" customFormat="1" x14ac:dyDescent="0.2">
      <c r="A56" s="126">
        <v>4.9000000000000004</v>
      </c>
      <c r="B56" s="126"/>
      <c r="C56" s="127" t="s">
        <v>90</v>
      </c>
      <c r="D56" s="23"/>
      <c r="E56" s="30"/>
      <c r="F56" s="25"/>
      <c r="G56" s="25"/>
      <c r="H56" s="25"/>
      <c r="I56" s="26"/>
      <c r="J56" s="25"/>
      <c r="K56" s="25"/>
      <c r="L56" s="27"/>
      <c r="M56" s="27"/>
      <c r="N56" s="27"/>
      <c r="O56" s="27"/>
      <c r="P56" s="27"/>
    </row>
    <row r="57" spans="1:16" s="28" customFormat="1" x14ac:dyDescent="0.2">
      <c r="A57" s="137">
        <v>31</v>
      </c>
      <c r="B57" s="137"/>
      <c r="C57" s="138" t="s">
        <v>182</v>
      </c>
      <c r="D57" s="23" t="s">
        <v>7</v>
      </c>
      <c r="E57" s="30">
        <v>1</v>
      </c>
      <c r="F57" s="25"/>
      <c r="G57" s="25"/>
      <c r="H57" s="25"/>
      <c r="I57" s="26"/>
      <c r="J57" s="25"/>
      <c r="K57" s="25"/>
      <c r="L57" s="27"/>
      <c r="M57" s="27"/>
      <c r="N57" s="27"/>
      <c r="O57" s="27"/>
      <c r="P57" s="27"/>
    </row>
    <row r="58" spans="1:16" s="28" customFormat="1" x14ac:dyDescent="0.2">
      <c r="A58" s="29"/>
      <c r="B58" s="21">
        <v>0</v>
      </c>
      <c r="C58" s="31">
        <v>0</v>
      </c>
      <c r="D58" s="23"/>
      <c r="E58" s="24"/>
      <c r="F58" s="25">
        <v>0</v>
      </c>
      <c r="G58" s="25">
        <v>0</v>
      </c>
      <c r="H58" s="25">
        <f t="shared" ref="H21:H58" si="7">ROUND(F58*G58,2)</f>
        <v>0</v>
      </c>
      <c r="I58" s="26">
        <v>0</v>
      </c>
      <c r="J58" s="25">
        <v>0</v>
      </c>
      <c r="K58" s="25">
        <f t="shared" si="5"/>
        <v>0</v>
      </c>
      <c r="L58" s="27">
        <f t="shared" si="0"/>
        <v>0</v>
      </c>
      <c r="M58" s="27">
        <f t="shared" si="1"/>
        <v>0</v>
      </c>
      <c r="N58" s="27">
        <f t="shared" si="2"/>
        <v>0</v>
      </c>
      <c r="O58" s="27">
        <f t="shared" si="3"/>
        <v>0</v>
      </c>
      <c r="P58" s="27">
        <f t="shared" ref="P21:P58" si="8">ROUND(M58+N58+O58,2)</f>
        <v>0</v>
      </c>
    </row>
    <row r="59" spans="1:16" s="41" customFormat="1" x14ac:dyDescent="0.2">
      <c r="A59" s="36"/>
      <c r="B59" s="36"/>
      <c r="C59" s="37" t="s">
        <v>58</v>
      </c>
      <c r="D59" s="38"/>
      <c r="E59" s="39"/>
      <c r="F59" s="40"/>
      <c r="G59" s="40"/>
      <c r="H59" s="40"/>
      <c r="I59" s="40"/>
      <c r="J59" s="40" t="s">
        <v>26</v>
      </c>
      <c r="K59" s="40"/>
      <c r="L59" s="40">
        <f>SUM(L16:L58)</f>
        <v>0</v>
      </c>
      <c r="M59" s="40">
        <f>SUM(M16:M58)</f>
        <v>0</v>
      </c>
      <c r="N59" s="40">
        <f>SUM(N16:N58)</f>
        <v>0</v>
      </c>
      <c r="O59" s="40">
        <f>SUM(O16:O58)</f>
        <v>0</v>
      </c>
      <c r="P59" s="40">
        <f>SUM(P16:P58)</f>
        <v>0</v>
      </c>
    </row>
    <row r="60" spans="1:16" s="42" customFormat="1" x14ac:dyDescent="0.2">
      <c r="D60" s="43"/>
    </row>
    <row r="61" spans="1:16" x14ac:dyDescent="0.2">
      <c r="D61" s="43"/>
    </row>
    <row r="62" spans="1:16" ht="13.5" x14ac:dyDescent="0.2">
      <c r="A62" s="44" t="s">
        <v>6</v>
      </c>
      <c r="B62" s="45"/>
      <c r="C62" s="44"/>
      <c r="D62" s="46"/>
      <c r="E62" s="47"/>
      <c r="F62" s="48" t="s">
        <v>266</v>
      </c>
      <c r="I62" s="44" t="s">
        <v>5</v>
      </c>
      <c r="J62" s="44"/>
      <c r="K62" s="45"/>
      <c r="L62" s="49"/>
      <c r="M62" s="49"/>
      <c r="N62" s="50"/>
      <c r="O62" s="47"/>
      <c r="P62" s="51" t="str">
        <f>KOPT!$C$31</f>
        <v>/Andis Kalniņš/, 28.05.2026.</v>
      </c>
    </row>
    <row r="63" spans="1:16" ht="13.5" x14ac:dyDescent="0.25">
      <c r="D63" s="52"/>
      <c r="E63" s="43"/>
      <c r="F63" s="53" t="s">
        <v>4</v>
      </c>
      <c r="P63" s="53" t="s">
        <v>4</v>
      </c>
    </row>
    <row r="64" spans="1:16" ht="13.5" x14ac:dyDescent="0.25">
      <c r="A64" s="8" t="s">
        <v>262</v>
      </c>
      <c r="D64" s="52"/>
      <c r="E64" s="43"/>
      <c r="F64" s="53"/>
      <c r="P64" s="53"/>
    </row>
    <row r="65" spans="4:16" ht="13.5" x14ac:dyDescent="0.25">
      <c r="D65" s="52"/>
      <c r="E65" s="43"/>
      <c r="F65" s="53"/>
      <c r="P65" s="53"/>
    </row>
  </sheetData>
  <mergeCells count="9">
    <mergeCell ref="L11:M11"/>
    <mergeCell ref="N11:O11"/>
    <mergeCell ref="A13:A14"/>
    <mergeCell ref="B13:B14"/>
    <mergeCell ref="C13:C14"/>
    <mergeCell ref="D13:D14"/>
    <mergeCell ref="E13:E14"/>
    <mergeCell ref="F13:K13"/>
    <mergeCell ref="L13:P13"/>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60371-8474-4229-9055-49DD212AA06D}">
  <sheetPr>
    <tabColor rgb="FFFFFF00"/>
  </sheetPr>
  <dimension ref="A1:P38"/>
  <sheetViews>
    <sheetView showZeros="0" topLeftCell="A4" zoomScaleNormal="100" workbookViewId="0">
      <selection activeCell="H48" sqref="H48"/>
    </sheetView>
  </sheetViews>
  <sheetFormatPr defaultColWidth="11.42578125" defaultRowHeight="12.75" outlineLevelCol="1" x14ac:dyDescent="0.2"/>
  <cols>
    <col min="1" max="1" width="5.140625" style="8" customWidth="1"/>
    <col min="2" max="2" width="7" style="8" customWidth="1" outlineLevel="1"/>
    <col min="3" max="3" width="51.140625" style="8" customWidth="1"/>
    <col min="4" max="5" width="8.7109375" style="8" customWidth="1"/>
    <col min="6" max="16" width="9.28515625" style="8" customWidth="1"/>
    <col min="17" max="16384" width="11.42578125" style="8"/>
  </cols>
  <sheetData>
    <row r="1" spans="1:16" s="3" customFormat="1" ht="15.75" x14ac:dyDescent="0.25">
      <c r="A1" s="1" t="s">
        <v>188</v>
      </c>
      <c r="B1" s="2"/>
      <c r="C1" s="2"/>
      <c r="D1" s="2"/>
      <c r="E1" s="2"/>
      <c r="F1" s="2"/>
      <c r="G1" s="2"/>
      <c r="H1" s="2"/>
      <c r="I1" s="2"/>
      <c r="J1" s="2"/>
      <c r="K1" s="2"/>
      <c r="L1" s="2"/>
      <c r="M1" s="2"/>
      <c r="N1" s="2"/>
      <c r="O1" s="2"/>
      <c r="P1" s="2"/>
    </row>
    <row r="2" spans="1:16" s="5" customFormat="1" ht="16.5" x14ac:dyDescent="0.3">
      <c r="A2" s="149" t="s">
        <v>82</v>
      </c>
      <c r="B2" s="4"/>
      <c r="D2" s="4"/>
      <c r="E2" s="4"/>
      <c r="F2" s="4"/>
      <c r="G2" s="4"/>
      <c r="H2" s="4"/>
      <c r="I2" s="4"/>
      <c r="J2" s="4"/>
      <c r="K2" s="4"/>
      <c r="L2" s="4"/>
      <c r="M2" s="4"/>
      <c r="N2" s="4"/>
      <c r="O2" s="4"/>
      <c r="P2" s="4"/>
    </row>
    <row r="3" spans="1:16" x14ac:dyDescent="0.2">
      <c r="A3" s="6"/>
      <c r="B3" s="7"/>
      <c r="D3" s="7"/>
      <c r="E3" s="7"/>
      <c r="F3" s="7"/>
      <c r="G3" s="7"/>
      <c r="H3" s="7"/>
      <c r="I3" s="7"/>
      <c r="J3" s="7"/>
      <c r="K3" s="7"/>
      <c r="L3" s="7"/>
      <c r="M3" s="7"/>
      <c r="N3" s="7"/>
      <c r="O3" s="7"/>
      <c r="P3" s="7"/>
    </row>
    <row r="4" spans="1:16" x14ac:dyDescent="0.2">
      <c r="B4" s="7"/>
      <c r="C4" s="9"/>
      <c r="D4" s="7"/>
      <c r="E4" s="7"/>
      <c r="F4" s="7"/>
      <c r="G4" s="7"/>
      <c r="H4" s="7"/>
      <c r="I4" s="7"/>
      <c r="J4" s="7"/>
      <c r="K4" s="7"/>
      <c r="L4" s="7"/>
      <c r="M4" s="7"/>
      <c r="N4" s="7"/>
      <c r="O4" s="7"/>
      <c r="P4" s="7"/>
    </row>
    <row r="5" spans="1:16" x14ac:dyDescent="0.2">
      <c r="A5" s="110" t="s">
        <v>264</v>
      </c>
      <c r="B5" s="10"/>
      <c r="C5" s="10"/>
      <c r="D5" s="10"/>
      <c r="E5" s="10"/>
      <c r="F5" s="10"/>
      <c r="G5" s="10"/>
      <c r="H5" s="10"/>
      <c r="I5" s="10"/>
      <c r="J5" s="10"/>
      <c r="K5" s="10"/>
      <c r="L5" s="10"/>
      <c r="M5" s="10"/>
      <c r="N5" s="10"/>
      <c r="O5" s="11"/>
      <c r="P5" s="11"/>
    </row>
    <row r="6" spans="1:16" x14ac:dyDescent="0.2">
      <c r="A6" s="110" t="s">
        <v>263</v>
      </c>
      <c r="B6" s="10"/>
      <c r="C6" s="10"/>
      <c r="D6" s="10"/>
      <c r="E6" s="10"/>
      <c r="F6" s="10"/>
      <c r="G6" s="10"/>
      <c r="H6" s="10"/>
      <c r="I6" s="10"/>
      <c r="J6" s="10"/>
      <c r="K6" s="10"/>
      <c r="L6" s="10"/>
      <c r="M6" s="10"/>
      <c r="N6" s="10"/>
      <c r="O6" s="10"/>
      <c r="P6" s="10"/>
    </row>
    <row r="7" spans="1:16" x14ac:dyDescent="0.2">
      <c r="A7" s="110" t="s">
        <v>59</v>
      </c>
      <c r="B7" s="10"/>
      <c r="C7" s="10"/>
      <c r="D7" s="10"/>
      <c r="E7" s="10"/>
      <c r="F7" s="10"/>
      <c r="G7" s="10"/>
      <c r="H7" s="10"/>
      <c r="I7" s="10"/>
      <c r="J7" s="10"/>
      <c r="K7" s="10"/>
      <c r="L7" s="10"/>
      <c r="M7" s="10"/>
      <c r="N7" s="10"/>
      <c r="O7" s="10"/>
      <c r="P7" s="10"/>
    </row>
    <row r="8" spans="1:16" x14ac:dyDescent="0.2">
      <c r="A8" s="110" t="s">
        <v>269</v>
      </c>
      <c r="B8" s="10"/>
      <c r="C8" s="10"/>
      <c r="D8" s="10"/>
      <c r="E8" s="10"/>
      <c r="F8" s="10"/>
      <c r="G8" s="10"/>
      <c r="H8" s="10"/>
      <c r="I8" s="10"/>
      <c r="J8" s="10"/>
      <c r="K8" s="10"/>
      <c r="L8" s="10"/>
      <c r="M8" s="10"/>
      <c r="N8" s="10"/>
      <c r="O8" s="10"/>
      <c r="P8" s="10"/>
    </row>
    <row r="9" spans="1:16" x14ac:dyDescent="0.2">
      <c r="A9" s="12"/>
      <c r="B9" s="13"/>
      <c r="C9" s="13"/>
      <c r="D9" s="13"/>
      <c r="E9" s="13"/>
      <c r="F9" s="13"/>
      <c r="G9" s="13"/>
      <c r="H9" s="11"/>
      <c r="I9" s="13"/>
      <c r="J9" s="13"/>
      <c r="K9" s="13"/>
      <c r="L9" s="13"/>
      <c r="M9" s="13"/>
      <c r="N9" s="13"/>
      <c r="O9" s="13"/>
      <c r="P9" s="13"/>
    </row>
    <row r="10" spans="1:16" x14ac:dyDescent="0.2">
      <c r="A10" s="110" t="s">
        <v>60</v>
      </c>
      <c r="B10" s="13"/>
      <c r="C10" s="13"/>
      <c r="D10" s="13"/>
      <c r="E10" s="13"/>
      <c r="F10" s="13"/>
      <c r="G10" s="13"/>
      <c r="H10" s="11"/>
      <c r="I10" s="13"/>
      <c r="J10" s="13"/>
      <c r="K10" s="13"/>
      <c r="L10" s="13"/>
      <c r="M10" s="13"/>
      <c r="N10" s="13"/>
      <c r="O10" s="13"/>
      <c r="P10" s="13"/>
    </row>
    <row r="11" spans="1:16" x14ac:dyDescent="0.2">
      <c r="B11" s="10"/>
      <c r="C11" s="10"/>
      <c r="D11" s="10"/>
      <c r="E11" s="10"/>
      <c r="F11" s="10"/>
      <c r="G11" s="10"/>
      <c r="H11" s="10"/>
      <c r="I11" s="10"/>
      <c r="J11" s="10"/>
      <c r="K11" s="10"/>
      <c r="L11" s="211" t="s">
        <v>37</v>
      </c>
      <c r="M11" s="211"/>
      <c r="N11" s="212">
        <f>P32</f>
        <v>0</v>
      </c>
      <c r="O11" s="212"/>
      <c r="P11" s="10" t="s">
        <v>36</v>
      </c>
    </row>
    <row r="12" spans="1:16" x14ac:dyDescent="0.2">
      <c r="A12" s="107" t="s">
        <v>267</v>
      </c>
      <c r="D12" s="14"/>
      <c r="I12" s="15"/>
      <c r="J12" s="15"/>
      <c r="K12" s="15"/>
      <c r="L12" s="15"/>
      <c r="M12" s="15"/>
      <c r="N12" s="15"/>
      <c r="O12" s="15"/>
      <c r="P12" s="15"/>
    </row>
    <row r="13" spans="1:16" x14ac:dyDescent="0.2">
      <c r="A13" s="213" t="s">
        <v>14</v>
      </c>
      <c r="B13" s="213" t="s">
        <v>1</v>
      </c>
      <c r="C13" s="210" t="s">
        <v>2</v>
      </c>
      <c r="D13" s="213" t="s">
        <v>12</v>
      </c>
      <c r="E13" s="213" t="s">
        <v>11</v>
      </c>
      <c r="F13" s="210" t="s">
        <v>0</v>
      </c>
      <c r="G13" s="210"/>
      <c r="H13" s="210"/>
      <c r="I13" s="210"/>
      <c r="J13" s="210"/>
      <c r="K13" s="210"/>
      <c r="L13" s="210" t="s">
        <v>35</v>
      </c>
      <c r="M13" s="210"/>
      <c r="N13" s="210"/>
      <c r="O13" s="210"/>
      <c r="P13" s="210"/>
    </row>
    <row r="14" spans="1:16" ht="59.25" x14ac:dyDescent="0.2">
      <c r="A14" s="213"/>
      <c r="B14" s="213"/>
      <c r="C14" s="210"/>
      <c r="D14" s="213"/>
      <c r="E14" s="213"/>
      <c r="F14" s="121" t="s">
        <v>34</v>
      </c>
      <c r="G14" s="121" t="s">
        <v>33</v>
      </c>
      <c r="H14" s="121" t="s">
        <v>30</v>
      </c>
      <c r="I14" s="121" t="s">
        <v>29</v>
      </c>
      <c r="J14" s="121" t="s">
        <v>28</v>
      </c>
      <c r="K14" s="121" t="s">
        <v>32</v>
      </c>
      <c r="L14" s="121" t="s">
        <v>31</v>
      </c>
      <c r="M14" s="121" t="s">
        <v>30</v>
      </c>
      <c r="N14" s="121" t="s">
        <v>29</v>
      </c>
      <c r="O14" s="121" t="s">
        <v>28</v>
      </c>
      <c r="P14" s="121" t="s">
        <v>27</v>
      </c>
    </row>
    <row r="15" spans="1:16" ht="13.5" thickBot="1" x14ac:dyDescent="0.25">
      <c r="A15" s="16">
        <v>1</v>
      </c>
      <c r="B15" s="16">
        <v>2</v>
      </c>
      <c r="C15" s="16">
        <v>3</v>
      </c>
      <c r="D15" s="16">
        <v>4</v>
      </c>
      <c r="E15" s="16">
        <v>5</v>
      </c>
      <c r="F15" s="16">
        <v>6</v>
      </c>
      <c r="G15" s="16">
        <v>7</v>
      </c>
      <c r="H15" s="16">
        <v>8</v>
      </c>
      <c r="I15" s="16">
        <v>9</v>
      </c>
      <c r="J15" s="16">
        <v>10</v>
      </c>
      <c r="K15" s="16">
        <v>11</v>
      </c>
      <c r="L15" s="16">
        <v>12</v>
      </c>
      <c r="M15" s="16">
        <v>13</v>
      </c>
      <c r="N15" s="16">
        <v>14</v>
      </c>
      <c r="O15" s="16">
        <v>15</v>
      </c>
      <c r="P15" s="16">
        <v>16</v>
      </c>
    </row>
    <row r="16" spans="1:16" ht="13.5" thickTop="1" x14ac:dyDescent="0.2">
      <c r="A16" s="17"/>
      <c r="B16" s="17"/>
      <c r="C16" s="17">
        <v>0</v>
      </c>
      <c r="D16" s="17"/>
      <c r="E16" s="17"/>
      <c r="F16" s="18"/>
      <c r="G16" s="19"/>
      <c r="H16" s="19"/>
      <c r="I16" s="19"/>
      <c r="J16" s="19"/>
      <c r="K16" s="19"/>
      <c r="L16" s="19"/>
      <c r="M16" s="19"/>
      <c r="N16" s="19"/>
      <c r="O16" s="19"/>
      <c r="P16" s="19"/>
    </row>
    <row r="17" spans="1:16" s="28" customFormat="1" ht="16.5" x14ac:dyDescent="0.2">
      <c r="A17" s="20" t="s">
        <v>257</v>
      </c>
      <c r="B17" s="21">
        <v>0</v>
      </c>
      <c r="C17" s="149" t="s">
        <v>82</v>
      </c>
      <c r="D17" s="23">
        <v>0</v>
      </c>
      <c r="E17" s="24">
        <v>0</v>
      </c>
      <c r="F17" s="25">
        <v>0</v>
      </c>
      <c r="G17" s="25">
        <v>0</v>
      </c>
      <c r="H17" s="25">
        <f>ROUND(F17*G17,2)</f>
        <v>0</v>
      </c>
      <c r="I17" s="26">
        <v>0</v>
      </c>
      <c r="J17" s="25">
        <v>0</v>
      </c>
      <c r="K17" s="25"/>
      <c r="L17" s="27">
        <f t="shared" ref="L17:L31" si="0">ROUND(E17*F17,2)</f>
        <v>0</v>
      </c>
      <c r="M17" s="27">
        <f t="shared" ref="M17:M31" si="1">ROUND(E17*H17,2)</f>
        <v>0</v>
      </c>
      <c r="N17" s="27">
        <f t="shared" ref="N17:N31" si="2">ROUND(E17*I17,2)</f>
        <v>0</v>
      </c>
      <c r="O17" s="27">
        <f t="shared" ref="O17:O31" si="3">ROUND(E17*J17,2)</f>
        <v>0</v>
      </c>
      <c r="P17" s="27">
        <f>ROUND(M17+N17+O17,2)</f>
        <v>0</v>
      </c>
    </row>
    <row r="18" spans="1:16" s="28" customFormat="1" x14ac:dyDescent="0.2">
      <c r="A18" s="29"/>
      <c r="B18" s="21">
        <v>0</v>
      </c>
      <c r="C18" s="115" t="s">
        <v>81</v>
      </c>
      <c r="D18" s="23"/>
      <c r="E18" s="24"/>
      <c r="F18" s="25">
        <v>0</v>
      </c>
      <c r="G18" s="25">
        <v>0</v>
      </c>
      <c r="H18" s="25">
        <f t="shared" ref="H18:H30" si="4">ROUND(F18*G18,2)</f>
        <v>0</v>
      </c>
      <c r="I18" s="26">
        <v>0</v>
      </c>
      <c r="J18" s="25">
        <v>0</v>
      </c>
      <c r="K18" s="25">
        <f t="shared" ref="K18:K31" si="5">J18+I18+H18</f>
        <v>0</v>
      </c>
      <c r="L18" s="27">
        <f t="shared" si="0"/>
        <v>0</v>
      </c>
      <c r="M18" s="27">
        <f t="shared" si="1"/>
        <v>0</v>
      </c>
      <c r="N18" s="27">
        <f t="shared" si="2"/>
        <v>0</v>
      </c>
      <c r="O18" s="27">
        <f t="shared" si="3"/>
        <v>0</v>
      </c>
      <c r="P18" s="27">
        <f t="shared" ref="P18:P30" si="6">ROUND(M18+N18+O18,2)</f>
        <v>0</v>
      </c>
    </row>
    <row r="19" spans="1:16" s="28" customFormat="1" x14ac:dyDescent="0.2">
      <c r="A19" s="29"/>
      <c r="B19" s="21">
        <v>0</v>
      </c>
      <c r="C19" s="115" t="s">
        <v>80</v>
      </c>
      <c r="D19" s="23"/>
      <c r="E19" s="24"/>
      <c r="F19" s="25">
        <v>0</v>
      </c>
      <c r="G19" s="25">
        <v>0</v>
      </c>
      <c r="H19" s="25">
        <f t="shared" si="4"/>
        <v>0</v>
      </c>
      <c r="I19" s="26">
        <v>0</v>
      </c>
      <c r="J19" s="25">
        <v>0</v>
      </c>
      <c r="K19" s="25">
        <f t="shared" si="5"/>
        <v>0</v>
      </c>
      <c r="L19" s="27">
        <f t="shared" si="0"/>
        <v>0</v>
      </c>
      <c r="M19" s="27">
        <f t="shared" si="1"/>
        <v>0</v>
      </c>
      <c r="N19" s="27">
        <f t="shared" si="2"/>
        <v>0</v>
      </c>
      <c r="O19" s="27">
        <f t="shared" si="3"/>
        <v>0</v>
      </c>
      <c r="P19" s="27">
        <f t="shared" si="6"/>
        <v>0</v>
      </c>
    </row>
    <row r="20" spans="1:16" s="28" customFormat="1" x14ac:dyDescent="0.2">
      <c r="A20" s="29">
        <v>1</v>
      </c>
      <c r="B20" s="21" t="s">
        <v>8</v>
      </c>
      <c r="C20" s="31" t="s">
        <v>189</v>
      </c>
      <c r="D20" s="23" t="s">
        <v>74</v>
      </c>
      <c r="E20" s="24"/>
      <c r="F20" s="25"/>
      <c r="G20" s="25"/>
      <c r="H20" s="25"/>
      <c r="I20" s="26"/>
      <c r="J20" s="25"/>
      <c r="K20" s="25"/>
      <c r="L20" s="27"/>
      <c r="M20" s="27"/>
      <c r="N20" s="27"/>
      <c r="O20" s="27"/>
      <c r="P20" s="27"/>
    </row>
    <row r="21" spans="1:16" s="28" customFormat="1" x14ac:dyDescent="0.2">
      <c r="A21" s="29">
        <v>2</v>
      </c>
      <c r="B21" s="21" t="s">
        <v>8</v>
      </c>
      <c r="C21" s="31" t="s">
        <v>190</v>
      </c>
      <c r="D21" s="23" t="s">
        <v>74</v>
      </c>
      <c r="E21" s="24"/>
      <c r="F21" s="25"/>
      <c r="G21" s="25"/>
      <c r="H21" s="25"/>
      <c r="I21" s="26"/>
      <c r="J21" s="25"/>
      <c r="K21" s="25"/>
      <c r="L21" s="27"/>
      <c r="M21" s="27"/>
      <c r="N21" s="27"/>
      <c r="O21" s="27"/>
      <c r="P21" s="27"/>
    </row>
    <row r="22" spans="1:16" s="28" customFormat="1" x14ac:dyDescent="0.2">
      <c r="A22" s="29">
        <v>3</v>
      </c>
      <c r="B22" s="21" t="s">
        <v>8</v>
      </c>
      <c r="C22" s="31" t="s">
        <v>79</v>
      </c>
      <c r="D22" s="23" t="s">
        <v>7</v>
      </c>
      <c r="E22" s="24"/>
      <c r="F22" s="25"/>
      <c r="G22" s="25"/>
      <c r="H22" s="25"/>
      <c r="I22" s="26"/>
      <c r="J22" s="25"/>
      <c r="K22" s="25"/>
      <c r="L22" s="27"/>
      <c r="M22" s="27"/>
      <c r="N22" s="27"/>
      <c r="O22" s="27"/>
      <c r="P22" s="27"/>
    </row>
    <row r="23" spans="1:16" s="28" customFormat="1" x14ac:dyDescent="0.2">
      <c r="A23" s="29">
        <v>4</v>
      </c>
      <c r="B23" s="21" t="s">
        <v>8</v>
      </c>
      <c r="C23" s="31" t="s">
        <v>191</v>
      </c>
      <c r="D23" s="23" t="s">
        <v>7</v>
      </c>
      <c r="E23" s="30"/>
      <c r="F23" s="25"/>
      <c r="G23" s="25"/>
      <c r="H23" s="25"/>
      <c r="I23" s="26"/>
      <c r="J23" s="25"/>
      <c r="K23" s="25"/>
      <c r="L23" s="27"/>
      <c r="M23" s="27"/>
      <c r="N23" s="27"/>
      <c r="O23" s="27"/>
      <c r="P23" s="27"/>
    </row>
    <row r="24" spans="1:16" s="28" customFormat="1" x14ac:dyDescent="0.2">
      <c r="A24" s="29">
        <v>5</v>
      </c>
      <c r="B24" s="21" t="s">
        <v>8</v>
      </c>
      <c r="C24" s="31" t="s">
        <v>192</v>
      </c>
      <c r="D24" s="23" t="s">
        <v>7</v>
      </c>
      <c r="E24" s="30"/>
      <c r="F24" s="25"/>
      <c r="G24" s="25"/>
      <c r="H24" s="25"/>
      <c r="I24" s="26"/>
      <c r="J24" s="25"/>
      <c r="K24" s="25"/>
      <c r="L24" s="27"/>
      <c r="M24" s="27"/>
      <c r="N24" s="27"/>
      <c r="O24" s="27"/>
      <c r="P24" s="27"/>
    </row>
    <row r="25" spans="1:16" s="28" customFormat="1" x14ac:dyDescent="0.2">
      <c r="A25" s="29"/>
      <c r="B25" s="21">
        <v>0</v>
      </c>
      <c r="C25" s="31"/>
      <c r="D25" s="23"/>
      <c r="E25" s="24"/>
      <c r="F25" s="25"/>
      <c r="G25" s="25"/>
      <c r="H25" s="25"/>
      <c r="I25" s="26"/>
      <c r="J25" s="25"/>
      <c r="K25" s="25"/>
      <c r="L25" s="27"/>
      <c r="M25" s="27"/>
      <c r="N25" s="27"/>
      <c r="O25" s="27"/>
      <c r="P25" s="27"/>
    </row>
    <row r="26" spans="1:16" s="28" customFormat="1" x14ac:dyDescent="0.2">
      <c r="A26" s="29"/>
      <c r="B26" s="21">
        <v>0</v>
      </c>
      <c r="C26" s="115" t="s">
        <v>78</v>
      </c>
      <c r="D26" s="23"/>
      <c r="E26" s="24"/>
      <c r="F26" s="25"/>
      <c r="G26" s="25"/>
      <c r="H26" s="25"/>
      <c r="I26" s="26"/>
      <c r="J26" s="25"/>
      <c r="K26" s="25"/>
      <c r="L26" s="27"/>
      <c r="M26" s="27"/>
      <c r="N26" s="27"/>
      <c r="O26" s="27"/>
      <c r="P26" s="27"/>
    </row>
    <row r="27" spans="1:16" s="28" customFormat="1" x14ac:dyDescent="0.2">
      <c r="A27" s="29">
        <v>1</v>
      </c>
      <c r="B27" s="21" t="s">
        <v>8</v>
      </c>
      <c r="C27" s="31" t="s">
        <v>167</v>
      </c>
      <c r="D27" s="23" t="s">
        <v>74</v>
      </c>
      <c r="E27" s="24"/>
      <c r="F27" s="25"/>
      <c r="G27" s="25"/>
      <c r="H27" s="25"/>
      <c r="I27" s="26"/>
      <c r="J27" s="25"/>
      <c r="K27" s="25"/>
      <c r="L27" s="27"/>
      <c r="M27" s="27"/>
      <c r="N27" s="27"/>
      <c r="O27" s="27"/>
      <c r="P27" s="27"/>
    </row>
    <row r="28" spans="1:16" s="28" customFormat="1" x14ac:dyDescent="0.2">
      <c r="A28" s="29">
        <v>2</v>
      </c>
      <c r="B28" s="21" t="s">
        <v>8</v>
      </c>
      <c r="C28" s="31" t="s">
        <v>77</v>
      </c>
      <c r="D28" s="23" t="s">
        <v>9</v>
      </c>
      <c r="E28" s="30"/>
      <c r="F28" s="25"/>
      <c r="G28" s="25"/>
      <c r="H28" s="25"/>
      <c r="I28" s="26"/>
      <c r="J28" s="25"/>
      <c r="K28" s="25"/>
      <c r="L28" s="27"/>
      <c r="M28" s="27"/>
      <c r="N28" s="27"/>
      <c r="O28" s="27"/>
      <c r="P28" s="27"/>
    </row>
    <row r="29" spans="1:16" s="28" customFormat="1" x14ac:dyDescent="0.2">
      <c r="A29" s="29">
        <v>3</v>
      </c>
      <c r="B29" s="21" t="s">
        <v>8</v>
      </c>
      <c r="C29" s="31" t="s">
        <v>76</v>
      </c>
      <c r="D29" s="23" t="s">
        <v>9</v>
      </c>
      <c r="E29" s="30"/>
      <c r="F29" s="25"/>
      <c r="G29" s="25"/>
      <c r="H29" s="25"/>
      <c r="I29" s="26"/>
      <c r="J29" s="25"/>
      <c r="K29" s="25"/>
      <c r="L29" s="27"/>
      <c r="M29" s="27"/>
      <c r="N29" s="27"/>
      <c r="O29" s="27"/>
      <c r="P29" s="27"/>
    </row>
    <row r="30" spans="1:16" s="28" customFormat="1" x14ac:dyDescent="0.2">
      <c r="A30" s="29">
        <v>4</v>
      </c>
      <c r="B30" s="21" t="s">
        <v>8</v>
      </c>
      <c r="C30" s="31" t="s">
        <v>71</v>
      </c>
      <c r="D30" s="23" t="s">
        <v>9</v>
      </c>
      <c r="E30" s="30"/>
      <c r="F30" s="25"/>
      <c r="G30" s="25"/>
      <c r="H30" s="25"/>
      <c r="I30" s="26"/>
      <c r="J30" s="25"/>
      <c r="K30" s="25"/>
      <c r="L30" s="27"/>
      <c r="M30" s="27"/>
      <c r="N30" s="27"/>
      <c r="O30" s="27"/>
      <c r="P30" s="27"/>
    </row>
    <row r="31" spans="1:16" s="28" customFormat="1" x14ac:dyDescent="0.2">
      <c r="A31" s="29"/>
      <c r="B31" s="21">
        <v>0</v>
      </c>
      <c r="C31" s="31">
        <v>0</v>
      </c>
      <c r="D31" s="23"/>
      <c r="E31" s="24"/>
      <c r="F31" s="25">
        <v>0</v>
      </c>
      <c r="G31" s="25">
        <v>0</v>
      </c>
      <c r="H31" s="25">
        <f t="shared" ref="H31" si="7">ROUND(F31*G31,2)</f>
        <v>0</v>
      </c>
      <c r="I31" s="26">
        <v>0</v>
      </c>
      <c r="J31" s="25">
        <v>0</v>
      </c>
      <c r="K31" s="25">
        <f t="shared" si="5"/>
        <v>0</v>
      </c>
      <c r="L31" s="27">
        <f t="shared" si="0"/>
        <v>0</v>
      </c>
      <c r="M31" s="27">
        <f t="shared" si="1"/>
        <v>0</v>
      </c>
      <c r="N31" s="27">
        <f t="shared" si="2"/>
        <v>0</v>
      </c>
      <c r="O31" s="27">
        <f t="shared" si="3"/>
        <v>0</v>
      </c>
      <c r="P31" s="27">
        <f t="shared" ref="P31" si="8">ROUND(M31+N31+O31,2)</f>
        <v>0</v>
      </c>
    </row>
    <row r="32" spans="1:16" s="41" customFormat="1" x14ac:dyDescent="0.2">
      <c r="A32" s="36"/>
      <c r="B32" s="36"/>
      <c r="C32" s="37" t="s">
        <v>58</v>
      </c>
      <c r="D32" s="38"/>
      <c r="E32" s="39"/>
      <c r="F32" s="40"/>
      <c r="G32" s="40"/>
      <c r="H32" s="40"/>
      <c r="I32" s="40"/>
      <c r="J32" s="40" t="s">
        <v>26</v>
      </c>
      <c r="K32" s="40"/>
      <c r="L32" s="40">
        <f>SUM(L16:L31)</f>
        <v>0</v>
      </c>
      <c r="M32" s="40">
        <f>SUM(M16:M31)</f>
        <v>0</v>
      </c>
      <c r="N32" s="40">
        <f>SUM(N16:N31)</f>
        <v>0</v>
      </c>
      <c r="O32" s="40">
        <f>SUM(O16:O31)</f>
        <v>0</v>
      </c>
      <c r="P32" s="40">
        <f>SUM(P16:P31)</f>
        <v>0</v>
      </c>
    </row>
    <row r="33" spans="1:16" s="42" customFormat="1" x14ac:dyDescent="0.2">
      <c r="D33" s="43"/>
    </row>
    <row r="34" spans="1:16" x14ac:dyDescent="0.2">
      <c r="D34" s="43"/>
    </row>
    <row r="35" spans="1:16" ht="13.5" x14ac:dyDescent="0.2">
      <c r="A35" s="44" t="s">
        <v>6</v>
      </c>
      <c r="B35" s="45"/>
      <c r="C35" s="44"/>
      <c r="D35" s="46"/>
      <c r="E35" s="47"/>
      <c r="F35" s="48" t="s">
        <v>266</v>
      </c>
      <c r="I35" s="44" t="s">
        <v>5</v>
      </c>
      <c r="J35" s="44"/>
      <c r="K35" s="45"/>
      <c r="L35" s="49"/>
      <c r="M35" s="49"/>
      <c r="N35" s="50"/>
      <c r="O35" s="47"/>
      <c r="P35" s="51" t="str">
        <f>KOPT!$C$31</f>
        <v>/Andis Kalniņš/, 28.05.2026.</v>
      </c>
    </row>
    <row r="36" spans="1:16" ht="13.5" x14ac:dyDescent="0.25">
      <c r="D36" s="52"/>
      <c r="E36" s="43"/>
      <c r="F36" s="53" t="s">
        <v>4</v>
      </c>
      <c r="P36" s="53" t="s">
        <v>4</v>
      </c>
    </row>
    <row r="37" spans="1:16" ht="13.5" x14ac:dyDescent="0.25">
      <c r="A37" s="8" t="s">
        <v>262</v>
      </c>
      <c r="D37" s="52"/>
      <c r="E37" s="43"/>
      <c r="F37" s="53"/>
      <c r="P37" s="53"/>
    </row>
    <row r="38" spans="1:16" ht="13.5" x14ac:dyDescent="0.25">
      <c r="D38" s="52"/>
      <c r="E38" s="43"/>
      <c r="F38" s="53"/>
      <c r="P38" s="53"/>
    </row>
  </sheetData>
  <mergeCells count="9">
    <mergeCell ref="L11:M11"/>
    <mergeCell ref="N11:O11"/>
    <mergeCell ref="A13:A14"/>
    <mergeCell ref="B13:B14"/>
    <mergeCell ref="C13:C14"/>
    <mergeCell ref="D13:D14"/>
    <mergeCell ref="E13:E14"/>
    <mergeCell ref="F13:K13"/>
    <mergeCell ref="L13:P13"/>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C21EA-3733-49B3-818F-3B94A982FF2E}">
  <sheetPr>
    <tabColor rgb="FFFFFF00"/>
  </sheetPr>
  <dimension ref="A1:P30"/>
  <sheetViews>
    <sheetView zoomScaleNormal="100" workbookViewId="0">
      <selection activeCell="P23" sqref="F17:P23"/>
    </sheetView>
  </sheetViews>
  <sheetFormatPr defaultColWidth="11.42578125" defaultRowHeight="12.75" outlineLevelCol="1" x14ac:dyDescent="0.2"/>
  <cols>
    <col min="1" max="1" width="5.140625" style="8" customWidth="1"/>
    <col min="2" max="2" width="7" style="8" customWidth="1" outlineLevel="1"/>
    <col min="3" max="3" width="51.140625" style="8" customWidth="1"/>
    <col min="4" max="5" width="8.7109375" style="8" customWidth="1"/>
    <col min="6" max="16" width="9.28515625" style="8" customWidth="1"/>
    <col min="17" max="16384" width="11.42578125" style="8"/>
  </cols>
  <sheetData>
    <row r="1" spans="1:16" s="3" customFormat="1" ht="15.75" x14ac:dyDescent="0.25">
      <c r="A1" s="1" t="s">
        <v>259</v>
      </c>
      <c r="B1" s="2"/>
      <c r="C1" s="2"/>
      <c r="D1" s="2"/>
      <c r="E1" s="2"/>
      <c r="F1" s="2"/>
      <c r="G1" s="2"/>
      <c r="H1" s="2"/>
      <c r="I1" s="2"/>
      <c r="J1" s="2"/>
      <c r="K1" s="2"/>
      <c r="L1" s="2"/>
      <c r="M1" s="2"/>
      <c r="N1" s="2"/>
      <c r="O1" s="2"/>
      <c r="P1" s="2"/>
    </row>
    <row r="2" spans="1:16" s="5" customFormat="1" ht="16.5" x14ac:dyDescent="0.3">
      <c r="A2" s="206" t="s">
        <v>75</v>
      </c>
      <c r="B2" s="4"/>
      <c r="D2" s="4"/>
      <c r="E2" s="4"/>
      <c r="F2" s="4"/>
      <c r="G2" s="4"/>
      <c r="H2" s="4"/>
      <c r="I2" s="4"/>
      <c r="J2" s="4"/>
      <c r="K2" s="4"/>
      <c r="L2" s="4"/>
      <c r="M2" s="4"/>
      <c r="N2" s="4"/>
      <c r="O2" s="4"/>
      <c r="P2" s="4"/>
    </row>
    <row r="3" spans="1:16" x14ac:dyDescent="0.2">
      <c r="A3" s="6"/>
      <c r="B3" s="7"/>
      <c r="D3" s="7"/>
      <c r="E3" s="7"/>
      <c r="F3" s="7"/>
      <c r="G3" s="7"/>
      <c r="H3" s="7"/>
      <c r="I3" s="7"/>
      <c r="J3" s="7"/>
      <c r="K3" s="7"/>
      <c r="L3" s="7"/>
      <c r="M3" s="7"/>
      <c r="N3" s="7"/>
      <c r="O3" s="7"/>
      <c r="P3" s="7"/>
    </row>
    <row r="4" spans="1:16" x14ac:dyDescent="0.2">
      <c r="B4" s="7"/>
      <c r="C4" s="9"/>
      <c r="D4" s="7"/>
      <c r="E4" s="7"/>
      <c r="F4" s="7"/>
      <c r="G4" s="7"/>
      <c r="H4" s="7"/>
      <c r="I4" s="7"/>
      <c r="J4" s="7"/>
      <c r="K4" s="7"/>
      <c r="L4" s="7"/>
      <c r="M4" s="7"/>
      <c r="N4" s="7"/>
      <c r="O4" s="7"/>
      <c r="P4" s="7"/>
    </row>
    <row r="5" spans="1:16" x14ac:dyDescent="0.2">
      <c r="A5" s="110" t="s">
        <v>264</v>
      </c>
      <c r="B5" s="10"/>
      <c r="C5" s="10"/>
      <c r="D5" s="10"/>
      <c r="E5" s="10"/>
      <c r="F5" s="10"/>
      <c r="G5" s="10"/>
      <c r="H5" s="10"/>
      <c r="I5" s="10"/>
      <c r="J5" s="10"/>
      <c r="K5" s="10"/>
      <c r="L5" s="10"/>
      <c r="M5" s="10"/>
      <c r="N5" s="10"/>
      <c r="O5" s="11"/>
      <c r="P5" s="11"/>
    </row>
    <row r="6" spans="1:16" x14ac:dyDescent="0.2">
      <c r="A6" s="110" t="s">
        <v>263</v>
      </c>
      <c r="B6" s="10"/>
      <c r="C6" s="10"/>
      <c r="D6" s="10"/>
      <c r="E6" s="10"/>
      <c r="F6" s="10"/>
      <c r="G6" s="10"/>
      <c r="H6" s="10"/>
      <c r="I6" s="10"/>
      <c r="J6" s="10"/>
      <c r="K6" s="10"/>
      <c r="L6" s="10"/>
      <c r="M6" s="10"/>
      <c r="N6" s="10"/>
      <c r="O6" s="10"/>
      <c r="P6" s="10"/>
    </row>
    <row r="7" spans="1:16" x14ac:dyDescent="0.2">
      <c r="A7" s="110" t="s">
        <v>59</v>
      </c>
      <c r="B7" s="10"/>
      <c r="C7" s="10"/>
      <c r="D7" s="10"/>
      <c r="E7" s="10"/>
      <c r="F7" s="10"/>
      <c r="G7" s="10"/>
      <c r="H7" s="10"/>
      <c r="I7" s="10"/>
      <c r="J7" s="10"/>
      <c r="K7" s="10"/>
      <c r="L7" s="10"/>
      <c r="M7" s="10"/>
      <c r="N7" s="10"/>
      <c r="O7" s="10"/>
      <c r="P7" s="10"/>
    </row>
    <row r="8" spans="1:16" x14ac:dyDescent="0.2">
      <c r="A8" s="110" t="s">
        <v>269</v>
      </c>
      <c r="B8" s="10"/>
      <c r="C8" s="10"/>
      <c r="D8" s="10"/>
      <c r="E8" s="10"/>
      <c r="F8" s="10"/>
      <c r="G8" s="10"/>
      <c r="H8" s="10"/>
      <c r="I8" s="10"/>
      <c r="J8" s="10"/>
      <c r="K8" s="10"/>
      <c r="L8" s="10"/>
      <c r="M8" s="10"/>
      <c r="N8" s="10"/>
      <c r="O8" s="10"/>
      <c r="P8" s="10"/>
    </row>
    <row r="9" spans="1:16" x14ac:dyDescent="0.2">
      <c r="A9" s="12"/>
      <c r="B9" s="13"/>
      <c r="C9" s="13"/>
      <c r="D9" s="13"/>
      <c r="E9" s="13"/>
      <c r="F9" s="13"/>
      <c r="G9" s="13"/>
      <c r="H9" s="11"/>
      <c r="I9" s="13"/>
      <c r="J9" s="13"/>
      <c r="K9" s="13"/>
      <c r="L9" s="13"/>
      <c r="M9" s="13"/>
      <c r="N9" s="13"/>
      <c r="O9" s="13"/>
      <c r="P9" s="13"/>
    </row>
    <row r="10" spans="1:16" x14ac:dyDescent="0.2">
      <c r="A10" s="110" t="s">
        <v>60</v>
      </c>
      <c r="B10" s="13"/>
      <c r="C10" s="13"/>
      <c r="D10" s="13"/>
      <c r="E10" s="13"/>
      <c r="F10" s="13"/>
      <c r="G10" s="13"/>
      <c r="H10" s="11"/>
      <c r="I10" s="13"/>
      <c r="J10" s="13"/>
      <c r="K10" s="13"/>
      <c r="L10" s="13"/>
      <c r="M10" s="13"/>
      <c r="N10" s="13"/>
      <c r="O10" s="13"/>
      <c r="P10" s="13"/>
    </row>
    <row r="11" spans="1:16" x14ac:dyDescent="0.2">
      <c r="B11" s="10"/>
      <c r="C11" s="10"/>
      <c r="D11" s="10"/>
      <c r="E11" s="10"/>
      <c r="F11" s="10"/>
      <c r="G11" s="10"/>
      <c r="H11" s="10"/>
      <c r="I11" s="10"/>
      <c r="J11" s="10"/>
      <c r="K11" s="10"/>
      <c r="L11" s="211" t="s">
        <v>37</v>
      </c>
      <c r="M11" s="211"/>
      <c r="N11" s="212">
        <f>P24</f>
        <v>0</v>
      </c>
      <c r="O11" s="212"/>
      <c r="P11" s="10" t="s">
        <v>36</v>
      </c>
    </row>
    <row r="12" spans="1:16" x14ac:dyDescent="0.2">
      <c r="A12" s="107" t="s">
        <v>267</v>
      </c>
      <c r="D12" s="14"/>
      <c r="I12" s="15"/>
      <c r="J12" s="15"/>
      <c r="K12" s="15"/>
      <c r="L12" s="15"/>
      <c r="M12" s="15"/>
      <c r="N12" s="15"/>
      <c r="O12" s="15"/>
      <c r="P12" s="15"/>
    </row>
    <row r="13" spans="1:16" x14ac:dyDescent="0.2">
      <c r="A13" s="213" t="s">
        <v>14</v>
      </c>
      <c r="B13" s="213" t="s">
        <v>1</v>
      </c>
      <c r="C13" s="210" t="s">
        <v>2</v>
      </c>
      <c r="D13" s="213" t="s">
        <v>12</v>
      </c>
      <c r="E13" s="213" t="s">
        <v>11</v>
      </c>
      <c r="F13" s="210" t="s">
        <v>0</v>
      </c>
      <c r="G13" s="210"/>
      <c r="H13" s="210"/>
      <c r="I13" s="210"/>
      <c r="J13" s="210"/>
      <c r="K13" s="210"/>
      <c r="L13" s="210" t="s">
        <v>35</v>
      </c>
      <c r="M13" s="210"/>
      <c r="N13" s="210"/>
      <c r="O13" s="210"/>
      <c r="P13" s="210"/>
    </row>
    <row r="14" spans="1:16" ht="59.25" x14ac:dyDescent="0.2">
      <c r="A14" s="213"/>
      <c r="B14" s="213"/>
      <c r="C14" s="210"/>
      <c r="D14" s="213"/>
      <c r="E14" s="213"/>
      <c r="F14" s="121" t="s">
        <v>34</v>
      </c>
      <c r="G14" s="121" t="s">
        <v>33</v>
      </c>
      <c r="H14" s="121" t="s">
        <v>30</v>
      </c>
      <c r="I14" s="121" t="s">
        <v>29</v>
      </c>
      <c r="J14" s="121" t="s">
        <v>28</v>
      </c>
      <c r="K14" s="121" t="s">
        <v>32</v>
      </c>
      <c r="L14" s="121" t="s">
        <v>31</v>
      </c>
      <c r="M14" s="121" t="s">
        <v>30</v>
      </c>
      <c r="N14" s="121" t="s">
        <v>29</v>
      </c>
      <c r="O14" s="121" t="s">
        <v>28</v>
      </c>
      <c r="P14" s="121" t="s">
        <v>27</v>
      </c>
    </row>
    <row r="15" spans="1:16" ht="13.5" thickBot="1" x14ac:dyDescent="0.25">
      <c r="A15" s="16">
        <v>1</v>
      </c>
      <c r="B15" s="16">
        <v>2</v>
      </c>
      <c r="C15" s="16">
        <v>3</v>
      </c>
      <c r="D15" s="16">
        <v>4</v>
      </c>
      <c r="E15" s="16">
        <v>5</v>
      </c>
      <c r="F15" s="16">
        <v>6</v>
      </c>
      <c r="G15" s="16">
        <v>7</v>
      </c>
      <c r="H15" s="16">
        <v>8</v>
      </c>
      <c r="I15" s="16">
        <v>9</v>
      </c>
      <c r="J15" s="16">
        <v>10</v>
      </c>
      <c r="K15" s="16">
        <v>11</v>
      </c>
      <c r="L15" s="16">
        <v>12</v>
      </c>
      <c r="M15" s="16">
        <v>13</v>
      </c>
      <c r="N15" s="16">
        <v>14</v>
      </c>
      <c r="O15" s="16">
        <v>15</v>
      </c>
      <c r="P15" s="16">
        <v>16</v>
      </c>
    </row>
    <row r="16" spans="1:16" ht="13.5" thickTop="1" x14ac:dyDescent="0.2">
      <c r="A16" s="17"/>
      <c r="B16" s="17"/>
      <c r="C16" s="17">
        <v>0</v>
      </c>
      <c r="D16" s="17"/>
      <c r="E16" s="17"/>
      <c r="F16" s="18"/>
      <c r="G16" s="19"/>
      <c r="H16" s="19"/>
      <c r="I16" s="19"/>
      <c r="J16" s="19"/>
      <c r="K16" s="19"/>
      <c r="L16" s="19"/>
      <c r="M16" s="19"/>
      <c r="N16" s="19"/>
      <c r="O16" s="19"/>
      <c r="P16" s="19"/>
    </row>
    <row r="17" spans="1:16" s="28" customFormat="1" ht="16.5" x14ac:dyDescent="0.2">
      <c r="A17" s="20" t="s">
        <v>258</v>
      </c>
      <c r="B17" s="116">
        <v>0</v>
      </c>
      <c r="C17" s="141" t="s">
        <v>75</v>
      </c>
      <c r="D17" s="23"/>
      <c r="E17" s="24"/>
      <c r="F17" s="25"/>
      <c r="G17" s="25"/>
      <c r="H17" s="25"/>
      <c r="I17" s="26"/>
      <c r="J17" s="25"/>
      <c r="K17" s="25"/>
      <c r="L17" s="27"/>
      <c r="M17" s="27"/>
      <c r="N17" s="27"/>
      <c r="O17" s="27"/>
      <c r="P17" s="27"/>
    </row>
    <row r="18" spans="1:16" s="28" customFormat="1" x14ac:dyDescent="0.2">
      <c r="A18" s="29">
        <v>1</v>
      </c>
      <c r="B18" s="21" t="s">
        <v>8</v>
      </c>
      <c r="C18" s="31" t="s">
        <v>168</v>
      </c>
      <c r="D18" s="23" t="s">
        <v>74</v>
      </c>
      <c r="E18" s="24">
        <v>10</v>
      </c>
      <c r="F18" s="25"/>
      <c r="G18" s="25"/>
      <c r="H18" s="25"/>
      <c r="I18" s="26"/>
      <c r="J18" s="25"/>
      <c r="K18" s="25"/>
      <c r="L18" s="27"/>
      <c r="M18" s="27"/>
      <c r="N18" s="27"/>
      <c r="O18" s="27"/>
      <c r="P18" s="27"/>
    </row>
    <row r="19" spans="1:16" s="28" customFormat="1" x14ac:dyDescent="0.2">
      <c r="A19" s="29">
        <v>2</v>
      </c>
      <c r="B19" s="21" t="s">
        <v>8</v>
      </c>
      <c r="C19" s="31" t="s">
        <v>73</v>
      </c>
      <c r="D19" s="23" t="s">
        <v>9</v>
      </c>
      <c r="E19" s="30">
        <v>1</v>
      </c>
      <c r="F19" s="25"/>
      <c r="G19" s="25"/>
      <c r="H19" s="25"/>
      <c r="I19" s="26"/>
      <c r="J19" s="25"/>
      <c r="K19" s="25"/>
      <c r="L19" s="27"/>
      <c r="M19" s="27"/>
      <c r="N19" s="27"/>
      <c r="O19" s="27"/>
      <c r="P19" s="27"/>
    </row>
    <row r="20" spans="1:16" s="28" customFormat="1" x14ac:dyDescent="0.2">
      <c r="A20" s="29">
        <v>3</v>
      </c>
      <c r="B20" s="21" t="s">
        <v>8</v>
      </c>
      <c r="C20" s="31" t="s">
        <v>72</v>
      </c>
      <c r="D20" s="23" t="s">
        <v>9</v>
      </c>
      <c r="E20" s="30">
        <v>1</v>
      </c>
      <c r="F20" s="25"/>
      <c r="G20" s="25"/>
      <c r="H20" s="25"/>
      <c r="I20" s="26"/>
      <c r="J20" s="25"/>
      <c r="K20" s="25"/>
      <c r="L20" s="27"/>
      <c r="M20" s="27"/>
      <c r="N20" s="27"/>
      <c r="O20" s="27"/>
      <c r="P20" s="27"/>
    </row>
    <row r="21" spans="1:16" s="28" customFormat="1" x14ac:dyDescent="0.2">
      <c r="A21" s="29">
        <v>4</v>
      </c>
      <c r="B21" s="21" t="s">
        <v>8</v>
      </c>
      <c r="C21" s="31" t="s">
        <v>71</v>
      </c>
      <c r="D21" s="23" t="s">
        <v>9</v>
      </c>
      <c r="E21" s="30">
        <v>1</v>
      </c>
      <c r="F21" s="25"/>
      <c r="G21" s="25"/>
      <c r="H21" s="25"/>
      <c r="I21" s="26"/>
      <c r="J21" s="25"/>
      <c r="K21" s="25"/>
      <c r="L21" s="27"/>
      <c r="M21" s="27"/>
      <c r="N21" s="27"/>
      <c r="O21" s="27"/>
      <c r="P21" s="27"/>
    </row>
    <row r="22" spans="1:16" s="28" customFormat="1" x14ac:dyDescent="0.2">
      <c r="A22" s="29">
        <v>5</v>
      </c>
      <c r="B22" s="21" t="s">
        <v>8</v>
      </c>
      <c r="C22" s="31" t="s">
        <v>70</v>
      </c>
      <c r="D22" s="23" t="s">
        <v>9</v>
      </c>
      <c r="E22" s="30">
        <v>1</v>
      </c>
      <c r="F22" s="25"/>
      <c r="G22" s="25"/>
      <c r="H22" s="25"/>
      <c r="I22" s="26"/>
      <c r="J22" s="25"/>
      <c r="K22" s="25"/>
      <c r="L22" s="27"/>
      <c r="M22" s="27"/>
      <c r="N22" s="27"/>
      <c r="O22" s="27"/>
      <c r="P22" s="27"/>
    </row>
    <row r="23" spans="1:16" s="28" customFormat="1" x14ac:dyDescent="0.2">
      <c r="A23" s="29"/>
      <c r="B23" s="21">
        <v>0</v>
      </c>
      <c r="C23" s="31">
        <v>0</v>
      </c>
      <c r="D23" s="23"/>
      <c r="E23" s="24"/>
      <c r="F23" s="25"/>
      <c r="G23" s="25"/>
      <c r="H23" s="25"/>
      <c r="I23" s="26"/>
      <c r="J23" s="25"/>
      <c r="K23" s="25"/>
      <c r="L23" s="27"/>
      <c r="M23" s="27"/>
      <c r="N23" s="27"/>
      <c r="O23" s="27"/>
      <c r="P23" s="27"/>
    </row>
    <row r="24" spans="1:16" s="41" customFormat="1" x14ac:dyDescent="0.2">
      <c r="A24" s="36"/>
      <c r="B24" s="36"/>
      <c r="C24" s="37" t="s">
        <v>58</v>
      </c>
      <c r="D24" s="38"/>
      <c r="E24" s="39"/>
      <c r="F24" s="40"/>
      <c r="G24" s="40"/>
      <c r="H24" s="40"/>
      <c r="I24" s="40"/>
      <c r="J24" s="40" t="s">
        <v>26</v>
      </c>
      <c r="K24" s="40"/>
      <c r="L24" s="40">
        <f>SUM(L16:L23)</f>
        <v>0</v>
      </c>
      <c r="M24" s="40">
        <f>SUM(M16:M23)</f>
        <v>0</v>
      </c>
      <c r="N24" s="40">
        <f>SUM(N16:N23)</f>
        <v>0</v>
      </c>
      <c r="O24" s="40">
        <f>SUM(O16:O23)</f>
        <v>0</v>
      </c>
      <c r="P24" s="40">
        <f>SUM(P16:P23)</f>
        <v>0</v>
      </c>
    </row>
    <row r="25" spans="1:16" s="42" customFormat="1" x14ac:dyDescent="0.2">
      <c r="D25" s="43"/>
    </row>
    <row r="26" spans="1:16" x14ac:dyDescent="0.2">
      <c r="D26" s="43"/>
    </row>
    <row r="27" spans="1:16" ht="13.5" x14ac:dyDescent="0.2">
      <c r="A27" s="44" t="s">
        <v>6</v>
      </c>
      <c r="B27" s="45"/>
      <c r="C27" s="44"/>
      <c r="D27" s="46"/>
      <c r="E27" s="47"/>
      <c r="F27" s="48" t="s">
        <v>266</v>
      </c>
      <c r="I27" s="44" t="s">
        <v>5</v>
      </c>
      <c r="J27" s="44"/>
      <c r="K27" s="45"/>
      <c r="L27" s="49"/>
      <c r="M27" s="49"/>
      <c r="N27" s="50"/>
      <c r="O27" s="47"/>
      <c r="P27" s="51" t="str">
        <f>KOPT!$C$31</f>
        <v>/Andis Kalniņš/, 28.05.2026.</v>
      </c>
    </row>
    <row r="28" spans="1:16" ht="13.5" x14ac:dyDescent="0.25">
      <c r="D28" s="52"/>
      <c r="E28" s="43"/>
      <c r="F28" s="53" t="s">
        <v>4</v>
      </c>
      <c r="P28" s="53" t="s">
        <v>4</v>
      </c>
    </row>
    <row r="29" spans="1:16" ht="13.5" x14ac:dyDescent="0.25">
      <c r="A29" s="8" t="s">
        <v>262</v>
      </c>
      <c r="D29" s="52"/>
      <c r="E29" s="43"/>
      <c r="F29" s="53"/>
      <c r="P29" s="53"/>
    </row>
    <row r="30" spans="1:16" ht="13.5" x14ac:dyDescent="0.25">
      <c r="D30" s="52"/>
      <c r="E30" s="43"/>
      <c r="F30" s="53"/>
      <c r="P30" s="53"/>
    </row>
  </sheetData>
  <mergeCells count="9">
    <mergeCell ref="L11:M11"/>
    <mergeCell ref="N11:O11"/>
    <mergeCell ref="A13:A14"/>
    <mergeCell ref="B13:B14"/>
    <mergeCell ref="C13:C14"/>
    <mergeCell ref="D13:D14"/>
    <mergeCell ref="E13:E14"/>
    <mergeCell ref="F13:K13"/>
    <mergeCell ref="L13:P13"/>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418BF-B9B4-4F2F-99EF-FA317BE3A332}">
  <sheetPr>
    <tabColor rgb="FFFFFF00"/>
  </sheetPr>
  <dimension ref="A1:P41"/>
  <sheetViews>
    <sheetView showZeros="0" zoomScaleNormal="100" workbookViewId="0">
      <selection activeCell="X28" sqref="X28"/>
    </sheetView>
  </sheetViews>
  <sheetFormatPr defaultColWidth="11.42578125" defaultRowHeight="12.75" outlineLevelCol="1" x14ac:dyDescent="0.2"/>
  <cols>
    <col min="1" max="1" width="5.140625" style="8" customWidth="1"/>
    <col min="2" max="2" width="7" style="8" customWidth="1" outlineLevel="1"/>
    <col min="3" max="3" width="51.140625" style="8" customWidth="1"/>
    <col min="4" max="5" width="8.7109375" style="8" customWidth="1"/>
    <col min="6" max="16" width="9.28515625" style="8" customWidth="1"/>
    <col min="17" max="16384" width="11.42578125" style="8"/>
  </cols>
  <sheetData>
    <row r="1" spans="1:16" s="3" customFormat="1" ht="15.75" x14ac:dyDescent="0.25">
      <c r="A1" s="1" t="s">
        <v>193</v>
      </c>
      <c r="B1" s="2"/>
      <c r="C1" s="2"/>
      <c r="D1" s="2"/>
      <c r="E1" s="2"/>
      <c r="F1" s="2"/>
      <c r="G1" s="2"/>
      <c r="H1" s="2"/>
      <c r="I1" s="2"/>
      <c r="J1" s="2"/>
      <c r="K1" s="2"/>
      <c r="L1" s="2"/>
      <c r="M1" s="2"/>
      <c r="N1" s="2"/>
      <c r="O1" s="2"/>
      <c r="P1" s="2"/>
    </row>
    <row r="2" spans="1:16" s="5" customFormat="1" ht="16.5" x14ac:dyDescent="0.3">
      <c r="A2" s="208" t="s">
        <v>213</v>
      </c>
      <c r="B2" s="4"/>
      <c r="D2" s="4"/>
      <c r="E2" s="4"/>
      <c r="F2" s="4"/>
      <c r="G2" s="4"/>
      <c r="H2" s="4"/>
      <c r="I2" s="4"/>
      <c r="J2" s="4"/>
      <c r="K2" s="4"/>
      <c r="L2" s="4"/>
      <c r="M2" s="4"/>
      <c r="N2" s="4"/>
      <c r="O2" s="4"/>
      <c r="P2" s="4"/>
    </row>
    <row r="3" spans="1:16" x14ac:dyDescent="0.2">
      <c r="A3" s="6"/>
      <c r="B3" s="7"/>
      <c r="D3" s="7"/>
      <c r="E3" s="7"/>
      <c r="F3" s="7"/>
      <c r="G3" s="7"/>
      <c r="H3" s="7"/>
      <c r="I3" s="7"/>
      <c r="J3" s="7"/>
      <c r="K3" s="7"/>
      <c r="L3" s="7"/>
      <c r="M3" s="7"/>
      <c r="N3" s="7"/>
      <c r="O3" s="7"/>
      <c r="P3" s="7"/>
    </row>
    <row r="4" spans="1:16" x14ac:dyDescent="0.2">
      <c r="B4" s="7"/>
      <c r="C4" s="9"/>
      <c r="D4" s="7"/>
      <c r="E4" s="7"/>
      <c r="F4" s="7"/>
      <c r="G4" s="7"/>
      <c r="H4" s="7"/>
      <c r="I4" s="7">
        <v>0</v>
      </c>
      <c r="J4" s="7"/>
      <c r="K4" s="7"/>
      <c r="L4" s="7"/>
      <c r="M4" s="7"/>
      <c r="N4" s="7"/>
      <c r="O4" s="7"/>
      <c r="P4" s="7"/>
    </row>
    <row r="5" spans="1:16" x14ac:dyDescent="0.2">
      <c r="A5" s="110" t="s">
        <v>264</v>
      </c>
      <c r="B5" s="10"/>
      <c r="C5" s="10"/>
      <c r="D5" s="10"/>
      <c r="E5" s="10"/>
      <c r="F5" s="10"/>
      <c r="G5" s="10"/>
      <c r="H5" s="10"/>
      <c r="I5" s="10"/>
      <c r="J5" s="10"/>
      <c r="K5" s="10"/>
      <c r="L5" s="10"/>
      <c r="M5" s="10"/>
      <c r="N5" s="10"/>
      <c r="O5" s="11"/>
      <c r="P5" s="11"/>
    </row>
    <row r="6" spans="1:16" x14ac:dyDescent="0.2">
      <c r="A6" s="110" t="s">
        <v>263</v>
      </c>
      <c r="B6" s="10"/>
      <c r="C6" s="10"/>
      <c r="D6" s="10"/>
      <c r="E6" s="10"/>
      <c r="F6" s="10"/>
      <c r="G6" s="10"/>
      <c r="H6" s="10"/>
      <c r="I6" s="10"/>
      <c r="J6" s="10"/>
      <c r="K6" s="10"/>
      <c r="L6" s="10"/>
      <c r="M6" s="10"/>
      <c r="N6" s="10"/>
      <c r="O6" s="10"/>
      <c r="P6" s="10"/>
    </row>
    <row r="7" spans="1:16" x14ac:dyDescent="0.2">
      <c r="A7" s="110" t="s">
        <v>59</v>
      </c>
      <c r="B7" s="10"/>
      <c r="C7" s="10"/>
      <c r="D7" s="10"/>
      <c r="E7" s="10"/>
      <c r="F7" s="10"/>
      <c r="G7" s="10"/>
      <c r="H7" s="10"/>
      <c r="I7" s="10"/>
      <c r="J7" s="10"/>
      <c r="K7" s="10"/>
      <c r="L7" s="10"/>
      <c r="M7" s="10"/>
      <c r="N7" s="10"/>
      <c r="O7" s="10"/>
      <c r="P7" s="10"/>
    </row>
    <row r="8" spans="1:16" x14ac:dyDescent="0.2">
      <c r="A8" s="110" t="s">
        <v>269</v>
      </c>
      <c r="B8" s="10"/>
      <c r="C8" s="10"/>
      <c r="D8" s="10"/>
      <c r="E8" s="10"/>
      <c r="F8" s="10"/>
      <c r="G8" s="10"/>
      <c r="H8" s="10"/>
      <c r="I8" s="10"/>
      <c r="J8" s="10"/>
      <c r="K8" s="10"/>
      <c r="L8" s="10"/>
      <c r="M8" s="10"/>
      <c r="N8" s="10"/>
      <c r="O8" s="10"/>
      <c r="P8" s="10"/>
    </row>
    <row r="9" spans="1:16" x14ac:dyDescent="0.2">
      <c r="A9" s="12"/>
      <c r="B9" s="13"/>
      <c r="C9" s="13"/>
      <c r="D9" s="13"/>
      <c r="E9" s="13"/>
      <c r="F9" s="13"/>
      <c r="G9" s="13"/>
      <c r="H9" s="11"/>
      <c r="I9" s="13"/>
      <c r="J9" s="13"/>
      <c r="K9" s="13"/>
      <c r="L9" s="13"/>
      <c r="M9" s="13"/>
      <c r="N9" s="13"/>
      <c r="O9" s="13"/>
      <c r="P9" s="13"/>
    </row>
    <row r="10" spans="1:16" x14ac:dyDescent="0.2">
      <c r="A10" s="110" t="s">
        <v>60</v>
      </c>
      <c r="B10" s="13"/>
      <c r="C10" s="13"/>
      <c r="D10" s="13"/>
      <c r="E10" s="13"/>
      <c r="F10" s="13"/>
      <c r="G10" s="13"/>
      <c r="H10" s="11"/>
      <c r="I10" s="13"/>
      <c r="J10" s="13"/>
      <c r="K10" s="13"/>
      <c r="L10" s="13"/>
      <c r="M10" s="13"/>
      <c r="N10" s="13"/>
      <c r="O10" s="13"/>
      <c r="P10" s="13"/>
    </row>
    <row r="11" spans="1:16" x14ac:dyDescent="0.2">
      <c r="B11" s="10"/>
      <c r="C11" s="10"/>
      <c r="D11" s="10"/>
      <c r="E11" s="10"/>
      <c r="F11" s="10"/>
      <c r="G11" s="10"/>
      <c r="H11" s="10"/>
      <c r="I11" s="10"/>
      <c r="J11" s="10"/>
      <c r="K11" s="10"/>
      <c r="L11" s="211" t="s">
        <v>37</v>
      </c>
      <c r="M11" s="211"/>
      <c r="N11" s="212">
        <f>P35</f>
        <v>0</v>
      </c>
      <c r="O11" s="212"/>
      <c r="P11" s="10" t="s">
        <v>36</v>
      </c>
    </row>
    <row r="12" spans="1:16" x14ac:dyDescent="0.2">
      <c r="A12" s="107" t="s">
        <v>267</v>
      </c>
      <c r="D12" s="14"/>
      <c r="I12" s="15"/>
      <c r="J12" s="15"/>
      <c r="K12" s="15"/>
      <c r="L12" s="15"/>
      <c r="M12" s="15"/>
      <c r="N12" s="15"/>
      <c r="O12" s="15"/>
      <c r="P12" s="15"/>
    </row>
    <row r="13" spans="1:16" x14ac:dyDescent="0.2">
      <c r="A13" s="213" t="s">
        <v>14</v>
      </c>
      <c r="B13" s="213" t="s">
        <v>1</v>
      </c>
      <c r="C13" s="210" t="s">
        <v>2</v>
      </c>
      <c r="D13" s="213" t="s">
        <v>12</v>
      </c>
      <c r="E13" s="213" t="s">
        <v>11</v>
      </c>
      <c r="F13" s="210" t="s">
        <v>0</v>
      </c>
      <c r="G13" s="210"/>
      <c r="H13" s="210"/>
      <c r="I13" s="210"/>
      <c r="J13" s="210"/>
      <c r="K13" s="210"/>
      <c r="L13" s="210" t="s">
        <v>35</v>
      </c>
      <c r="M13" s="210"/>
      <c r="N13" s="210"/>
      <c r="O13" s="210"/>
      <c r="P13" s="210"/>
    </row>
    <row r="14" spans="1:16" ht="59.25" x14ac:dyDescent="0.2">
      <c r="A14" s="213"/>
      <c r="B14" s="213"/>
      <c r="C14" s="210"/>
      <c r="D14" s="213"/>
      <c r="E14" s="213"/>
      <c r="F14" s="121" t="s">
        <v>34</v>
      </c>
      <c r="G14" s="121" t="s">
        <v>33</v>
      </c>
      <c r="H14" s="121" t="s">
        <v>30</v>
      </c>
      <c r="I14" s="121" t="s">
        <v>29</v>
      </c>
      <c r="J14" s="121" t="s">
        <v>28</v>
      </c>
      <c r="K14" s="121" t="s">
        <v>32</v>
      </c>
      <c r="L14" s="121" t="s">
        <v>31</v>
      </c>
      <c r="M14" s="121" t="s">
        <v>30</v>
      </c>
      <c r="N14" s="121" t="s">
        <v>29</v>
      </c>
      <c r="O14" s="121" t="s">
        <v>28</v>
      </c>
      <c r="P14" s="121" t="s">
        <v>27</v>
      </c>
    </row>
    <row r="15" spans="1:16" ht="13.5" thickBot="1" x14ac:dyDescent="0.25">
      <c r="A15" s="16">
        <v>1</v>
      </c>
      <c r="B15" s="16">
        <v>2</v>
      </c>
      <c r="C15" s="16">
        <v>3</v>
      </c>
      <c r="D15" s="16">
        <v>4</v>
      </c>
      <c r="E15" s="16">
        <v>5</v>
      </c>
      <c r="F15" s="16">
        <v>6</v>
      </c>
      <c r="G15" s="16">
        <v>7</v>
      </c>
      <c r="H15" s="16">
        <v>8</v>
      </c>
      <c r="I15" s="16">
        <v>9</v>
      </c>
      <c r="J15" s="16">
        <v>10</v>
      </c>
      <c r="K15" s="16">
        <v>11</v>
      </c>
      <c r="L15" s="16">
        <v>12</v>
      </c>
      <c r="M15" s="16">
        <v>13</v>
      </c>
      <c r="N15" s="16">
        <v>14</v>
      </c>
      <c r="O15" s="16">
        <v>15</v>
      </c>
      <c r="P15" s="16">
        <v>16</v>
      </c>
    </row>
    <row r="16" spans="1:16" ht="13.5" thickTop="1" x14ac:dyDescent="0.2">
      <c r="A16" s="17"/>
      <c r="B16" s="17"/>
      <c r="C16" s="17">
        <v>0</v>
      </c>
      <c r="D16" s="17"/>
      <c r="E16" s="17"/>
      <c r="F16" s="18"/>
      <c r="G16" s="19"/>
      <c r="H16" s="19"/>
      <c r="I16" s="19"/>
      <c r="J16" s="19"/>
      <c r="K16" s="19"/>
      <c r="L16" s="19"/>
      <c r="M16" s="19"/>
      <c r="N16" s="19"/>
      <c r="O16" s="19"/>
      <c r="P16" s="19"/>
    </row>
    <row r="17" spans="1:16" s="28" customFormat="1" x14ac:dyDescent="0.2">
      <c r="A17" s="20" t="s">
        <v>260</v>
      </c>
      <c r="B17" s="21">
        <v>0</v>
      </c>
      <c r="C17" s="150" t="s">
        <v>213</v>
      </c>
      <c r="D17" s="23">
        <v>0</v>
      </c>
      <c r="E17" s="24">
        <v>0</v>
      </c>
      <c r="F17" s="25">
        <v>0</v>
      </c>
      <c r="G17" s="25">
        <v>0</v>
      </c>
      <c r="H17" s="25">
        <f>ROUND(F17*G17,2)</f>
        <v>0</v>
      </c>
      <c r="I17" s="26">
        <v>0</v>
      </c>
      <c r="J17" s="25">
        <v>0</v>
      </c>
      <c r="K17" s="25"/>
      <c r="L17" s="27">
        <f t="shared" ref="L17:L34" si="0">ROUND(E17*F17,2)</f>
        <v>0</v>
      </c>
      <c r="M17" s="27">
        <f t="shared" ref="M17:M34" si="1">ROUND(E17*H17,2)</f>
        <v>0</v>
      </c>
      <c r="N17" s="27">
        <f t="shared" ref="N17:N34" si="2">ROUND(E17*I17,2)</f>
        <v>0</v>
      </c>
      <c r="O17" s="27">
        <f t="shared" ref="O17:O34" si="3">ROUND(E17*J17,2)</f>
        <v>0</v>
      </c>
      <c r="P17" s="27">
        <f>ROUND(M17+N17+O17,2)</f>
        <v>0</v>
      </c>
    </row>
    <row r="18" spans="1:16" s="28" customFormat="1" ht="15" x14ac:dyDescent="0.2">
      <c r="A18" s="144">
        <v>1</v>
      </c>
      <c r="B18" s="21" t="s">
        <v>8</v>
      </c>
      <c r="C18" s="145" t="s">
        <v>194</v>
      </c>
      <c r="D18" s="144" t="s">
        <v>74</v>
      </c>
      <c r="E18" s="30">
        <v>58</v>
      </c>
      <c r="F18" s="25"/>
      <c r="G18" s="25"/>
      <c r="H18" s="25"/>
      <c r="I18" s="26"/>
      <c r="J18" s="25"/>
      <c r="K18" s="25"/>
      <c r="L18" s="27"/>
      <c r="M18" s="27"/>
      <c r="N18" s="27"/>
      <c r="O18" s="27"/>
      <c r="P18" s="27"/>
    </row>
    <row r="19" spans="1:16" s="28" customFormat="1" ht="15" x14ac:dyDescent="0.2">
      <c r="A19" s="144">
        <v>2</v>
      </c>
      <c r="B19" s="21" t="s">
        <v>8</v>
      </c>
      <c r="C19" s="145" t="s">
        <v>203</v>
      </c>
      <c r="D19" s="144" t="s">
        <v>7</v>
      </c>
      <c r="E19" s="30">
        <v>24</v>
      </c>
      <c r="F19" s="25"/>
      <c r="G19" s="25"/>
      <c r="H19" s="25"/>
      <c r="I19" s="26"/>
      <c r="J19" s="25"/>
      <c r="K19" s="25"/>
      <c r="L19" s="27"/>
      <c r="M19" s="27"/>
      <c r="N19" s="27"/>
      <c r="O19" s="27"/>
      <c r="P19" s="27"/>
    </row>
    <row r="20" spans="1:16" s="28" customFormat="1" ht="15" x14ac:dyDescent="0.2">
      <c r="A20" s="144">
        <v>3</v>
      </c>
      <c r="B20" s="21" t="s">
        <v>8</v>
      </c>
      <c r="C20" s="145" t="s">
        <v>204</v>
      </c>
      <c r="D20" s="144" t="s">
        <v>7</v>
      </c>
      <c r="E20" s="30">
        <v>16</v>
      </c>
      <c r="F20" s="25"/>
      <c r="G20" s="25"/>
      <c r="H20" s="25"/>
      <c r="I20" s="26"/>
      <c r="J20" s="25"/>
      <c r="K20" s="25"/>
      <c r="L20" s="27"/>
      <c r="M20" s="27"/>
      <c r="N20" s="27"/>
      <c r="O20" s="27"/>
      <c r="P20" s="27"/>
    </row>
    <row r="21" spans="1:16" s="28" customFormat="1" ht="15" x14ac:dyDescent="0.2">
      <c r="A21" s="144">
        <v>4</v>
      </c>
      <c r="B21" s="21" t="s">
        <v>8</v>
      </c>
      <c r="C21" s="125" t="s">
        <v>205</v>
      </c>
      <c r="D21" s="144" t="s">
        <v>7</v>
      </c>
      <c r="E21" s="30">
        <v>5</v>
      </c>
      <c r="F21" s="25"/>
      <c r="G21" s="25"/>
      <c r="H21" s="25"/>
      <c r="I21" s="26"/>
      <c r="J21" s="25"/>
      <c r="K21" s="25"/>
      <c r="L21" s="27"/>
      <c r="M21" s="27"/>
      <c r="N21" s="27"/>
      <c r="O21" s="27"/>
      <c r="P21" s="27"/>
    </row>
    <row r="22" spans="1:16" s="28" customFormat="1" ht="15" x14ac:dyDescent="0.2">
      <c r="A22" s="144">
        <v>5</v>
      </c>
      <c r="B22" s="21" t="s">
        <v>8</v>
      </c>
      <c r="C22" s="125" t="s">
        <v>206</v>
      </c>
      <c r="D22" s="144" t="s">
        <v>7</v>
      </c>
      <c r="E22" s="30">
        <v>24</v>
      </c>
      <c r="F22" s="25"/>
      <c r="G22" s="25"/>
      <c r="H22" s="25"/>
      <c r="I22" s="26"/>
      <c r="J22" s="25"/>
      <c r="K22" s="25"/>
      <c r="L22" s="27"/>
      <c r="M22" s="27"/>
      <c r="N22" s="27"/>
      <c r="O22" s="27"/>
      <c r="P22" s="27"/>
    </row>
    <row r="23" spans="1:16" s="28" customFormat="1" ht="15" x14ac:dyDescent="0.2">
      <c r="A23" s="144">
        <v>6</v>
      </c>
      <c r="B23" s="21" t="s">
        <v>8</v>
      </c>
      <c r="C23" s="125" t="s">
        <v>195</v>
      </c>
      <c r="D23" s="144" t="s">
        <v>7</v>
      </c>
      <c r="E23" s="30">
        <v>24</v>
      </c>
      <c r="F23" s="25"/>
      <c r="G23" s="25"/>
      <c r="H23" s="25"/>
      <c r="I23" s="26"/>
      <c r="J23" s="25"/>
      <c r="K23" s="25"/>
      <c r="L23" s="27"/>
      <c r="M23" s="27"/>
      <c r="N23" s="27"/>
      <c r="O23" s="27"/>
      <c r="P23" s="27"/>
    </row>
    <row r="24" spans="1:16" s="28" customFormat="1" ht="15" x14ac:dyDescent="0.2">
      <c r="A24" s="144">
        <v>7</v>
      </c>
      <c r="B24" s="21" t="s">
        <v>8</v>
      </c>
      <c r="C24" s="146" t="s">
        <v>207</v>
      </c>
      <c r="D24" s="144" t="s">
        <v>7</v>
      </c>
      <c r="E24" s="30">
        <v>3</v>
      </c>
      <c r="F24" s="25"/>
      <c r="G24" s="25"/>
      <c r="H24" s="25"/>
      <c r="I24" s="26"/>
      <c r="J24" s="25"/>
      <c r="K24" s="25"/>
      <c r="L24" s="27"/>
      <c r="M24" s="27"/>
      <c r="N24" s="27"/>
      <c r="O24" s="27"/>
      <c r="P24" s="27"/>
    </row>
    <row r="25" spans="1:16" s="28" customFormat="1" ht="15" x14ac:dyDescent="0.2">
      <c r="A25" s="144">
        <v>8</v>
      </c>
      <c r="B25" s="21" t="s">
        <v>8</v>
      </c>
      <c r="C25" s="146" t="s">
        <v>196</v>
      </c>
      <c r="D25" s="144" t="s">
        <v>7</v>
      </c>
      <c r="E25" s="30">
        <v>5</v>
      </c>
      <c r="F25" s="25"/>
      <c r="G25" s="25"/>
      <c r="H25" s="25"/>
      <c r="I25" s="26"/>
      <c r="J25" s="25"/>
      <c r="K25" s="25"/>
      <c r="L25" s="27"/>
      <c r="M25" s="27"/>
      <c r="N25" s="27"/>
      <c r="O25" s="27"/>
      <c r="P25" s="27"/>
    </row>
    <row r="26" spans="1:16" s="28" customFormat="1" ht="30" x14ac:dyDescent="0.2">
      <c r="A26" s="144">
        <v>9</v>
      </c>
      <c r="B26" s="21" t="s">
        <v>8</v>
      </c>
      <c r="C26" s="146" t="s">
        <v>208</v>
      </c>
      <c r="D26" s="144" t="s">
        <v>7</v>
      </c>
      <c r="E26" s="30">
        <v>2</v>
      </c>
      <c r="F26" s="25"/>
      <c r="G26" s="25"/>
      <c r="H26" s="25"/>
      <c r="I26" s="26"/>
      <c r="J26" s="25"/>
      <c r="K26" s="25"/>
      <c r="L26" s="27"/>
      <c r="M26" s="27"/>
      <c r="N26" s="27"/>
      <c r="O26" s="27"/>
      <c r="P26" s="27"/>
    </row>
    <row r="27" spans="1:16" s="28" customFormat="1" ht="15" x14ac:dyDescent="0.2">
      <c r="A27" s="144">
        <v>10</v>
      </c>
      <c r="B27" s="21" t="s">
        <v>8</v>
      </c>
      <c r="C27" s="146" t="s">
        <v>197</v>
      </c>
      <c r="D27" s="144" t="s">
        <v>7</v>
      </c>
      <c r="E27" s="30">
        <v>1</v>
      </c>
      <c r="F27" s="25"/>
      <c r="G27" s="25"/>
      <c r="H27" s="25"/>
      <c r="I27" s="26"/>
      <c r="J27" s="25"/>
      <c r="K27" s="25"/>
      <c r="L27" s="27"/>
      <c r="M27" s="27"/>
      <c r="N27" s="27"/>
      <c r="O27" s="27"/>
      <c r="P27" s="27"/>
    </row>
    <row r="28" spans="1:16" s="28" customFormat="1" ht="15" x14ac:dyDescent="0.2">
      <c r="A28" s="144">
        <v>11</v>
      </c>
      <c r="B28" s="21" t="s">
        <v>8</v>
      </c>
      <c r="C28" s="146" t="s">
        <v>209</v>
      </c>
      <c r="D28" s="144" t="s">
        <v>7</v>
      </c>
      <c r="E28" s="30">
        <v>1</v>
      </c>
      <c r="F28" s="25"/>
      <c r="G28" s="25"/>
      <c r="H28" s="25"/>
      <c r="I28" s="26"/>
      <c r="J28" s="25"/>
      <c r="K28" s="25"/>
      <c r="L28" s="27"/>
      <c r="M28" s="27"/>
      <c r="N28" s="27"/>
      <c r="O28" s="27"/>
      <c r="P28" s="27"/>
    </row>
    <row r="29" spans="1:16" s="28" customFormat="1" ht="15" x14ac:dyDescent="0.2">
      <c r="A29" s="144">
        <v>12</v>
      </c>
      <c r="B29" s="21" t="s">
        <v>8</v>
      </c>
      <c r="C29" s="146" t="s">
        <v>198</v>
      </c>
      <c r="D29" s="144" t="s">
        <v>9</v>
      </c>
      <c r="E29" s="30">
        <v>1</v>
      </c>
      <c r="F29" s="25"/>
      <c r="G29" s="25"/>
      <c r="H29" s="25"/>
      <c r="I29" s="26"/>
      <c r="J29" s="25"/>
      <c r="K29" s="25"/>
      <c r="L29" s="27"/>
      <c r="M29" s="27"/>
      <c r="N29" s="27"/>
      <c r="O29" s="27"/>
      <c r="P29" s="27"/>
    </row>
    <row r="30" spans="1:16" s="28" customFormat="1" ht="15" x14ac:dyDescent="0.2">
      <c r="A30" s="144">
        <v>13</v>
      </c>
      <c r="B30" s="21" t="s">
        <v>8</v>
      </c>
      <c r="C30" s="146" t="s">
        <v>199</v>
      </c>
      <c r="D30" s="144" t="s">
        <v>7</v>
      </c>
      <c r="E30" s="30">
        <v>1</v>
      </c>
      <c r="F30" s="25"/>
      <c r="G30" s="25"/>
      <c r="H30" s="25"/>
      <c r="I30" s="26"/>
      <c r="J30" s="25"/>
      <c r="K30" s="25"/>
      <c r="L30" s="27"/>
      <c r="M30" s="27"/>
      <c r="N30" s="27"/>
      <c r="O30" s="27"/>
      <c r="P30" s="27"/>
    </row>
    <row r="31" spans="1:16" s="28" customFormat="1" ht="15" x14ac:dyDescent="0.2">
      <c r="A31" s="144">
        <v>14</v>
      </c>
      <c r="B31" s="21" t="s">
        <v>8</v>
      </c>
      <c r="C31" s="146" t="s">
        <v>200</v>
      </c>
      <c r="D31" s="144" t="s">
        <v>7</v>
      </c>
      <c r="E31" s="30">
        <v>1</v>
      </c>
      <c r="F31" s="25"/>
      <c r="G31" s="25"/>
      <c r="H31" s="25"/>
      <c r="I31" s="26"/>
      <c r="J31" s="25"/>
      <c r="K31" s="25"/>
      <c r="L31" s="27"/>
      <c r="M31" s="27"/>
      <c r="N31" s="27"/>
      <c r="O31" s="27"/>
      <c r="P31" s="27"/>
    </row>
    <row r="32" spans="1:16" s="28" customFormat="1" ht="15" x14ac:dyDescent="0.2">
      <c r="A32" s="144">
        <v>15</v>
      </c>
      <c r="B32" s="21" t="s">
        <v>8</v>
      </c>
      <c r="C32" s="146" t="s">
        <v>201</v>
      </c>
      <c r="D32" s="144" t="s">
        <v>210</v>
      </c>
      <c r="E32" s="30">
        <v>1</v>
      </c>
      <c r="F32" s="25"/>
      <c r="G32" s="25"/>
      <c r="H32" s="25"/>
      <c r="I32" s="26"/>
      <c r="J32" s="25"/>
      <c r="K32" s="25"/>
      <c r="L32" s="27"/>
      <c r="M32" s="27"/>
      <c r="N32" s="27"/>
      <c r="O32" s="27"/>
      <c r="P32" s="27"/>
    </row>
    <row r="33" spans="1:16" s="28" customFormat="1" ht="15" x14ac:dyDescent="0.2">
      <c r="A33" s="144">
        <v>16</v>
      </c>
      <c r="B33" s="21" t="s">
        <v>8</v>
      </c>
      <c r="C33" s="146" t="s">
        <v>202</v>
      </c>
      <c r="D33" s="144" t="s">
        <v>9</v>
      </c>
      <c r="E33" s="30">
        <v>1</v>
      </c>
      <c r="F33" s="25"/>
      <c r="G33" s="25"/>
      <c r="H33" s="25"/>
      <c r="I33" s="26"/>
      <c r="J33" s="25"/>
      <c r="K33" s="25"/>
      <c r="L33" s="27"/>
      <c r="M33" s="27"/>
      <c r="N33" s="27"/>
      <c r="O33" s="27"/>
      <c r="P33" s="27"/>
    </row>
    <row r="34" spans="1:16" s="28" customFormat="1" x14ac:dyDescent="0.2">
      <c r="A34" s="29"/>
      <c r="B34" s="21">
        <v>0</v>
      </c>
      <c r="C34" s="31">
        <v>0</v>
      </c>
      <c r="D34" s="23"/>
      <c r="E34" s="24"/>
      <c r="F34" s="25">
        <v>0</v>
      </c>
      <c r="G34" s="25">
        <v>0</v>
      </c>
      <c r="H34" s="25">
        <f t="shared" ref="H18:H34" si="4">ROUND(F34*G34,2)</f>
        <v>0</v>
      </c>
      <c r="I34" s="26">
        <v>0</v>
      </c>
      <c r="J34" s="25">
        <v>0</v>
      </c>
      <c r="K34" s="25">
        <f t="shared" ref="K18:K34" si="5">J34+I34+H34</f>
        <v>0</v>
      </c>
      <c r="L34" s="27">
        <f t="shared" si="0"/>
        <v>0</v>
      </c>
      <c r="M34" s="27">
        <f t="shared" si="1"/>
        <v>0</v>
      </c>
      <c r="N34" s="27">
        <f t="shared" si="2"/>
        <v>0</v>
      </c>
      <c r="O34" s="27">
        <f t="shared" si="3"/>
        <v>0</v>
      </c>
      <c r="P34" s="27">
        <f t="shared" ref="P18:P34" si="6">ROUND(M34+N34+O34,2)</f>
        <v>0</v>
      </c>
    </row>
    <row r="35" spans="1:16" s="41" customFormat="1" x14ac:dyDescent="0.2">
      <c r="A35" s="36"/>
      <c r="B35" s="36"/>
      <c r="C35" s="37" t="s">
        <v>58</v>
      </c>
      <c r="D35" s="38"/>
      <c r="E35" s="39"/>
      <c r="F35" s="40"/>
      <c r="G35" s="40"/>
      <c r="H35" s="40"/>
      <c r="I35" s="40"/>
      <c r="J35" s="40" t="s">
        <v>26</v>
      </c>
      <c r="K35" s="40"/>
      <c r="L35" s="40">
        <f>SUM(L16:L34)</f>
        <v>0</v>
      </c>
      <c r="M35" s="40">
        <f>SUM(M16:M34)</f>
        <v>0</v>
      </c>
      <c r="N35" s="40">
        <f>SUM(N16:N34)</f>
        <v>0</v>
      </c>
      <c r="O35" s="40">
        <f>SUM(O16:O34)</f>
        <v>0</v>
      </c>
      <c r="P35" s="40">
        <f>SUM(P16:P34)</f>
        <v>0</v>
      </c>
    </row>
    <row r="36" spans="1:16" s="42" customFormat="1" x14ac:dyDescent="0.2">
      <c r="D36" s="43"/>
    </row>
    <row r="37" spans="1:16" x14ac:dyDescent="0.2">
      <c r="D37" s="43"/>
    </row>
    <row r="38" spans="1:16" ht="13.5" x14ac:dyDescent="0.2">
      <c r="A38" s="44" t="s">
        <v>6</v>
      </c>
      <c r="B38" s="45"/>
      <c r="C38" s="44"/>
      <c r="D38" s="46"/>
      <c r="E38" s="47"/>
      <c r="F38" s="48" t="s">
        <v>266</v>
      </c>
      <c r="I38" s="44" t="s">
        <v>5</v>
      </c>
      <c r="J38" s="44"/>
      <c r="K38" s="45"/>
      <c r="L38" s="49"/>
      <c r="M38" s="49"/>
      <c r="N38" s="50"/>
      <c r="O38" s="47"/>
      <c r="P38" s="51" t="str">
        <f>KOPT!$C$31</f>
        <v>/Andis Kalniņš/, 28.05.2026.</v>
      </c>
    </row>
    <row r="39" spans="1:16" ht="13.5" x14ac:dyDescent="0.25">
      <c r="D39" s="52"/>
      <c r="E39" s="43"/>
      <c r="F39" s="53" t="s">
        <v>4</v>
      </c>
      <c r="P39" s="53" t="s">
        <v>4</v>
      </c>
    </row>
    <row r="40" spans="1:16" ht="13.5" x14ac:dyDescent="0.25">
      <c r="A40" s="8" t="s">
        <v>262</v>
      </c>
      <c r="D40" s="52"/>
      <c r="E40" s="43"/>
      <c r="F40" s="53"/>
      <c r="P40" s="53"/>
    </row>
    <row r="41" spans="1:16" ht="13.5" x14ac:dyDescent="0.25">
      <c r="D41" s="52"/>
      <c r="E41" s="43"/>
      <c r="F41" s="53"/>
      <c r="P41" s="53"/>
    </row>
  </sheetData>
  <mergeCells count="9">
    <mergeCell ref="L11:M11"/>
    <mergeCell ref="N11:O11"/>
    <mergeCell ref="A13:A14"/>
    <mergeCell ref="B13:B14"/>
    <mergeCell ref="C13:C14"/>
    <mergeCell ref="D13:D14"/>
    <mergeCell ref="E13:E14"/>
    <mergeCell ref="F13:K13"/>
    <mergeCell ref="L13:P13"/>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D202D-E64C-459B-AFA0-181D9BC7974D}">
  <dimension ref="A1"/>
  <sheetViews>
    <sheetView workbookViewId="0">
      <selection activeCell="N39" sqref="N39"/>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6</vt:i4>
      </vt:variant>
    </vt:vector>
  </HeadingPairs>
  <TitlesOfParts>
    <vt:vector size="18" baseType="lpstr">
      <vt:lpstr>PR</vt:lpstr>
      <vt:lpstr>DA</vt:lpstr>
      <vt:lpstr>KOPT</vt:lpstr>
      <vt:lpstr>KS </vt:lpstr>
      <vt:lpstr>1 CMD</vt:lpstr>
      <vt:lpstr>2 Ū1</vt:lpstr>
      <vt:lpstr>3 K1</vt:lpstr>
      <vt:lpstr>4 EL</vt:lpstr>
      <vt:lpstr>5 V</vt:lpstr>
      <vt:lpstr>6 A</vt:lpstr>
      <vt:lpstr>7 TN gaze</vt:lpstr>
      <vt:lpstr>Lapa2</vt:lpstr>
      <vt:lpstr>'1 CMD'!Print_Area</vt:lpstr>
      <vt:lpstr>DA!Print_Area</vt:lpstr>
      <vt:lpstr>KOPT!Print_Area</vt:lpstr>
      <vt:lpstr>'KS '!Print_Area</vt:lpstr>
      <vt:lpstr>'1 CMD'!Print_Titles</vt:lpstr>
      <vt:lpstr>DA!Print_Titles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Daudzdzivoklu majas balkonu atjaunosana Meza prospekts 2, Dobele-tames</dc:title>
  <dc:subject/>
  <dc:creator>User</dc:creator>
  <cp:keywords/>
  <cp:lastModifiedBy>O1</cp:lastModifiedBy>
  <cp:lastPrinted>2026-05-29T11:40:21Z</cp:lastPrinted>
  <dcterms:created xsi:type="dcterms:W3CDTF">2019-03-22T17:16:00Z</dcterms:created>
  <dcterms:modified xsi:type="dcterms:W3CDTF">2026-06-09T06:53:21Z</dcterms:modified>
</cp:coreProperties>
</file>