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I:\NOLIKUMS\1_NOLIKUMU_PROJEKTI\2026-164-uzkopsana\Arhivs\Apspriede\Planotas kvalifikacijas prasibas\"/>
    </mc:Choice>
  </mc:AlternateContent>
  <xr:revisionPtr revIDLastSave="0" documentId="13_ncr:1_{EB9FA343-6120-43FE-A7AC-DAF6A1377FEF}" xr6:coauthVersionLast="47" xr6:coauthVersionMax="47" xr10:uidLastSave="{00000000-0000-0000-0000-000000000000}"/>
  <bookViews>
    <workbookView xWindow="-108" yWindow="-108" windowWidth="23256" windowHeight="12456" tabRatio="807" xr2:uid="{00000000-000D-0000-FFFF-FFFF00000000}"/>
  </bookViews>
  <sheets>
    <sheet name="Kopsavilkums" sheetId="8" r:id="rId1"/>
    <sheet name="Finansu-piedavajums_Uliha 33" sheetId="6" r:id="rId2"/>
    <sheet name="Finansu-piedavajums_Toma 19" sheetId="7" r:id="rId3"/>
  </sheets>
  <definedNames>
    <definedName name="_xlnm.Print_Area" localSheetId="2">'Finansu-piedavajums_Toma 19'!$B$1:$H$93</definedName>
    <definedName name="_xlnm.Print_Area" localSheetId="1">'Finansu-piedavajums_Uliha 33'!$B$1:$H$94</definedName>
    <definedName name="_xlnm.Print_Area" localSheetId="0">Kopsavilkums!$B$1:$H$29</definedName>
  </definedNames>
  <calcPr calcId="191029" fullPrecision="0"/>
  <customWorkbookViews>
    <customWorkbookView name="user - Personal View" guid="{C65B2E2E-A291-4FF7-9C65-107B865F5522}" mergeInterval="0" personalView="1" maximized="1" xWindow="240" yWindow="120" windowWidth="1596" windowHeight="675" tabRatio="807" activeSheetId="2"/>
    <customWorkbookView name="Ginta - Personal View" guid="{9ABB1DDE-6DF1-4AB3-AD0D-30F1E5F0669B}" mergeInterval="0" personalView="1" maximized="1" xWindow="1" yWindow="1" windowWidth="1280" windowHeight="547" tabRatio="80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2" i="8" l="1"/>
  <c r="G64" i="7"/>
  <c r="H64" i="7" s="1"/>
  <c r="G64" i="6"/>
  <c r="H64" i="6" s="1"/>
  <c r="G65" i="6"/>
  <c r="H65" i="6" s="1"/>
  <c r="E92" i="7"/>
  <c r="D91" i="7"/>
  <c r="D89" i="7"/>
  <c r="D87" i="7"/>
  <c r="D82" i="7"/>
  <c r="G67" i="7"/>
  <c r="H67" i="7" s="1"/>
  <c r="G66" i="7"/>
  <c r="H66" i="7" s="1"/>
  <c r="G65" i="7"/>
  <c r="H65" i="7" s="1"/>
  <c r="G63" i="7"/>
  <c r="H63" i="7" s="1"/>
  <c r="G62" i="7"/>
  <c r="H62" i="7" s="1"/>
  <c r="G61" i="7"/>
  <c r="H61" i="7" s="1"/>
  <c r="H53" i="7"/>
  <c r="H52" i="7"/>
  <c r="H51" i="7"/>
  <c r="H50" i="7"/>
  <c r="H49" i="7"/>
  <c r="H48" i="7"/>
  <c r="H47" i="7"/>
  <c r="H46" i="7"/>
  <c r="H45" i="7"/>
  <c r="G37" i="7"/>
  <c r="C87" i="7" s="1"/>
  <c r="G36" i="7"/>
  <c r="C86" i="7" s="1"/>
  <c r="F86" i="7" s="1"/>
  <c r="G35" i="7"/>
  <c r="C85" i="7" s="1"/>
  <c r="F85" i="7" s="1"/>
  <c r="G34" i="7"/>
  <c r="C84" i="7" s="1"/>
  <c r="F84" i="7" s="1"/>
  <c r="G33" i="7"/>
  <c r="C83" i="7" s="1"/>
  <c r="F83" i="7" s="1"/>
  <c r="G32" i="7"/>
  <c r="C82" i="7" s="1"/>
  <c r="G31" i="7"/>
  <c r="C81" i="7" s="1"/>
  <c r="F81" i="7" s="1"/>
  <c r="G30" i="7"/>
  <c r="C80" i="7" s="1"/>
  <c r="G29" i="7"/>
  <c r="C91" i="7" s="1"/>
  <c r="G28" i="7"/>
  <c r="C90" i="7" s="1"/>
  <c r="F90" i="7" s="1"/>
  <c r="G27" i="7"/>
  <c r="C89" i="7" s="1"/>
  <c r="G26" i="7"/>
  <c r="C88" i="7" s="1"/>
  <c r="F88" i="7" s="1"/>
  <c r="G14" i="7"/>
  <c r="H14" i="7" s="1"/>
  <c r="G13" i="7"/>
  <c r="H13" i="7" s="1"/>
  <c r="D92" i="6"/>
  <c r="D88" i="6"/>
  <c r="D83" i="6"/>
  <c r="G13" i="6"/>
  <c r="G67" i="6"/>
  <c r="H67" i="6" s="1"/>
  <c r="G63" i="6"/>
  <c r="H63" i="6" s="1"/>
  <c r="G62" i="6"/>
  <c r="H62" i="6" s="1"/>
  <c r="G61" i="6"/>
  <c r="H61" i="6" s="1"/>
  <c r="H50" i="6"/>
  <c r="H51" i="6"/>
  <c r="H52" i="6"/>
  <c r="H48" i="6"/>
  <c r="H47" i="6"/>
  <c r="G35" i="6"/>
  <c r="C86" i="6" s="1"/>
  <c r="G33" i="6"/>
  <c r="F87" i="7" l="1"/>
  <c r="H68" i="7"/>
  <c r="F89" i="7"/>
  <c r="G89" i="7" s="1"/>
  <c r="H89" i="7" s="1"/>
  <c r="F91" i="7"/>
  <c r="G91" i="7" s="1"/>
  <c r="H91" i="7" s="1"/>
  <c r="D92" i="7"/>
  <c r="H54" i="7"/>
  <c r="H55" i="7" s="1"/>
  <c r="H69" i="7"/>
  <c r="G81" i="7"/>
  <c r="H81" i="7" s="1"/>
  <c r="F15" i="7"/>
  <c r="G15" i="7" s="1"/>
  <c r="H15" i="7" s="1"/>
  <c r="G83" i="7"/>
  <c r="H83" i="7" s="1"/>
  <c r="G87" i="7"/>
  <c r="H87" i="7" s="1"/>
  <c r="G88" i="7"/>
  <c r="H88" i="7" s="1"/>
  <c r="G84" i="7"/>
  <c r="H84" i="7" s="1"/>
  <c r="G85" i="7"/>
  <c r="H85" i="7" s="1"/>
  <c r="G90" i="7"/>
  <c r="H90" i="7" s="1"/>
  <c r="G86" i="7"/>
  <c r="H86" i="7" s="1"/>
  <c r="C92" i="7"/>
  <c r="F80" i="7"/>
  <c r="F82" i="7"/>
  <c r="G38" i="7"/>
  <c r="D90" i="6"/>
  <c r="H45" i="6"/>
  <c r="H56" i="7" l="1"/>
  <c r="F12" i="7"/>
  <c r="G12" i="7" s="1"/>
  <c r="H12" i="7" s="1"/>
  <c r="H70" i="7"/>
  <c r="G39" i="7"/>
  <c r="G40" i="7" s="1"/>
  <c r="F11" i="7"/>
  <c r="G82" i="7"/>
  <c r="H82" i="7" s="1"/>
  <c r="G80" i="7"/>
  <c r="H80" i="7" s="1"/>
  <c r="D93" i="6"/>
  <c r="H46" i="6"/>
  <c r="H53" i="6"/>
  <c r="H49" i="6"/>
  <c r="E93" i="6"/>
  <c r="G11" i="7" l="1"/>
  <c r="F16" i="7"/>
  <c r="C12" i="8" s="1"/>
  <c r="H54" i="6"/>
  <c r="G27" i="6"/>
  <c r="C90" i="6" s="1"/>
  <c r="G16" i="7" l="1"/>
  <c r="F12" i="8" s="1"/>
  <c r="H11" i="7"/>
  <c r="H16" i="7" s="1"/>
  <c r="H55" i="6"/>
  <c r="F12" i="6"/>
  <c r="G66" i="6"/>
  <c r="H66" i="6" s="1"/>
  <c r="G36" i="6"/>
  <c r="G26" i="6"/>
  <c r="C89" i="6" s="1"/>
  <c r="G68" i="6"/>
  <c r="H68" i="6" s="1"/>
  <c r="G37" i="6"/>
  <c r="G34" i="6"/>
  <c r="G32" i="6"/>
  <c r="G31" i="6"/>
  <c r="G30" i="6"/>
  <c r="C81" i="6" s="1"/>
  <c r="G29" i="6"/>
  <c r="C92" i="6" s="1"/>
  <c r="G28" i="6"/>
  <c r="G14" i="6"/>
  <c r="H14" i="6" s="1"/>
  <c r="H13" i="6"/>
  <c r="H69" i="6" l="1"/>
  <c r="G38" i="6"/>
  <c r="F92" i="6"/>
  <c r="G92" i="6" s="1"/>
  <c r="H92" i="6" s="1"/>
  <c r="C91" i="6"/>
  <c r="F91" i="6" s="1"/>
  <c r="G91" i="6" s="1"/>
  <c r="H91" i="6" s="1"/>
  <c r="C82" i="6"/>
  <c r="F82" i="6" s="1"/>
  <c r="G82" i="6" s="1"/>
  <c r="H82" i="6" s="1"/>
  <c r="C83" i="6"/>
  <c r="F83" i="6" s="1"/>
  <c r="G83" i="6" s="1"/>
  <c r="H83" i="6" s="1"/>
  <c r="F88" i="6"/>
  <c r="G88" i="6" s="1"/>
  <c r="H88" i="6" s="1"/>
  <c r="C87" i="6"/>
  <c r="F87" i="6" s="1"/>
  <c r="G87" i="6" s="1"/>
  <c r="H87" i="6" s="1"/>
  <c r="F89" i="6"/>
  <c r="G89" i="6" s="1"/>
  <c r="H89" i="6" s="1"/>
  <c r="C88" i="6"/>
  <c r="C84" i="6"/>
  <c r="F84" i="6" s="1"/>
  <c r="G84" i="6" s="1"/>
  <c r="H84" i="6" s="1"/>
  <c r="C85" i="6"/>
  <c r="F85" i="6" s="1"/>
  <c r="G85" i="6" s="1"/>
  <c r="H85" i="6" s="1"/>
  <c r="F86" i="6"/>
  <c r="G86" i="6" s="1"/>
  <c r="H86" i="6" s="1"/>
  <c r="F15" i="6"/>
  <c r="F90" i="6"/>
  <c r="G90" i="6" s="1"/>
  <c r="H90" i="6" s="1"/>
  <c r="H56" i="6"/>
  <c r="F81" i="6"/>
  <c r="G39" i="6" l="1"/>
  <c r="G40" i="6" s="1"/>
  <c r="F11" i="6"/>
  <c r="G15" i="6"/>
  <c r="H15" i="6" s="1"/>
  <c r="H70" i="6"/>
  <c r="C93" i="6"/>
  <c r="G81" i="6"/>
  <c r="H81" i="6" s="1"/>
  <c r="G11" i="6"/>
  <c r="F16" i="6" l="1"/>
  <c r="C11" i="8" s="1"/>
  <c r="H71" i="6"/>
  <c r="G12" i="6"/>
  <c r="H12" i="6" s="1"/>
  <c r="H11" i="6"/>
  <c r="C13" i="8" l="1"/>
  <c r="H16" i="6"/>
  <c r="G16" i="6"/>
  <c r="E11" i="8" s="1"/>
  <c r="E13" i="8" s="1"/>
  <c r="F11" i="8" l="1"/>
  <c r="F13" i="8" s="1"/>
</calcChain>
</file>

<file path=xl/sharedStrings.xml><?xml version="1.0" encoding="utf-8"?>
<sst xmlns="http://schemas.openxmlformats.org/spreadsheetml/2006/main" count="277" uniqueCount="124">
  <si>
    <t>EUR, neskaitot PVN</t>
  </si>
  <si>
    <t>PVN 21%</t>
  </si>
  <si>
    <t>Mēnesis</t>
  </si>
  <si>
    <t>Augusts</t>
  </si>
  <si>
    <t>Septembris</t>
  </si>
  <si>
    <t>Oktobris</t>
  </si>
  <si>
    <t>Novembris</t>
  </si>
  <si>
    <t>Decembris</t>
  </si>
  <si>
    <t>Janvāris</t>
  </si>
  <si>
    <t>Februāris</t>
  </si>
  <si>
    <t>Marts</t>
  </si>
  <si>
    <t>Aprīlis</t>
  </si>
  <si>
    <t>Maijs</t>
  </si>
  <si>
    <t>Jūnijs</t>
  </si>
  <si>
    <t>Jūlijs</t>
  </si>
  <si>
    <t>KOPĀ gadā, EUR bez PVN:</t>
  </si>
  <si>
    <t>KOPĀ ar PVN</t>
  </si>
  <si>
    <t>Darba veids</t>
  </si>
  <si>
    <t>Visu grīdas flīžu ģenerālā attīrīšana</t>
  </si>
  <si>
    <t>Pakešu logu tīrīšana no abām pusēm</t>
  </si>
  <si>
    <t>KOPĀ, EUR bez PVN:</t>
  </si>
  <si>
    <t>Sanitāri higiēniskie materiāli</t>
  </si>
  <si>
    <t>Vienība</t>
  </si>
  <si>
    <t>Vienības cena</t>
  </si>
  <si>
    <t>Izmaksas kopā mēnesī EUR, neskaitot PVN</t>
  </si>
  <si>
    <t>Apliecinām, ka, iesniedzot piedāvājumu, esam iepazinušies ar visiem apstākļiem, kas varētu ietekmēt līguma summu un piedāvāto darbu izpildi. Līdz ar to garantējam, ka gadījumā, ja mums tiks piešķirtas līguma slēgšanas tiesības, līgumsaistības apņemamies pildīt atbilstoši mūsu piedāvājumam.</t>
  </si>
  <si>
    <t xml:space="preserve">Apliecinām, ka izmaksas, kas uzrādītas mūsu piedāvājumā, ir pilnīgi pietiekamas, lai izpildītu Pasūtītāja prasības, saskaņā ar šo konkursu. </t>
  </si>
  <si>
    <t>Apliecinām, ka esam pilnībā iepazinušies ar iepirkuma procedūras dokumentiem (t.sk. līguma projektu).</t>
  </si>
  <si>
    <t>Amatpersonas vai pilnvarotās personas paraksts:</t>
  </si>
  <si>
    <t>Dokuments ir parakstīts ar drošu elektronisko parakstu vai Elektronisko iepirkumu sistēmas parakstu un satur laika zīmogu</t>
  </si>
  <si>
    <t>Parakstītāja vārds, uzvārds un amats:</t>
  </si>
  <si>
    <t>Pretendenta nosaukums:</t>
  </si>
  <si>
    <t>Datums</t>
  </si>
  <si>
    <t>Piedāvājam veikt telpu uzkopšanas pakalpojumu par summu:</t>
  </si>
  <si>
    <t>Līdzekļi, tehnika</t>
  </si>
  <si>
    <t>EUR, bez PVN</t>
  </si>
  <si>
    <t>Tehniskā aprīkojuma un maināmo paklāju izmaksas</t>
  </si>
  <si>
    <t>Izmaksas KOPĀ EUR, t.sk. PVN</t>
  </si>
  <si>
    <t xml:space="preserve">Izmaksas kopā </t>
  </si>
  <si>
    <t>Ikdienas uzkopšanas darbu izmaksu atšifrējums 1 (vienam) gadam</t>
  </si>
  <si>
    <t xml:space="preserve">Ģenerāltīrīšanas izmaksu atšifrējums 1 (vienam) gadam </t>
  </si>
  <si>
    <t>Izmaksas kopā 1 (vienam) gadam EUR, neskaitot PVN</t>
  </si>
  <si>
    <t>Izmaksas EUR, bez PVN kopā 1 (vienam) gadam</t>
  </si>
  <si>
    <t xml:space="preserve">Kopā </t>
  </si>
  <si>
    <t>Piedāvātajās izmaksās ir ietvertas visas izmaksas, kas saistītas ar pakalpojuma sniegšanu atbilstoši pasūtītāja izstrādātajai tehniskajai specifikācijai un ir saistītas ar līgumu izpildi, ņemot vērā iepirkuma līguma projektā noteiktos izpildītāja pienākumus, tajā skaitā arī nodokļi un nodevas, izņemot pievienotās vērtības nodokli;</t>
  </si>
  <si>
    <t>Pakalpojuma cenā ir ietvertas darba izmaksas, materiālu izmaksas, piegādes izmaksas, nepieciešamo palīgmateriālu izmaksas, tehnikas un dažāda aprīkojuma izmantošanas izmaksas, kā arī ar pakalpojumu kvalitātes un garantijas nodrošināšanu saistītās izmaksas.</t>
  </si>
  <si>
    <t xml:space="preserve">Mēs saprotam un piekrītam prasībām, kas izvirzītas Pretendentiem šī konkursa nolikumā un līguma projektā. </t>
  </si>
  <si>
    <t xml:space="preserve">Ar šo garantējam sniegto ziņu patiesumu un precizitāti. </t>
  </si>
  <si>
    <t xml:space="preserve">Darba spēka izmaksas (darbinieku algas), t.sk. darba devēja soc.nodoklis </t>
  </si>
  <si>
    <t xml:space="preserve">Darbaspēka izmaksas, t.sk. darba devēja soc.nodoklis </t>
  </si>
  <si>
    <t>Administrē-šanas un citas izmaksas</t>
  </si>
  <si>
    <t>B - Ģenerāltīrīšanas izmaksas</t>
  </si>
  <si>
    <t>A - Ikdienas uzkopšanas darbu izmaksas</t>
  </si>
  <si>
    <t>Vērtēšanas kritēriji / Izmaksas 3 (trīs) gadiem</t>
  </si>
  <si>
    <t>2x gadā (augustā, decembrī)</t>
  </si>
  <si>
    <t>4xgadā (augustā, rudens, ziemas un pavasara brīvdienās)</t>
  </si>
  <si>
    <t>1xgadā (augustā)</t>
  </si>
  <si>
    <t>Biežums</t>
  </si>
  <si>
    <t>Ikdienas uzkopšanas darbu izmaksas</t>
  </si>
  <si>
    <t>Higiēnas preču izmaksas</t>
  </si>
  <si>
    <t>Ģenerāl-tīrīšanas izmaksas</t>
  </si>
  <si>
    <t>Kopā</t>
  </si>
  <si>
    <t>Kopā mēnesī EUR, ar PVN</t>
  </si>
  <si>
    <t xml:space="preserve">Viena mēneša izmaksas </t>
  </si>
  <si>
    <t>Pretendenta rīcībā ir visi nepieciešamie resursi savlaicīgai un kvalitatīvai līguma izpildei.  Apliecinām, ka pakalpojumu sniegs kvalificēts tehniskais personāls.</t>
  </si>
  <si>
    <t>1)</t>
  </si>
  <si>
    <t>2)</t>
  </si>
  <si>
    <t>Izmaksas EUR, neskaitot PVN /
1 ģenerāltīrīšanas reizei</t>
  </si>
  <si>
    <t>l</t>
  </si>
  <si>
    <t>rullis</t>
  </si>
  <si>
    <t>Izmēri, nosaukums, tehniskais apraksts</t>
  </si>
  <si>
    <r>
      <t>Šķidrās ziepes</t>
    </r>
    <r>
      <rPr>
        <sz val="10"/>
        <color rgb="FFFF0000"/>
        <rFont val="Arial"/>
        <family val="2"/>
        <charset val="186"/>
      </rPr>
      <t>*****</t>
    </r>
  </si>
  <si>
    <r>
      <rPr>
        <sz val="10"/>
        <color rgb="FFFF0000"/>
        <rFont val="Arial"/>
        <family val="2"/>
        <charset val="186"/>
      </rPr>
      <t>*****</t>
    </r>
    <r>
      <rPr>
        <sz val="10"/>
        <rFont val="Arial"/>
        <family val="2"/>
        <charset val="186"/>
      </rPr>
      <t>Šķidro ziepju vienības cena jānorāda par 1 litru. Gadījumā, ja pretendenta piedāvātās šķidrās ziepes pieejamas citā iepakojumā, tad vienības cena matemātiski jāpārrēķina no attiecīgā piedāvātā iepakojuma uz daudzumu - 1 litrs.</t>
    </r>
  </si>
  <si>
    <r>
      <t>Vidējais vienību skaits mēnesī</t>
    </r>
    <r>
      <rPr>
        <b/>
        <sz val="10"/>
        <color rgb="FFFF0000"/>
        <rFont val="Arial"/>
        <family val="2"/>
        <charset val="186"/>
      </rPr>
      <t>****</t>
    </r>
  </si>
  <si>
    <t>nolikuma 2.1.pielikums</t>
  </si>
  <si>
    <t xml:space="preserve"> </t>
  </si>
  <si>
    <t>Uzkopšanas, dezinfekcijas līdzekļu, inventāra izmaksas</t>
  </si>
  <si>
    <t>Linolejs– attīrīšana un vaskošana divos slāņos</t>
  </si>
  <si>
    <t>2x gadā (augustā
decembrī)</t>
  </si>
  <si>
    <r>
      <rPr>
        <sz val="10"/>
        <color rgb="FFFF0000"/>
        <rFont val="Arial"/>
        <family val="2"/>
        <charset val="186"/>
      </rPr>
      <t xml:space="preserve"> ***</t>
    </r>
    <r>
      <rPr>
        <sz val="10"/>
        <rFont val="Arial"/>
        <family val="2"/>
        <charset val="186"/>
      </rPr>
      <t>Piedāvājumā pretendents ruļļu skaitu norāda atkarībā no piedāvātā iepakojuma attiecīgā izmērā atkritumu maisiem un tualetes papīram tā, lai tiktu nodrošināts vismaz norādītais aptuvenais nepieciešamais daudzums gabalos un metros.</t>
    </r>
  </si>
  <si>
    <t>Higiēnas preču izmaksas (tualetes papīrs, šķidrās ziepes, atkritumu maisi) izmaksu atšifrējums 1 (vienam) gadam</t>
  </si>
  <si>
    <r>
      <t>C  - Piedāvātās vienas uzkopšanas reizes papildu darbu  izmaksas</t>
    </r>
    <r>
      <rPr>
        <sz val="10"/>
        <color rgb="FFFF0000"/>
        <rFont val="Arial"/>
        <family val="2"/>
        <charset val="186"/>
      </rPr>
      <t xml:space="preserve">* </t>
    </r>
  </si>
  <si>
    <r>
      <t>D  - Piedāvātās vienas uzkopšanas reizes papildu darbu  izmaksas</t>
    </r>
    <r>
      <rPr>
        <sz val="10"/>
        <color rgb="FFFF0000"/>
        <rFont val="Arial"/>
        <family val="2"/>
        <charset val="186"/>
      </rPr>
      <t xml:space="preserve">* </t>
    </r>
  </si>
  <si>
    <t>E - Higiēnas preču izmaksas (tualetes papīrs, šķidrās ziepes, atkritumu maisi)</t>
  </si>
  <si>
    <t>nolikuma 2.1.1.pielikums</t>
  </si>
  <si>
    <t>Telpu uzkopšanas pakalpojums tiks nodrošināts atbilstoši Tehniskajā specifikācijā noteiktajiem apjomiem un biežumam Uliha ielā 33, Liepājā. Piedāvātā līgumcena noteikta pa mēnešiem, tajā skaitā ģenerāltīrīšana un higiēnas preču izmaksas.</t>
  </si>
  <si>
    <t>Aktu zāles parkets/dēļu grīda – mazgāšana, vaska kārtas uzklāšana trīs slāņos, grīdas pulēšanai</t>
  </si>
  <si>
    <t>Grīdu mīkstā seguma (paklāju) mitrā mazgāšana ar mazgāšanas līdzekli</t>
  </si>
  <si>
    <t>Mīksto mēbeļu tīrīšana</t>
  </si>
  <si>
    <r>
      <t xml:space="preserve">Sienu, arī paneļa, tīrīšana līdz griestiem ar putekļu sūcēju </t>
    </r>
    <r>
      <rPr>
        <sz val="10"/>
        <color rgb="FFFF0000"/>
        <rFont val="Arial"/>
        <family val="2"/>
        <charset val="186"/>
      </rPr>
      <t>**</t>
    </r>
  </si>
  <si>
    <t>Ventilācijas cauruļu tīrīšana</t>
  </si>
  <si>
    <t>Griestu apgaismes ķermeņu tīrīšana</t>
  </si>
  <si>
    <r>
      <rPr>
        <sz val="10"/>
        <color rgb="FFFF0000"/>
        <rFont val="Arial"/>
        <family val="2"/>
        <charset val="186"/>
      </rPr>
      <t>**</t>
    </r>
    <r>
      <rPr>
        <sz val="10"/>
        <rFont val="Arial"/>
        <family val="2"/>
        <charset val="186"/>
      </rPr>
      <t xml:space="preserve"> Griestu augstums telpās ir 3.75 m.</t>
    </r>
  </si>
  <si>
    <r>
      <t>Atkritumu maisi, 35 l, gadā neieciešamais aptuvenais daudzums - 400 gab.</t>
    </r>
    <r>
      <rPr>
        <sz val="10"/>
        <color rgb="FFFF0000"/>
        <rFont val="Arial"/>
        <family val="2"/>
        <charset val="186"/>
      </rPr>
      <t>***</t>
    </r>
  </si>
  <si>
    <r>
      <t>Atkritumu maisi, 60 l, gadā neieciešamais aptuvenais daudzums - 400 gab.</t>
    </r>
    <r>
      <rPr>
        <sz val="10"/>
        <color rgb="FFFF0000"/>
        <rFont val="Arial"/>
        <family val="2"/>
        <charset val="186"/>
      </rPr>
      <t>***</t>
    </r>
  </si>
  <si>
    <r>
      <t>Atkritumu maisi, 100 l, gadā neieciešamais aptuvenais daudzums - 125 gab.</t>
    </r>
    <r>
      <rPr>
        <sz val="10"/>
        <color rgb="FFFF0000"/>
        <rFont val="Arial"/>
        <family val="2"/>
        <charset val="186"/>
      </rPr>
      <t>***</t>
    </r>
  </si>
  <si>
    <r>
      <t>Tualetes papīrs, vismaz 2 kārtas, standarta mazā izmēra rullis, gadā neieciešamais aptuvenais daudzums -13800 m</t>
    </r>
    <r>
      <rPr>
        <sz val="10"/>
        <color rgb="FFFF0000"/>
        <rFont val="Arial"/>
        <family val="2"/>
        <charset val="186"/>
      </rPr>
      <t>***</t>
    </r>
  </si>
  <si>
    <r>
      <rPr>
        <sz val="10"/>
        <color rgb="FFFF0000"/>
        <rFont val="Arial"/>
        <family val="2"/>
        <charset val="186"/>
      </rPr>
      <t>****</t>
    </r>
    <r>
      <rPr>
        <sz val="10"/>
        <rFont val="Arial"/>
        <family val="2"/>
        <charset val="186"/>
      </rPr>
      <t>Norādītais vienību skaits ir aptuvens,kas norādīts balstoties uz iepriekšējo periodu skolas vajadzību pēc higiēnas precēm. Līguma izpildes laikā pretendentam, ar kuru tiks noslēgts iepirkuma līgums, jānodrošina faktiski nepieciešamo vienību skaitu, piemērojot piedāvājumā norādīt cenu higiēnas precēm vienā mēnesī. Pretendents, norādot higiēnas preču cenu, ņem vērā arī savu pieredzi attiecībā uz higiēnas preču patēriņu atkarībā no cilvēku skaita un vecuma, kas uzturas ēkā.</t>
    </r>
  </si>
  <si>
    <r>
      <t>Finanšu piedāvājums -</t>
    </r>
    <r>
      <rPr>
        <b/>
        <u/>
        <sz val="11"/>
        <color rgb="FF0070C0"/>
        <rFont val="Arial"/>
        <family val="2"/>
        <charset val="186"/>
      </rPr>
      <t xml:space="preserve"> Uliha ielai 33, Liepājā</t>
    </r>
  </si>
  <si>
    <r>
      <t>Finanšu piedāvājums -</t>
    </r>
    <r>
      <rPr>
        <b/>
        <u/>
        <sz val="11"/>
        <color rgb="FF0070C0"/>
        <rFont val="Arial"/>
        <family val="2"/>
        <charset val="186"/>
      </rPr>
      <t xml:space="preserve"> Toma ielai 19, Liepājā</t>
    </r>
  </si>
  <si>
    <t>Telpu uzkopšanas pakalpojums tiks nodrošināts atbilstoši Tehniskajā specifikācijā noteiktajiem apjomiem un biežumam Toma ielā 19, Liepājā. Piedāvātā līgumcena noteikta pa mēnešiem, tajā skaitā ģenerāltīrīšana un higiēnas preču izmaksas.</t>
  </si>
  <si>
    <r>
      <rPr>
        <sz val="10"/>
        <color rgb="FFFF0000"/>
        <rFont val="Arial"/>
        <family val="2"/>
        <charset val="186"/>
      </rPr>
      <t>*</t>
    </r>
    <r>
      <rPr>
        <sz val="10"/>
        <color rgb="FF000000"/>
        <rFont val="Arial"/>
        <family val="2"/>
        <charset val="186"/>
      </rPr>
      <t xml:space="preserve"> Pretendents norāda vienas uzkopšanas reizes izmaksas par papildu veicamajiem darbiem (uzkopšanas pēc 23:00 un avārijas uzkopšanas izmaksas.):
1) uzkopšana pēc plkst.20.00, sākot ar katru 6 (sesto) reizi katrā gadā, atbilstoši tehniskajās specifikācijās noteiktajam. Uzkopšana pēc 20:00 paredzēta pēc notikuša pasākuma, uzkopjot tā norises vietas telpas, uzkop</t>
    </r>
    <r>
      <rPr>
        <sz val="10"/>
        <rFont val="Arial"/>
        <family val="2"/>
        <charset val="186"/>
      </rPr>
      <t>jot aktu zāli, gaiteņi un kāpnes</t>
    </r>
    <r>
      <rPr>
        <sz val="10"/>
        <color rgb="FF000000"/>
        <rFont val="Arial"/>
        <family val="2"/>
        <charset val="186"/>
      </rPr>
      <t>, kopējā platība Toma ielā 19, Liepājā līdz 520 m</t>
    </r>
    <r>
      <rPr>
        <vertAlign val="superscript"/>
        <sz val="10"/>
        <color rgb="FF000000"/>
        <rFont val="Arial"/>
        <family val="2"/>
        <charset val="186"/>
      </rPr>
      <t>2</t>
    </r>
    <r>
      <rPr>
        <sz val="10"/>
        <rFont val="Arial"/>
        <family val="2"/>
        <charset val="186"/>
      </rPr>
      <t>;</t>
    </r>
    <r>
      <rPr>
        <sz val="10"/>
        <color rgb="FF000000"/>
        <rFont val="Arial"/>
        <family val="2"/>
        <charset val="186"/>
      </rPr>
      <t xml:space="preserve">
2) avārijas uzkopšana sākot no pirmās reizes, atbilstoši tehniskajās specifikācijās noteiktajam. Avārijas uzkopšana – neplānotu avārijas situāciju seku likvidēšana. Līdzšinējā pieredze rāda, ka avārijas situācijā uzkopjamo telpu (gaiteņu, pagrabstāva) platības Toma ielā 19, Liepājā nepārsniedz 100 m</t>
    </r>
    <r>
      <rPr>
        <vertAlign val="superscript"/>
        <sz val="10"/>
        <color rgb="FF000000"/>
        <rFont val="Arial"/>
        <family val="2"/>
        <charset val="186"/>
      </rPr>
      <t>2</t>
    </r>
    <r>
      <rPr>
        <sz val="10"/>
        <color rgb="FF000000"/>
        <rFont val="Arial"/>
        <family val="2"/>
        <charset val="186"/>
      </rPr>
      <t xml:space="preserve"> vienā reizē.</t>
    </r>
  </si>
  <si>
    <r>
      <rPr>
        <sz val="10"/>
        <color rgb="FFFF0000"/>
        <rFont val="Arial"/>
        <family val="2"/>
        <charset val="186"/>
      </rPr>
      <t>*</t>
    </r>
    <r>
      <rPr>
        <sz val="10"/>
        <color rgb="FF000000"/>
        <rFont val="Arial"/>
        <family val="2"/>
        <charset val="186"/>
      </rPr>
      <t xml:space="preserve"> Pretendents norāda vienas uzkopšanas reizes izmaksas par papildu veicamajiem darbiem (uzkopšanas pēc 23:00 un avārijas uzkopšanas izmaksas.):
1) uzkopšana pēc plkst.20.00, sākot ar katru 6 (sesto) reizi katrā gadā, atbilstoši tehniskajās specifikācijās noteiktajam. Uzkopšana pēc 20:00 paredzēta pēc notikuša pasākuma, uzkopjot tā norises vietas telpas, uzkop</t>
    </r>
    <r>
      <rPr>
        <sz val="10"/>
        <rFont val="Arial"/>
        <family val="2"/>
        <charset val="186"/>
      </rPr>
      <t>jot aktu zāli, gaiteņi un kāpnes</t>
    </r>
    <r>
      <rPr>
        <sz val="10"/>
        <color rgb="FF000000"/>
        <rFont val="Arial"/>
        <family val="2"/>
        <charset val="186"/>
      </rPr>
      <t>, kopējā platība Uliha ielā 33, Liepājā līdz 540 m</t>
    </r>
    <r>
      <rPr>
        <vertAlign val="superscript"/>
        <sz val="10"/>
        <color rgb="FF000000"/>
        <rFont val="Arial"/>
        <family val="2"/>
        <charset val="186"/>
      </rPr>
      <t>2</t>
    </r>
    <r>
      <rPr>
        <sz val="10"/>
        <rFont val="Arial"/>
        <family val="2"/>
        <charset val="186"/>
      </rPr>
      <t>;</t>
    </r>
    <r>
      <rPr>
        <sz val="10"/>
        <color rgb="FF000000"/>
        <rFont val="Arial"/>
        <family val="2"/>
        <charset val="186"/>
      </rPr>
      <t xml:space="preserve">
2) avārijas uzkopšana sākot no pirmās reizes, atbilstoši tehniskajās specifikācijās noteiktajam. Avārijas uzkopšana – neplānotu avārijas situāciju seku likvidēšana. Līdzšinējā pieredze rāda, ka avārijas situācijā uzkopjamo telpu (gaiteņu, pagrabstāva) platības Uliha ielā 33, Liepājā nepārsniedz 100 m</t>
    </r>
    <r>
      <rPr>
        <vertAlign val="superscript"/>
        <sz val="10"/>
        <color rgb="FF000000"/>
        <rFont val="Arial"/>
        <family val="2"/>
        <charset val="186"/>
      </rPr>
      <t>2</t>
    </r>
    <r>
      <rPr>
        <sz val="10"/>
        <color rgb="FF000000"/>
        <rFont val="Arial"/>
        <family val="2"/>
        <charset val="186"/>
      </rPr>
      <t xml:space="preserve"> vienā reizē.</t>
    </r>
  </si>
  <si>
    <r>
      <rPr>
        <sz val="10"/>
        <color rgb="FFFF0000"/>
        <rFont val="Arial"/>
        <family val="2"/>
        <charset val="186"/>
      </rPr>
      <t>**</t>
    </r>
    <r>
      <rPr>
        <sz val="10"/>
        <rFont val="Arial"/>
        <family val="2"/>
        <charset val="186"/>
      </rPr>
      <t xml:space="preserve"> Griestu augstums telpās ir 3.85 m.</t>
    </r>
  </si>
  <si>
    <t>paka</t>
  </si>
  <si>
    <t>Finanšu piedāvājuma kopsavilkums</t>
  </si>
  <si>
    <t>nolikuma 2.1.2.pielikums</t>
  </si>
  <si>
    <t>Telpu uzkopšanas pakalpojums tiks nodrošināts atbilstoši Tehniskajā specifikācijā noteiktajiem apjomiem un biežumam Uliha ielā 33, Liepājā un Toma ielā 19, Liepājā. Piedāvātā līgumcena noteikta pa mēnešiem, tajā skaitā ģenerāltīrīšana un higiēnas preču izmaksas.</t>
  </si>
  <si>
    <t>Uzkopšanas adrese</t>
  </si>
  <si>
    <t>Uliha iela 33, Liepājā</t>
  </si>
  <si>
    <t>Toma iela 19, Liepājā</t>
  </si>
  <si>
    <t>PVN,
EUR bez PVN</t>
  </si>
  <si>
    <t>Kopā,
EUR bez PVN</t>
  </si>
  <si>
    <t>KOPĀ:</t>
  </si>
  <si>
    <r>
      <rPr>
        <sz val="10"/>
        <color rgb="FFFF0000"/>
        <rFont val="Arial"/>
        <family val="2"/>
        <charset val="186"/>
      </rPr>
      <t>**</t>
    </r>
    <r>
      <rPr>
        <sz val="10"/>
        <rFont val="Arial"/>
        <family val="2"/>
        <charset val="186"/>
      </rPr>
      <t xml:space="preserve"> Vērtējamā cena</t>
    </r>
  </si>
  <si>
    <r>
      <t>Maksa par uzkopšanas pakalpojumu par 3 gadiem,
EUR bez PVN</t>
    </r>
    <r>
      <rPr>
        <b/>
        <sz val="10"/>
        <color rgb="FFFF0000"/>
        <rFont val="Arial"/>
        <family val="2"/>
        <charset val="186"/>
      </rPr>
      <t>**</t>
    </r>
  </si>
  <si>
    <t>Papīra roku dvieļi, Z veida, pakā vismaz 150 loksnes, lokšņu izmērs salocītā veidā 23x11 cm, lokšņu izmērs izlocītā veidā vismaz 23x22 cm.</t>
  </si>
  <si>
    <t>Papīra roku dvieļi, rullis, rullī vismaz 110 m, ruļļa platums 20 cm.</t>
  </si>
  <si>
    <r>
      <t xml:space="preserve">Tualetes papīrs, vismaz 2 kārtas, </t>
    </r>
    <r>
      <rPr>
        <b/>
        <sz val="10"/>
        <rFont val="Arial"/>
        <family val="2"/>
        <charset val="186"/>
      </rPr>
      <t>lielie baltie maxi</t>
    </r>
    <r>
      <rPr>
        <sz val="10"/>
        <rFont val="Arial"/>
        <family val="2"/>
        <charset val="186"/>
      </rPr>
      <t xml:space="preserve"> ruļļi, ruļļa platums 10 cm, gadā neieciešamais aptuvenais daudzums - </t>
    </r>
    <r>
      <rPr>
        <sz val="10"/>
        <rFont val="Arial"/>
        <family val="2"/>
      </rPr>
      <t>40000</t>
    </r>
    <r>
      <rPr>
        <sz val="10"/>
        <rFont val="Arial"/>
        <family val="2"/>
        <charset val="186"/>
      </rPr>
      <t xml:space="preserve"> m</t>
    </r>
    <r>
      <rPr>
        <sz val="10"/>
        <color rgb="FFFF0000"/>
        <rFont val="Arial"/>
        <family val="2"/>
        <charset val="186"/>
      </rPr>
      <t>***</t>
    </r>
  </si>
  <si>
    <r>
      <t xml:space="preserve">Tualetes papīrs, vismaz 2 kārtas, </t>
    </r>
    <r>
      <rPr>
        <b/>
        <sz val="10"/>
        <rFont val="Arial"/>
        <family val="2"/>
        <charset val="186"/>
      </rPr>
      <t>lielie baltie maxi</t>
    </r>
    <r>
      <rPr>
        <sz val="10"/>
        <rFont val="Arial"/>
        <family val="2"/>
        <charset val="186"/>
      </rPr>
      <t xml:space="preserve"> ruļļi, gadā neieciešamais aptuvenais daudzums - 200000 m</t>
    </r>
    <r>
      <rPr>
        <sz val="10"/>
        <color rgb="FFFF0000"/>
        <rFont val="Arial"/>
        <family val="2"/>
      </rPr>
      <t>***</t>
    </r>
  </si>
  <si>
    <t>Atklāta konkursa LVP 2026/164</t>
  </si>
  <si>
    <r>
      <t xml:space="preserve">Mēs piedāvājam veikt atklātā konkursā </t>
    </r>
    <r>
      <rPr>
        <b/>
        <sz val="10"/>
        <rFont val="Arial"/>
        <family val="2"/>
        <charset val="186"/>
      </rPr>
      <t>“</t>
    </r>
    <r>
      <rPr>
        <sz val="10"/>
        <rFont val="Arial"/>
        <family val="2"/>
        <charset val="186"/>
      </rPr>
      <t>Telpu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1.daļā</t>
    </r>
    <r>
      <rPr>
        <sz val="10"/>
        <rFont val="Arial"/>
        <family val="2"/>
        <charset val="186"/>
      </rPr>
      <t xml:space="preserve"> minēto uzkopšanas pakalpojumu Uliha ielā 33, Liepājā un Toma ielā 19, Liepājā saskaņā ar nolikumu, tajā noteiktajā laikā un veidā. </t>
    </r>
  </si>
  <si>
    <r>
      <t xml:space="preserve">Mēs piedāvājam veikt atklātā konkursā </t>
    </r>
    <r>
      <rPr>
        <b/>
        <sz val="10"/>
        <rFont val="Arial"/>
        <family val="2"/>
        <charset val="186"/>
      </rPr>
      <t>“</t>
    </r>
    <r>
      <rPr>
        <sz val="10"/>
        <rFont val="Arial"/>
        <family val="2"/>
        <charset val="186"/>
      </rPr>
      <t>Telpu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1.daļā</t>
    </r>
    <r>
      <rPr>
        <sz val="10"/>
        <rFont val="Arial"/>
        <family val="2"/>
        <charset val="186"/>
      </rPr>
      <t xml:space="preserve"> minēto uzkopšanas pakalpojumu Uliha ielā 33, Liepājā saskaņā ar nolikumu, tajā noteiktajā laikā un veidā. </t>
    </r>
  </si>
  <si>
    <r>
      <t xml:space="preserve">Mēs piedāvājam veikt atklātā konkursā </t>
    </r>
    <r>
      <rPr>
        <b/>
        <sz val="10"/>
        <rFont val="Arial"/>
        <family val="2"/>
        <charset val="186"/>
      </rPr>
      <t>“</t>
    </r>
    <r>
      <rPr>
        <sz val="10"/>
        <rFont val="Arial"/>
        <family val="2"/>
        <charset val="186"/>
      </rPr>
      <t>Telpu uzkopšanas pakalpojuma sniegšana Liepājas Centra sākumskolas vajadzībām</t>
    </r>
    <r>
      <rPr>
        <b/>
        <sz val="10"/>
        <rFont val="Arial"/>
        <family val="2"/>
        <charset val="186"/>
      </rPr>
      <t xml:space="preserve">” </t>
    </r>
    <r>
      <rPr>
        <sz val="10"/>
        <rFont val="Arial"/>
        <family val="2"/>
        <charset val="186"/>
      </rPr>
      <t xml:space="preserve">(LVP 2026/164) </t>
    </r>
    <r>
      <rPr>
        <b/>
        <sz val="10"/>
        <rFont val="Arial"/>
        <family val="2"/>
        <charset val="186"/>
      </rPr>
      <t>1.daļā</t>
    </r>
    <r>
      <rPr>
        <sz val="10"/>
        <rFont val="Arial"/>
        <family val="2"/>
        <charset val="186"/>
      </rPr>
      <t xml:space="preserve"> minēto uzkopšanas pakalpojumu Toma ielā 19, Liepājā saskaņā ar nolikumu, tajā noteiktajā laikā un veidā.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</si>
</sst>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0"/>
      <name val="Arial"/>
      <family val="2"/>
      <charset val="186"/>
    </font>
    <font>
      <b/>
      <sz val="10"/>
      <name val="Arial"/>
      <family val="2"/>
      <charset val="186"/>
    </font>
    <font>
      <b/>
      <u/>
      <sz val="11"/>
      <name val="Arial"/>
      <family val="2"/>
      <charset val="186"/>
    </font>
    <font>
      <sz val="10"/>
      <color rgb="FFFF0000"/>
      <name val="Arial"/>
      <family val="2"/>
      <charset val="186"/>
    </font>
    <font>
      <b/>
      <sz val="10"/>
      <color rgb="FF000000"/>
      <name val="Arial"/>
      <family val="2"/>
      <charset val="186"/>
    </font>
    <font>
      <sz val="10"/>
      <color rgb="FF000000"/>
      <name val="Arial"/>
      <family val="2"/>
      <charset val="186"/>
    </font>
    <font>
      <b/>
      <sz val="9"/>
      <name val="Arial"/>
      <family val="2"/>
      <charset val="186"/>
    </font>
    <font>
      <sz val="10"/>
      <name val="Symbol"/>
      <family val="1"/>
      <charset val="186"/>
    </font>
    <font>
      <vertAlign val="superscript"/>
      <sz val="10"/>
      <color rgb="FF000000"/>
      <name val="Arial"/>
      <family val="2"/>
      <charset val="186"/>
    </font>
    <font>
      <sz val="8"/>
      <name val="Arial"/>
      <family val="2"/>
      <charset val="186"/>
    </font>
    <font>
      <b/>
      <sz val="10"/>
      <color rgb="FFFF0000"/>
      <name val="Arial"/>
      <family val="2"/>
      <charset val="186"/>
    </font>
    <font>
      <sz val="10"/>
      <name val="Arial"/>
      <family val="2"/>
      <charset val="186"/>
    </font>
    <font>
      <i/>
      <sz val="10"/>
      <color rgb="FFFF0000"/>
      <name val="Arial"/>
      <family val="2"/>
      <charset val="186"/>
    </font>
    <font>
      <b/>
      <u/>
      <sz val="11"/>
      <color rgb="FF0070C0"/>
      <name val="Arial"/>
      <family val="2"/>
      <charset val="186"/>
    </font>
    <font>
      <sz val="10"/>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5" tint="0.79992065187536243"/>
        <bgColor indexed="64"/>
      </patternFill>
    </fill>
    <fill>
      <patternFill patternType="solid">
        <fgColor theme="7" tint="0.79992065187536243"/>
        <bgColor indexed="64"/>
      </patternFill>
    </fill>
    <fill>
      <patternFill patternType="solid">
        <fgColor theme="4" tint="0.79992065187536243"/>
        <bgColor indexed="64"/>
      </patternFill>
    </fill>
  </fills>
  <borders count="15">
    <border>
      <left/>
      <right/>
      <top/>
      <bottom/>
      <diagonal/>
    </border>
    <border>
      <left style="thin">
        <color auto="1"/>
      </left>
      <right style="thin">
        <color auto="1"/>
      </right>
      <top style="thin">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s>
  <cellStyleXfs count="3">
    <xf numFmtId="0" fontId="0" fillId="0" borderId="0"/>
    <xf numFmtId="43" fontId="11" fillId="0" borderId="0" applyFont="0" applyFill="0" applyBorder="0" applyAlignment="0" applyProtection="0"/>
    <xf numFmtId="0" fontId="11" fillId="0" borderId="0"/>
  </cellStyleXfs>
  <cellXfs count="100">
    <xf numFmtId="0" fontId="0" fillId="0" borderId="0" xfId="0"/>
    <xf numFmtId="0" fontId="0" fillId="0" borderId="1" xfId="0" applyBorder="1" applyAlignment="1">
      <alignment horizontal="right" vertical="center" wrapText="1"/>
    </xf>
    <xf numFmtId="2"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xf numFmtId="0" fontId="0" fillId="0" borderId="1" xfId="0" applyBorder="1" applyAlignment="1">
      <alignment vertical="center" wrapText="1"/>
    </xf>
    <xf numFmtId="0" fontId="1" fillId="0" borderId="0" xfId="0" applyFont="1" applyAlignment="1">
      <alignment vertical="center"/>
    </xf>
    <xf numFmtId="2" fontId="0" fillId="2" borderId="1" xfId="0" applyNumberFormat="1" applyFill="1" applyBorder="1" applyAlignment="1">
      <alignment horizontal="center" vertical="center" wrapText="1"/>
    </xf>
    <xf numFmtId="2" fontId="5" fillId="2" borderId="1" xfId="0" applyNumberFormat="1" applyFont="1" applyFill="1" applyBorder="1" applyAlignment="1">
      <alignment horizontal="center" vertical="center" wrapText="1"/>
    </xf>
    <xf numFmtId="0" fontId="0" fillId="0" borderId="3" xfId="0" applyBorder="1"/>
    <xf numFmtId="0" fontId="0" fillId="0" borderId="4" xfId="0" applyBorder="1"/>
    <xf numFmtId="2" fontId="0" fillId="3" borderId="1" xfId="0" applyNumberFormat="1" applyFill="1" applyBorder="1" applyAlignment="1">
      <alignment horizontal="center" vertical="center" wrapText="1"/>
    </xf>
    <xf numFmtId="2" fontId="1" fillId="4" borderId="1" xfId="0" applyNumberFormat="1" applyFont="1" applyFill="1" applyBorder="1" applyAlignment="1">
      <alignment horizontal="center" vertical="center" wrapText="1"/>
    </xf>
    <xf numFmtId="2" fontId="0" fillId="4" borderId="1" xfId="0" applyNumberFormat="1" applyFill="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Alignment="1">
      <alignment horizontal="justify" vertical="center"/>
    </xf>
    <xf numFmtId="2" fontId="4" fillId="2" borderId="1" xfId="0" applyNumberFormat="1" applyFont="1" applyFill="1" applyBorder="1" applyAlignment="1">
      <alignment horizontal="center" vertical="center" wrapText="1"/>
    </xf>
    <xf numFmtId="2" fontId="0" fillId="5" borderId="1" xfId="0" applyNumberFormat="1" applyFill="1" applyBorder="1" applyAlignment="1">
      <alignment horizontal="center" vertical="center" wrapText="1"/>
    </xf>
    <xf numFmtId="2" fontId="1" fillId="5"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xf numFmtId="2" fontId="0" fillId="0" borderId="1" xfId="0" applyNumberFormat="1" applyBorder="1" applyAlignment="1">
      <alignment horizontal="center" vertical="center"/>
    </xf>
    <xf numFmtId="0" fontId="0" fillId="0" borderId="5" xfId="0" applyBorder="1" applyAlignment="1">
      <alignment horizontal="center" vertical="center" wrapText="1"/>
    </xf>
    <xf numFmtId="0" fontId="1" fillId="0" borderId="1" xfId="0" applyFont="1" applyBorder="1"/>
    <xf numFmtId="2" fontId="1" fillId="3" borderId="1" xfId="0" applyNumberFormat="1" applyFont="1" applyFill="1" applyBorder="1" applyAlignment="1">
      <alignment horizontal="center" vertical="center"/>
    </xf>
    <xf numFmtId="2" fontId="1" fillId="4"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2" fontId="0" fillId="0" borderId="2" xfId="0" applyNumberFormat="1" applyBorder="1" applyAlignment="1">
      <alignment horizontal="center" vertical="center"/>
    </xf>
    <xf numFmtId="0" fontId="3" fillId="0" borderId="14" xfId="0" applyFont="1" applyBorder="1" applyAlignment="1">
      <alignment vertical="center" wrapText="1"/>
    </xf>
    <xf numFmtId="0" fontId="0" fillId="2" borderId="1" xfId="0" applyFill="1" applyBorder="1" applyAlignment="1">
      <alignment horizontal="center" vertical="center" wrapText="1"/>
    </xf>
    <xf numFmtId="0" fontId="0" fillId="2" borderId="2"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right" vertical="center"/>
    </xf>
    <xf numFmtId="2" fontId="0" fillId="0" borderId="1" xfId="0" applyNumberFormat="1" applyBorder="1" applyAlignment="1">
      <alignment vertical="center"/>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0" xfId="0" applyAlignment="1">
      <alignment horizontal="left"/>
    </xf>
    <xf numFmtId="0" fontId="12" fillId="0" borderId="0" xfId="0" applyFont="1" applyAlignment="1">
      <alignment horizontal="left" vertical="center" wrapText="1"/>
    </xf>
    <xf numFmtId="0" fontId="0" fillId="0" borderId="0" xfId="0" applyAlignment="1">
      <alignment horizontal="justify" vertical="center" wrapText="1"/>
    </xf>
    <xf numFmtId="0" fontId="0" fillId="2" borderId="0" xfId="0" applyFill="1" applyAlignment="1">
      <alignment horizontal="justify" vertical="center" wrapText="1"/>
    </xf>
    <xf numFmtId="0" fontId="7" fillId="2" borderId="0" xfId="0" applyFont="1" applyFill="1" applyAlignment="1">
      <alignment horizontal="justify" vertical="center" wrapText="1"/>
    </xf>
    <xf numFmtId="0" fontId="0" fillId="2" borderId="0" xfId="0" applyFill="1" applyAlignment="1">
      <alignment horizontal="justify" wrapText="1"/>
    </xf>
    <xf numFmtId="0" fontId="0" fillId="0" borderId="0" xfId="0" applyAlignment="1">
      <alignment vertical="center" wrapText="1"/>
    </xf>
    <xf numFmtId="0" fontId="0" fillId="0" borderId="0" xfId="0" applyAlignment="1">
      <alignment vertical="center"/>
    </xf>
    <xf numFmtId="0" fontId="0" fillId="0" borderId="5" xfId="0" applyBorder="1" applyAlignment="1">
      <alignment horizontal="right" vertical="center" wrapText="1"/>
    </xf>
    <xf numFmtId="0" fontId="0" fillId="0" borderId="4" xfId="0" applyBorder="1" applyAlignment="1">
      <alignment horizontal="right" vertical="center" wrapText="1"/>
    </xf>
    <xf numFmtId="0" fontId="0" fillId="0" borderId="11" xfId="0" applyBorder="1" applyAlignment="1">
      <alignment horizontal="right" vertical="center" wrapText="1"/>
    </xf>
    <xf numFmtId="2" fontId="0" fillId="0" borderId="1" xfId="0" applyNumberFormat="1" applyBorder="1" applyAlignment="1">
      <alignment horizontal="center" vertical="center" wrapText="1"/>
    </xf>
    <xf numFmtId="2" fontId="0" fillId="2" borderId="5" xfId="0" applyNumberFormat="1" applyFill="1" applyBorder="1" applyAlignment="1">
      <alignment horizontal="center" vertical="center" wrapText="1"/>
    </xf>
    <xf numFmtId="2" fontId="0" fillId="2" borderId="11" xfId="0" applyNumberFormat="1" applyFill="1" applyBorder="1" applyAlignment="1">
      <alignment horizontal="center" vertical="center" wrapText="1"/>
    </xf>
    <xf numFmtId="2" fontId="0" fillId="2"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right" vertical="center" wrapText="1"/>
    </xf>
    <xf numFmtId="0" fontId="0" fillId="0" borderId="1" xfId="0" applyBorder="1" applyAlignment="1">
      <alignment horizontal="right" vertical="center" wrapText="1"/>
    </xf>
    <xf numFmtId="0" fontId="1" fillId="0" borderId="3" xfId="0" applyFont="1" applyBorder="1" applyAlignment="1">
      <alignment horizontal="left" vertical="center" wrapText="1"/>
    </xf>
    <xf numFmtId="0" fontId="0" fillId="0" borderId="0" xfId="0" applyAlignment="1">
      <alignment horizontal="left" wrapText="1"/>
    </xf>
    <xf numFmtId="0" fontId="0" fillId="0" borderId="0" xfId="0" applyAlignment="1">
      <alignment horizontal="justify"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1" xfId="0"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 fillId="0" borderId="1" xfId="0" applyFont="1" applyBorder="1" applyAlignment="1">
      <alignment horizontal="center"/>
    </xf>
    <xf numFmtId="0" fontId="1" fillId="0" borderId="5" xfId="0" applyFont="1" applyBorder="1" applyAlignment="1">
      <alignment horizontal="right" vertical="center" wrapText="1"/>
    </xf>
    <xf numFmtId="0" fontId="1" fillId="0" borderId="4" xfId="0" applyFont="1" applyBorder="1" applyAlignment="1">
      <alignment horizontal="right" vertical="center" wrapText="1"/>
    </xf>
    <xf numFmtId="0" fontId="1" fillId="0" borderId="11" xfId="0" applyFont="1" applyBorder="1" applyAlignment="1">
      <alignment horizontal="right" vertical="center" wrapText="1"/>
    </xf>
    <xf numFmtId="0" fontId="5" fillId="2" borderId="1" xfId="0" applyFont="1" applyFill="1" applyBorder="1" applyAlignment="1">
      <alignment horizontal="left" vertical="center" wrapText="1"/>
    </xf>
    <xf numFmtId="0" fontId="5" fillId="2" borderId="7"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0" borderId="1" xfId="0" applyFont="1" applyBorder="1" applyAlignment="1">
      <alignment horizont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2" borderId="0" xfId="0" applyFill="1" applyAlignment="1">
      <alignment horizontal="right" vertical="center" wrapText="1"/>
    </xf>
    <xf numFmtId="0" fontId="1" fillId="2" borderId="0" xfId="0" applyFont="1" applyFill="1" applyAlignment="1">
      <alignment horizontal="right" vertical="center" wrapText="1"/>
    </xf>
    <xf numFmtId="0" fontId="0" fillId="2" borderId="0" xfId="0"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right" vertical="center" wrapText="1"/>
    </xf>
    <xf numFmtId="0" fontId="0" fillId="2" borderId="0" xfId="0" applyFill="1"/>
    <xf numFmtId="0" fontId="2" fillId="2" borderId="0" xfId="0" applyFont="1" applyFill="1" applyAlignment="1">
      <alignment horizontal="center" vertical="center"/>
    </xf>
    <xf numFmtId="0" fontId="0" fillId="2" borderId="0" xfId="0" applyFill="1" applyAlignment="1">
      <alignment horizontal="justify" vertical="center"/>
    </xf>
    <xf numFmtId="0" fontId="0" fillId="2" borderId="0" xfId="0" applyFill="1" applyAlignment="1">
      <alignment vertical="center" wrapText="1"/>
    </xf>
  </cellXfs>
  <cellStyles count="3">
    <cellStyle name="Comma 2" xfId="1" xr:uid="{00000000-0005-0000-0000-000000000000}"/>
    <cellStyle name="Normal 2" xfId="2" xr:uid="{00000000-0005-0000-0000-000001000000}"/>
    <cellStyle name="Parasts" xfId="0" builtinId="0"/>
  </cellStyles>
  <dxfs count="0"/>
  <tableStyles count="0" defaultTableStyle="TableStyleMedium2" defaultPivotStyle="PivotStyleLight16"/>
  <colors>
    <mruColors>
      <color rgb="FFFF8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B861F-7CD4-4191-804F-0CC6057E7984}">
  <dimension ref="B1:H35"/>
  <sheetViews>
    <sheetView tabSelected="1" topLeftCell="A4" zoomScaleNormal="100" workbookViewId="0">
      <selection activeCell="K10" sqref="K10"/>
    </sheetView>
  </sheetViews>
  <sheetFormatPr defaultRowHeight="13.2" x14ac:dyDescent="0.25"/>
  <cols>
    <col min="2" max="2" width="21.5546875" customWidth="1"/>
    <col min="3" max="3" width="17" customWidth="1"/>
    <col min="4" max="4" width="12.5546875" customWidth="1"/>
    <col min="5" max="5" width="11.6640625" customWidth="1"/>
    <col min="6" max="6" width="14.33203125" customWidth="1"/>
    <col min="7" max="7" width="13.33203125" customWidth="1"/>
    <col min="8" max="8" width="13.109375" customWidth="1"/>
    <col min="9" max="9" width="14.33203125" customWidth="1"/>
  </cols>
  <sheetData>
    <row r="1" spans="2:8" ht="12.75" customHeight="1" x14ac:dyDescent="0.25">
      <c r="B1" s="91" t="s">
        <v>120</v>
      </c>
      <c r="C1" s="91"/>
      <c r="D1" s="91"/>
      <c r="E1" s="91"/>
      <c r="F1" s="91"/>
      <c r="G1" s="91"/>
      <c r="H1" s="91"/>
    </row>
    <row r="2" spans="2:8" ht="12.75" customHeight="1" x14ac:dyDescent="0.25">
      <c r="B2" s="92" t="s">
        <v>74</v>
      </c>
      <c r="C2" s="92"/>
      <c r="D2" s="92"/>
      <c r="E2" s="92"/>
      <c r="F2" s="92"/>
      <c r="G2" s="92"/>
      <c r="H2" s="92"/>
    </row>
    <row r="3" spans="2:8" x14ac:dyDescent="0.25">
      <c r="B3" s="93"/>
      <c r="C3" s="94"/>
      <c r="D3" s="95"/>
      <c r="E3" s="96"/>
      <c r="F3" s="96"/>
      <c r="G3" s="96"/>
      <c r="H3" s="96"/>
    </row>
    <row r="4" spans="2:8" ht="13.8" x14ac:dyDescent="0.25">
      <c r="B4" s="97" t="s">
        <v>105</v>
      </c>
      <c r="C4" s="97"/>
      <c r="D4" s="97"/>
      <c r="E4" s="97"/>
      <c r="F4" s="97"/>
      <c r="G4" s="97"/>
      <c r="H4" s="97"/>
    </row>
    <row r="5" spans="2:8" x14ac:dyDescent="0.25">
      <c r="B5" s="98"/>
      <c r="C5" s="95"/>
      <c r="D5" s="95"/>
      <c r="E5" s="96"/>
      <c r="F5" s="96"/>
      <c r="G5" s="96"/>
      <c r="H5" s="96"/>
    </row>
    <row r="6" spans="2:8" ht="40.5" customHeight="1" x14ac:dyDescent="0.25">
      <c r="B6" s="99" t="s">
        <v>121</v>
      </c>
      <c r="C6" s="99"/>
      <c r="D6" s="99"/>
      <c r="E6" s="99"/>
      <c r="F6" s="99"/>
      <c r="G6" s="99"/>
      <c r="H6" s="99"/>
    </row>
    <row r="7" spans="2:8" ht="42" customHeight="1" x14ac:dyDescent="0.25">
      <c r="B7" s="53" t="s">
        <v>107</v>
      </c>
      <c r="C7" s="53"/>
      <c r="D7" s="53"/>
      <c r="E7" s="53"/>
      <c r="F7" s="53"/>
      <c r="G7" s="53"/>
      <c r="H7" s="53"/>
    </row>
    <row r="8" spans="2:8" x14ac:dyDescent="0.25">
      <c r="B8" s="54" t="s">
        <v>33</v>
      </c>
      <c r="C8" s="54"/>
      <c r="D8" s="54"/>
      <c r="E8" s="54"/>
      <c r="F8" s="54"/>
      <c r="G8" s="54"/>
      <c r="H8" s="54"/>
    </row>
    <row r="9" spans="2:8" x14ac:dyDescent="0.25">
      <c r="B9" s="34"/>
      <c r="C9" s="34"/>
      <c r="D9" s="34"/>
      <c r="E9" s="34"/>
      <c r="F9" s="34"/>
      <c r="G9" s="34"/>
      <c r="H9" s="34"/>
    </row>
    <row r="10" spans="2:8" ht="51.75" customHeight="1" x14ac:dyDescent="0.25">
      <c r="B10" s="36" t="s">
        <v>108</v>
      </c>
      <c r="C10" s="41" t="s">
        <v>115</v>
      </c>
      <c r="D10" s="41"/>
      <c r="E10" s="37" t="s">
        <v>111</v>
      </c>
      <c r="F10" s="37" t="s">
        <v>112</v>
      </c>
      <c r="G10" s="34"/>
      <c r="H10" s="34"/>
    </row>
    <row r="11" spans="2:8" x14ac:dyDescent="0.25">
      <c r="B11" s="35" t="s">
        <v>109</v>
      </c>
      <c r="C11" s="44">
        <f>'Finansu-piedavajums_Uliha 33'!F16</f>
        <v>0</v>
      </c>
      <c r="D11" s="45"/>
      <c r="E11" s="39">
        <f>'Finansu-piedavajums_Uliha 33'!G16</f>
        <v>0</v>
      </c>
      <c r="F11" s="39">
        <f>SUM(C11:E11)</f>
        <v>0</v>
      </c>
      <c r="G11" s="34"/>
      <c r="H11" s="34"/>
    </row>
    <row r="12" spans="2:8" x14ac:dyDescent="0.25">
      <c r="B12" s="35" t="s">
        <v>110</v>
      </c>
      <c r="C12" s="44">
        <f>'Finansu-piedavajums_Toma 19'!F16</f>
        <v>0</v>
      </c>
      <c r="D12" s="45"/>
      <c r="E12" s="39">
        <f>'Finansu-piedavajums_Toma 19'!G16</f>
        <v>0</v>
      </c>
      <c r="F12" s="39">
        <f>SUM(C12:E12)</f>
        <v>0</v>
      </c>
      <c r="G12" s="34"/>
      <c r="H12" s="34"/>
    </row>
    <row r="13" spans="2:8" x14ac:dyDescent="0.25">
      <c r="B13" s="38" t="s">
        <v>113</v>
      </c>
      <c r="C13" s="43">
        <f>SUM(C11:D12)</f>
        <v>0</v>
      </c>
      <c r="D13" s="43"/>
      <c r="E13" s="33">
        <f>SUM(E11:E12)</f>
        <v>0</v>
      </c>
      <c r="F13" s="33">
        <f>SUM(F11:F12)</f>
        <v>0</v>
      </c>
      <c r="G13" s="34"/>
      <c r="H13" s="34"/>
    </row>
    <row r="14" spans="2:8" x14ac:dyDescent="0.25">
      <c r="B14" s="34"/>
      <c r="C14" s="42" t="s">
        <v>114</v>
      </c>
      <c r="D14" s="42"/>
      <c r="E14" s="34"/>
      <c r="F14" s="34"/>
      <c r="G14" s="34"/>
      <c r="H14" s="34"/>
    </row>
    <row r="15" spans="2:8" x14ac:dyDescent="0.25">
      <c r="B15" s="34"/>
      <c r="C15" s="34"/>
      <c r="D15" s="34"/>
      <c r="E15" s="34"/>
      <c r="F15" s="34"/>
      <c r="G15" s="34"/>
      <c r="H15" s="34"/>
    </row>
    <row r="16" spans="2:8" ht="55.5" customHeight="1" x14ac:dyDescent="0.25">
      <c r="B16" s="49" t="s">
        <v>25</v>
      </c>
      <c r="C16" s="49"/>
      <c r="D16" s="49"/>
      <c r="E16" s="49"/>
      <c r="F16" s="49"/>
      <c r="G16" s="49"/>
      <c r="H16" s="49"/>
    </row>
    <row r="17" spans="2:8" ht="27.75" customHeight="1" x14ac:dyDescent="0.25">
      <c r="B17" s="49" t="s">
        <v>26</v>
      </c>
      <c r="C17" s="49"/>
      <c r="D17" s="49"/>
      <c r="E17" s="49"/>
      <c r="F17" s="49"/>
      <c r="G17" s="49"/>
      <c r="H17" s="49"/>
    </row>
    <row r="18" spans="2:8" ht="31.5" customHeight="1" x14ac:dyDescent="0.25">
      <c r="B18" s="49" t="s">
        <v>46</v>
      </c>
      <c r="C18" s="49"/>
      <c r="D18" s="49"/>
      <c r="E18" s="49"/>
      <c r="F18" s="49"/>
      <c r="G18" s="49"/>
      <c r="H18" s="49"/>
    </row>
    <row r="19" spans="2:8" ht="26.25" customHeight="1" x14ac:dyDescent="0.25">
      <c r="B19" s="49" t="s">
        <v>64</v>
      </c>
      <c r="C19" s="49"/>
      <c r="D19" s="49"/>
      <c r="E19" s="49"/>
      <c r="F19" s="49"/>
      <c r="G19" s="49"/>
      <c r="H19" s="49"/>
    </row>
    <row r="20" spans="2:8" ht="28.5" customHeight="1" x14ac:dyDescent="0.25">
      <c r="B20" s="49" t="s">
        <v>27</v>
      </c>
      <c r="C20" s="49"/>
      <c r="D20" s="49"/>
      <c r="E20" s="49"/>
      <c r="F20" s="49"/>
      <c r="G20" s="49"/>
      <c r="H20" s="49"/>
    </row>
    <row r="21" spans="2:8" ht="58.5" customHeight="1" x14ac:dyDescent="0.25">
      <c r="B21" s="50" t="s">
        <v>44</v>
      </c>
      <c r="C21" s="51"/>
      <c r="D21" s="51"/>
      <c r="E21" s="51"/>
      <c r="F21" s="51"/>
      <c r="G21" s="51"/>
      <c r="H21" s="51"/>
    </row>
    <row r="22" spans="2:8" ht="45" customHeight="1" x14ac:dyDescent="0.25">
      <c r="B22" s="52" t="s">
        <v>45</v>
      </c>
      <c r="C22" s="52"/>
      <c r="D22" s="52"/>
      <c r="E22" s="52"/>
      <c r="F22" s="52"/>
      <c r="G22" s="52"/>
      <c r="H22" s="52"/>
    </row>
    <row r="23" spans="2:8" x14ac:dyDescent="0.25">
      <c r="B23" s="46"/>
      <c r="C23" s="46"/>
      <c r="D23" s="46"/>
      <c r="E23" s="46"/>
      <c r="F23" s="46"/>
      <c r="G23" s="46"/>
      <c r="H23" s="46"/>
    </row>
    <row r="24" spans="2:8" x14ac:dyDescent="0.25">
      <c r="B24" s="47" t="s">
        <v>47</v>
      </c>
      <c r="C24" s="47"/>
      <c r="D24" s="47"/>
      <c r="E24" s="47"/>
      <c r="F24" s="47"/>
      <c r="G24" s="47"/>
      <c r="H24" s="47"/>
    </row>
    <row r="26" spans="2:8" ht="37.5" customHeight="1" x14ac:dyDescent="0.25">
      <c r="B26" s="40" t="s">
        <v>28</v>
      </c>
      <c r="C26" s="40"/>
      <c r="D26" s="48" t="s">
        <v>29</v>
      </c>
      <c r="E26" s="48"/>
      <c r="F26" s="48"/>
      <c r="G26" s="48"/>
      <c r="H26" s="48"/>
    </row>
    <row r="27" spans="2:8" x14ac:dyDescent="0.25">
      <c r="B27" s="40" t="s">
        <v>30</v>
      </c>
      <c r="C27" s="40"/>
      <c r="D27" s="10"/>
      <c r="E27" s="10"/>
      <c r="F27" s="10"/>
      <c r="G27" s="10"/>
      <c r="H27" s="10"/>
    </row>
    <row r="28" spans="2:8" x14ac:dyDescent="0.25">
      <c r="B28" s="40" t="s">
        <v>31</v>
      </c>
      <c r="C28" s="40"/>
      <c r="D28" s="11"/>
      <c r="E28" s="11"/>
      <c r="F28" s="11"/>
      <c r="G28" s="11"/>
      <c r="H28" s="11"/>
    </row>
    <row r="29" spans="2:8" x14ac:dyDescent="0.25">
      <c r="B29" s="40" t="s">
        <v>32</v>
      </c>
      <c r="C29" s="40"/>
      <c r="D29" s="11"/>
      <c r="E29" s="11"/>
      <c r="F29" s="11"/>
      <c r="G29" s="11"/>
      <c r="H29" s="11"/>
    </row>
    <row r="32" spans="2:8" x14ac:dyDescent="0.25">
      <c r="B32" s="7"/>
    </row>
    <row r="33" spans="2:2" x14ac:dyDescent="0.25">
      <c r="B33" s="16"/>
    </row>
    <row r="34" spans="2:2" ht="60.75" customHeight="1" x14ac:dyDescent="0.25"/>
    <row r="35" spans="2:2" ht="48" customHeight="1" x14ac:dyDescent="0.25"/>
  </sheetData>
  <mergeCells count="25">
    <mergeCell ref="B21:H21"/>
    <mergeCell ref="B22:H22"/>
    <mergeCell ref="B16:H16"/>
    <mergeCell ref="B1:H1"/>
    <mergeCell ref="B2:H2"/>
    <mergeCell ref="B4:H4"/>
    <mergeCell ref="B6:H6"/>
    <mergeCell ref="B7:H7"/>
    <mergeCell ref="B8:H8"/>
    <mergeCell ref="B29:C29"/>
    <mergeCell ref="C10:D10"/>
    <mergeCell ref="C14:D14"/>
    <mergeCell ref="C13:D13"/>
    <mergeCell ref="C12:D12"/>
    <mergeCell ref="C11:D11"/>
    <mergeCell ref="B23:H23"/>
    <mergeCell ref="B24:H24"/>
    <mergeCell ref="B26:C26"/>
    <mergeCell ref="D26:H26"/>
    <mergeCell ref="B27:C27"/>
    <mergeCell ref="B28:C28"/>
    <mergeCell ref="B17:H17"/>
    <mergeCell ref="B18:H18"/>
    <mergeCell ref="B19:H19"/>
    <mergeCell ref="B20:H20"/>
  </mergeCells>
  <pageMargins left="0.70866141732283505" right="0.70866141732283505" top="0.74803149606299202" bottom="0.74803149606299202" header="0.31496062992126" footer="0.3149606299212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9"/>
  <sheetViews>
    <sheetView zoomScaleNormal="100" workbookViewId="0">
      <selection activeCell="J6" sqref="J6"/>
    </sheetView>
  </sheetViews>
  <sheetFormatPr defaultRowHeight="13.2" x14ac:dyDescent="0.25"/>
  <cols>
    <col min="2" max="2" width="21.5546875" customWidth="1"/>
    <col min="3" max="3" width="13.6640625" customWidth="1"/>
    <col min="4" max="4" width="12.5546875" customWidth="1"/>
    <col min="5" max="5" width="11.6640625" customWidth="1"/>
    <col min="6" max="6" width="14.33203125" customWidth="1"/>
    <col min="7" max="7" width="13.33203125" customWidth="1"/>
    <col min="8" max="8" width="13.109375" customWidth="1"/>
    <col min="9" max="9" width="14.33203125" customWidth="1"/>
  </cols>
  <sheetData>
    <row r="1" spans="2:8" ht="12.75" customHeight="1" x14ac:dyDescent="0.25">
      <c r="B1" s="91" t="s">
        <v>120</v>
      </c>
      <c r="C1" s="91"/>
      <c r="D1" s="91"/>
      <c r="E1" s="91"/>
      <c r="F1" s="91"/>
      <c r="G1" s="91"/>
      <c r="H1" s="91"/>
    </row>
    <row r="2" spans="2:8" ht="12.75" customHeight="1" x14ac:dyDescent="0.25">
      <c r="B2" s="92" t="s">
        <v>84</v>
      </c>
      <c r="C2" s="92"/>
      <c r="D2" s="92"/>
      <c r="E2" s="92"/>
      <c r="F2" s="92"/>
      <c r="G2" s="92"/>
      <c r="H2" s="92"/>
    </row>
    <row r="3" spans="2:8" x14ac:dyDescent="0.25">
      <c r="B3" s="93"/>
      <c r="C3" s="94"/>
      <c r="D3" s="95"/>
      <c r="E3" s="96"/>
      <c r="F3" s="96"/>
      <c r="G3" s="96"/>
      <c r="H3" s="96"/>
    </row>
    <row r="4" spans="2:8" ht="13.8" x14ac:dyDescent="0.25">
      <c r="B4" s="97" t="s">
        <v>98</v>
      </c>
      <c r="C4" s="97"/>
      <c r="D4" s="97"/>
      <c r="E4" s="97"/>
      <c r="F4" s="97"/>
      <c r="G4" s="97"/>
      <c r="H4" s="97"/>
    </row>
    <row r="5" spans="2:8" x14ac:dyDescent="0.25">
      <c r="B5" s="98"/>
      <c r="C5" s="95"/>
      <c r="D5" s="95"/>
      <c r="E5" s="96"/>
      <c r="F5" s="96"/>
      <c r="G5" s="96"/>
      <c r="H5" s="96"/>
    </row>
    <row r="6" spans="2:8" ht="40.5" customHeight="1" x14ac:dyDescent="0.25">
      <c r="B6" s="99" t="s">
        <v>122</v>
      </c>
      <c r="C6" s="99"/>
      <c r="D6" s="99"/>
      <c r="E6" s="99"/>
      <c r="F6" s="99"/>
      <c r="G6" s="99"/>
      <c r="H6" s="99"/>
    </row>
    <row r="7" spans="2:8" ht="42" customHeight="1" x14ac:dyDescent="0.25">
      <c r="B7" s="53" t="s">
        <v>85</v>
      </c>
      <c r="C7" s="53"/>
      <c r="D7" s="53"/>
      <c r="E7" s="53"/>
      <c r="F7" s="53"/>
      <c r="G7" s="53"/>
      <c r="H7" s="53"/>
    </row>
    <row r="8" spans="2:8" x14ac:dyDescent="0.25">
      <c r="B8" s="54" t="s">
        <v>33</v>
      </c>
      <c r="C8" s="54"/>
      <c r="D8" s="54"/>
      <c r="E8" s="54"/>
      <c r="F8" s="54"/>
      <c r="G8" s="54"/>
      <c r="H8" s="54"/>
    </row>
    <row r="9" spans="2:8" ht="6.75" customHeight="1" x14ac:dyDescent="0.25">
      <c r="B9" s="65"/>
      <c r="C9" s="65"/>
      <c r="D9" s="65"/>
      <c r="E9" s="65"/>
      <c r="F9" s="65"/>
      <c r="G9" s="65"/>
      <c r="H9" s="65"/>
    </row>
    <row r="10" spans="2:8" ht="39.6" x14ac:dyDescent="0.25">
      <c r="B10" s="68" t="s">
        <v>53</v>
      </c>
      <c r="C10" s="69"/>
      <c r="D10" s="69"/>
      <c r="E10" s="70"/>
      <c r="F10" s="4" t="s">
        <v>0</v>
      </c>
      <c r="G10" s="4" t="s">
        <v>1</v>
      </c>
      <c r="H10" s="4" t="s">
        <v>37</v>
      </c>
    </row>
    <row r="11" spans="2:8" x14ac:dyDescent="0.25">
      <c r="B11" s="71" t="s">
        <v>52</v>
      </c>
      <c r="C11" s="71"/>
      <c r="D11" s="71"/>
      <c r="E11" s="71"/>
      <c r="F11" s="12">
        <f>G38*3</f>
        <v>0</v>
      </c>
      <c r="G11" s="2">
        <f>F11*21%</f>
        <v>0</v>
      </c>
      <c r="H11" s="2">
        <f>G11+F11</f>
        <v>0</v>
      </c>
    </row>
    <row r="12" spans="2:8" x14ac:dyDescent="0.25">
      <c r="B12" s="71" t="s">
        <v>51</v>
      </c>
      <c r="C12" s="71"/>
      <c r="D12" s="71"/>
      <c r="E12" s="71"/>
      <c r="F12" s="14">
        <f>H54*3</f>
        <v>0</v>
      </c>
      <c r="G12" s="2">
        <f t="shared" ref="G12:G15" si="0">F12*21%</f>
        <v>0</v>
      </c>
      <c r="H12" s="2">
        <f t="shared" ref="H12" si="1">G12+F12</f>
        <v>0</v>
      </c>
    </row>
    <row r="13" spans="2:8" ht="32.25" customHeight="1" x14ac:dyDescent="0.25">
      <c r="B13" s="71" t="s">
        <v>81</v>
      </c>
      <c r="C13" s="71"/>
      <c r="D13" s="71"/>
      <c r="E13" s="1" t="s">
        <v>65</v>
      </c>
      <c r="F13" s="8"/>
      <c r="G13" s="2">
        <f>F13*21%</f>
        <v>0</v>
      </c>
      <c r="H13" s="2">
        <f>G13+F13</f>
        <v>0</v>
      </c>
    </row>
    <row r="14" spans="2:8" ht="32.25" customHeight="1" x14ac:dyDescent="0.25">
      <c r="B14" s="71" t="s">
        <v>82</v>
      </c>
      <c r="C14" s="71"/>
      <c r="D14" s="71"/>
      <c r="E14" s="1" t="s">
        <v>66</v>
      </c>
      <c r="F14" s="8"/>
      <c r="G14" s="2">
        <f>F14*21%</f>
        <v>0</v>
      </c>
      <c r="H14" s="2">
        <f t="shared" ref="H14" si="2">G14+F14</f>
        <v>0</v>
      </c>
    </row>
    <row r="15" spans="2:8" ht="40.5" customHeight="1" x14ac:dyDescent="0.25">
      <c r="B15" s="71" t="s">
        <v>83</v>
      </c>
      <c r="C15" s="71"/>
      <c r="D15" s="71"/>
      <c r="E15" s="71"/>
      <c r="F15" s="18">
        <f>H69*3</f>
        <v>0</v>
      </c>
      <c r="G15" s="2">
        <f t="shared" si="0"/>
        <v>0</v>
      </c>
      <c r="H15" s="2">
        <f>G15+F15</f>
        <v>0</v>
      </c>
    </row>
    <row r="16" spans="2:8" x14ac:dyDescent="0.25">
      <c r="B16" s="72" t="s">
        <v>43</v>
      </c>
      <c r="C16" s="73"/>
      <c r="D16" s="73"/>
      <c r="E16" s="74"/>
      <c r="F16" s="17">
        <f>SUM(F11:F15)</f>
        <v>0</v>
      </c>
      <c r="G16" s="9">
        <f>SUM(G11:G15)</f>
        <v>0</v>
      </c>
      <c r="H16" s="9">
        <f>SUM(H11:H15)</f>
        <v>0</v>
      </c>
    </row>
    <row r="17" spans="2:8" x14ac:dyDescent="0.25">
      <c r="B17" s="79" t="s">
        <v>102</v>
      </c>
      <c r="C17" s="79"/>
      <c r="D17" s="79"/>
      <c r="E17" s="79"/>
      <c r="F17" s="79"/>
      <c r="G17" s="79"/>
      <c r="H17" s="79"/>
    </row>
    <row r="18" spans="2:8" x14ac:dyDescent="0.25">
      <c r="B18" s="79"/>
      <c r="C18" s="79"/>
      <c r="D18" s="79"/>
      <c r="E18" s="79"/>
      <c r="F18" s="79"/>
      <c r="G18" s="79"/>
      <c r="H18" s="79"/>
    </row>
    <row r="19" spans="2:8" x14ac:dyDescent="0.25">
      <c r="B19" s="79"/>
      <c r="C19" s="79"/>
      <c r="D19" s="79"/>
      <c r="E19" s="79"/>
      <c r="F19" s="79"/>
      <c r="G19" s="79"/>
      <c r="H19" s="79"/>
    </row>
    <row r="20" spans="2:8" x14ac:dyDescent="0.25">
      <c r="B20" s="79"/>
      <c r="C20" s="79"/>
      <c r="D20" s="79"/>
      <c r="E20" s="79"/>
      <c r="F20" s="79"/>
      <c r="G20" s="79"/>
      <c r="H20" s="79"/>
    </row>
    <row r="21" spans="2:8" ht="69.599999999999994" customHeight="1" x14ac:dyDescent="0.25">
      <c r="B21" s="79"/>
      <c r="C21" s="79"/>
      <c r="D21" s="79"/>
      <c r="E21" s="79"/>
      <c r="F21" s="79"/>
      <c r="G21" s="79"/>
      <c r="H21" s="79"/>
    </row>
    <row r="22" spans="2:8" x14ac:dyDescent="0.25">
      <c r="B22" s="80"/>
      <c r="C22" s="80"/>
      <c r="D22" s="80"/>
      <c r="E22" s="80"/>
      <c r="F22" s="80"/>
      <c r="G22" s="80"/>
      <c r="H22" s="80"/>
    </row>
    <row r="23" spans="2:8" x14ac:dyDescent="0.25">
      <c r="B23" s="7" t="s">
        <v>39</v>
      </c>
    </row>
    <row r="24" spans="2:8" x14ac:dyDescent="0.25">
      <c r="B24" s="41" t="s">
        <v>2</v>
      </c>
      <c r="C24" s="75" t="s">
        <v>35</v>
      </c>
      <c r="D24" s="75"/>
      <c r="E24" s="75"/>
      <c r="F24" s="75"/>
      <c r="G24" s="75"/>
      <c r="H24" s="75"/>
    </row>
    <row r="25" spans="2:8" ht="102.75" customHeight="1" x14ac:dyDescent="0.25">
      <c r="B25" s="41"/>
      <c r="C25" s="15" t="s">
        <v>48</v>
      </c>
      <c r="D25" s="15" t="s">
        <v>76</v>
      </c>
      <c r="E25" s="4" t="s">
        <v>36</v>
      </c>
      <c r="F25" s="4" t="s">
        <v>50</v>
      </c>
      <c r="G25" s="41" t="s">
        <v>38</v>
      </c>
      <c r="H25" s="41"/>
    </row>
    <row r="26" spans="2:8" x14ac:dyDescent="0.25">
      <c r="B26" s="1" t="s">
        <v>8</v>
      </c>
      <c r="C26" s="1"/>
      <c r="D26" s="1"/>
      <c r="E26" s="1"/>
      <c r="F26" s="1"/>
      <c r="G26" s="58">
        <f>SUM(C26:F26)</f>
        <v>0</v>
      </c>
      <c r="H26" s="58"/>
    </row>
    <row r="27" spans="2:8" x14ac:dyDescent="0.25">
      <c r="B27" s="1" t="s">
        <v>9</v>
      </c>
      <c r="C27" s="1"/>
      <c r="D27" s="1"/>
      <c r="E27" s="1"/>
      <c r="F27" s="1"/>
      <c r="G27" s="58">
        <f>SUM(C27:F27)</f>
        <v>0</v>
      </c>
      <c r="H27" s="58"/>
    </row>
    <row r="28" spans="2:8" x14ac:dyDescent="0.25">
      <c r="B28" s="1" t="s">
        <v>10</v>
      </c>
      <c r="C28" s="1"/>
      <c r="D28" s="1"/>
      <c r="E28" s="1"/>
      <c r="F28" s="1"/>
      <c r="G28" s="58">
        <f t="shared" ref="G28:G34" si="3">SUM(C28:F28)</f>
        <v>0</v>
      </c>
      <c r="H28" s="58"/>
    </row>
    <row r="29" spans="2:8" x14ac:dyDescent="0.25">
      <c r="B29" s="1" t="s">
        <v>11</v>
      </c>
      <c r="C29" s="1"/>
      <c r="D29" s="1"/>
      <c r="E29" s="1"/>
      <c r="F29" s="1"/>
      <c r="G29" s="58">
        <f t="shared" si="3"/>
        <v>0</v>
      </c>
      <c r="H29" s="58"/>
    </row>
    <row r="30" spans="2:8" x14ac:dyDescent="0.25">
      <c r="B30" s="1" t="s">
        <v>12</v>
      </c>
      <c r="C30" s="1"/>
      <c r="D30" s="1"/>
      <c r="E30" s="1"/>
      <c r="F30" s="1"/>
      <c r="G30" s="58">
        <f t="shared" si="3"/>
        <v>0</v>
      </c>
      <c r="H30" s="58"/>
    </row>
    <row r="31" spans="2:8" x14ac:dyDescent="0.25">
      <c r="B31" s="1" t="s">
        <v>13</v>
      </c>
      <c r="C31" s="1"/>
      <c r="D31" s="1"/>
      <c r="E31" s="1"/>
      <c r="F31" s="1"/>
      <c r="G31" s="58">
        <f t="shared" si="3"/>
        <v>0</v>
      </c>
      <c r="H31" s="58"/>
    </row>
    <row r="32" spans="2:8" x14ac:dyDescent="0.25">
      <c r="B32" s="1" t="s">
        <v>14</v>
      </c>
      <c r="C32" s="1"/>
      <c r="D32" s="1"/>
      <c r="E32" s="1"/>
      <c r="F32" s="1"/>
      <c r="G32" s="58">
        <f t="shared" si="3"/>
        <v>0</v>
      </c>
      <c r="H32" s="58"/>
    </row>
    <row r="33" spans="2:9" x14ac:dyDescent="0.25">
      <c r="B33" s="1" t="s">
        <v>3</v>
      </c>
      <c r="C33" s="1"/>
      <c r="D33" s="1"/>
      <c r="E33" s="1"/>
      <c r="F33" s="1"/>
      <c r="G33" s="58">
        <f>SUM(C33:F33)</f>
        <v>0</v>
      </c>
      <c r="H33" s="58"/>
    </row>
    <row r="34" spans="2:9" x14ac:dyDescent="0.25">
      <c r="B34" s="1" t="s">
        <v>4</v>
      </c>
      <c r="C34" s="1"/>
      <c r="D34" s="1"/>
      <c r="E34" s="1"/>
      <c r="F34" s="1"/>
      <c r="G34" s="58">
        <f t="shared" si="3"/>
        <v>0</v>
      </c>
      <c r="H34" s="58"/>
    </row>
    <row r="35" spans="2:9" x14ac:dyDescent="0.25">
      <c r="B35" s="1" t="s">
        <v>5</v>
      </c>
      <c r="C35" s="1"/>
      <c r="D35" s="1"/>
      <c r="E35" s="1"/>
      <c r="F35" s="1"/>
      <c r="G35" s="58">
        <f>SUM(C35:F35)</f>
        <v>0</v>
      </c>
      <c r="H35" s="58"/>
    </row>
    <row r="36" spans="2:9" x14ac:dyDescent="0.25">
      <c r="B36" s="1" t="s">
        <v>6</v>
      </c>
      <c r="C36" s="1"/>
      <c r="D36" s="1"/>
      <c r="E36" s="1"/>
      <c r="F36" s="1"/>
      <c r="G36" s="58">
        <f>SUM(C36:F36)</f>
        <v>0</v>
      </c>
      <c r="H36" s="58"/>
    </row>
    <row r="37" spans="2:9" x14ac:dyDescent="0.25">
      <c r="B37" s="1" t="s">
        <v>7</v>
      </c>
      <c r="C37" s="1"/>
      <c r="D37" s="1"/>
      <c r="E37" s="1"/>
      <c r="F37" s="1"/>
      <c r="G37" s="58">
        <f>SUM(C37:F37)</f>
        <v>0</v>
      </c>
      <c r="H37" s="58"/>
    </row>
    <row r="38" spans="2:9" x14ac:dyDescent="0.25">
      <c r="B38" s="76" t="s">
        <v>15</v>
      </c>
      <c r="C38" s="77"/>
      <c r="D38" s="77"/>
      <c r="E38" s="77"/>
      <c r="F38" s="78"/>
      <c r="G38" s="81">
        <f>SUM(G26:H37)</f>
        <v>0</v>
      </c>
      <c r="H38" s="81"/>
    </row>
    <row r="39" spans="2:9" x14ac:dyDescent="0.25">
      <c r="B39" s="55" t="s">
        <v>1</v>
      </c>
      <c r="C39" s="56"/>
      <c r="D39" s="56"/>
      <c r="E39" s="56"/>
      <c r="F39" s="57"/>
      <c r="G39" s="59">
        <f>ROUND(G38*0.21,2)</f>
        <v>0</v>
      </c>
      <c r="H39" s="60"/>
    </row>
    <row r="40" spans="2:9" x14ac:dyDescent="0.25">
      <c r="B40" s="55" t="s">
        <v>16</v>
      </c>
      <c r="C40" s="56"/>
      <c r="D40" s="56"/>
      <c r="E40" s="56"/>
      <c r="F40" s="57"/>
      <c r="G40" s="61">
        <f>G38+G39</f>
        <v>0</v>
      </c>
      <c r="H40" s="61"/>
    </row>
    <row r="42" spans="2:9" x14ac:dyDescent="0.25">
      <c r="B42" s="5" t="s">
        <v>40</v>
      </c>
    </row>
    <row r="43" spans="2:9" ht="26.25" customHeight="1" x14ac:dyDescent="0.25">
      <c r="B43" s="87" t="s">
        <v>17</v>
      </c>
      <c r="C43" s="83"/>
      <c r="D43" s="85" t="s">
        <v>57</v>
      </c>
      <c r="E43" s="82" t="s">
        <v>67</v>
      </c>
      <c r="F43" s="82"/>
      <c r="G43" s="82"/>
      <c r="H43" s="83" t="s">
        <v>42</v>
      </c>
      <c r="I43" s="29"/>
    </row>
    <row r="44" spans="2:9" ht="60" x14ac:dyDescent="0.25">
      <c r="B44" s="88"/>
      <c r="C44" s="84"/>
      <c r="D44" s="86"/>
      <c r="E44" s="15" t="s">
        <v>49</v>
      </c>
      <c r="F44" s="4" t="s">
        <v>34</v>
      </c>
      <c r="G44" s="15" t="s">
        <v>50</v>
      </c>
      <c r="H44" s="84"/>
      <c r="I44" s="29"/>
    </row>
    <row r="45" spans="2:9" ht="43.5" customHeight="1" x14ac:dyDescent="0.25">
      <c r="B45" s="71" t="s">
        <v>86</v>
      </c>
      <c r="C45" s="71"/>
      <c r="D45" s="20" t="s">
        <v>78</v>
      </c>
      <c r="E45" s="6"/>
      <c r="F45" s="6"/>
      <c r="G45" s="6"/>
      <c r="H45" s="2">
        <f>SUM(E45:G45)*2</f>
        <v>0</v>
      </c>
    </row>
    <row r="46" spans="2:9" ht="28.8" customHeight="1" x14ac:dyDescent="0.25">
      <c r="B46" s="71" t="s">
        <v>77</v>
      </c>
      <c r="C46" s="71"/>
      <c r="D46" s="20" t="s">
        <v>54</v>
      </c>
      <c r="E46" s="6"/>
      <c r="F46" s="6"/>
      <c r="G46" s="6"/>
      <c r="H46" s="2">
        <f>SUM(E46:G46)*2</f>
        <v>0</v>
      </c>
    </row>
    <row r="47" spans="2:9" ht="75.75" customHeight="1" x14ac:dyDescent="0.25">
      <c r="B47" s="71" t="s">
        <v>18</v>
      </c>
      <c r="C47" s="71"/>
      <c r="D47" s="20" t="s">
        <v>55</v>
      </c>
      <c r="E47" s="6"/>
      <c r="F47" s="6"/>
      <c r="G47" s="6"/>
      <c r="H47" s="2">
        <f>SUM(E47:G47)*4</f>
        <v>0</v>
      </c>
    </row>
    <row r="48" spans="2:9" ht="36.75" customHeight="1" x14ac:dyDescent="0.25">
      <c r="B48" s="71" t="s">
        <v>87</v>
      </c>
      <c r="C48" s="71"/>
      <c r="D48" s="20" t="s">
        <v>56</v>
      </c>
      <c r="E48" s="6"/>
      <c r="F48" s="6"/>
      <c r="G48" s="6"/>
      <c r="H48" s="2">
        <f t="shared" ref="H48:H53" si="4">SUM(E48:G48)</f>
        <v>0</v>
      </c>
    </row>
    <row r="49" spans="2:9" ht="22.5" customHeight="1" x14ac:dyDescent="0.25">
      <c r="B49" s="71" t="s">
        <v>19</v>
      </c>
      <c r="C49" s="71"/>
      <c r="D49" s="20" t="s">
        <v>56</v>
      </c>
      <c r="E49" s="6"/>
      <c r="F49" s="6"/>
      <c r="G49" s="6"/>
      <c r="H49" s="2">
        <f t="shared" si="4"/>
        <v>0</v>
      </c>
    </row>
    <row r="50" spans="2:9" ht="22.5" customHeight="1" x14ac:dyDescent="0.25">
      <c r="B50" s="71" t="s">
        <v>88</v>
      </c>
      <c r="C50" s="71"/>
      <c r="D50" s="20" t="s">
        <v>56</v>
      </c>
      <c r="E50" s="6"/>
      <c r="F50" s="6"/>
      <c r="G50" s="6"/>
      <c r="H50" s="2">
        <f t="shared" si="4"/>
        <v>0</v>
      </c>
    </row>
    <row r="51" spans="2:9" ht="22.5" customHeight="1" x14ac:dyDescent="0.25">
      <c r="B51" s="71" t="s">
        <v>90</v>
      </c>
      <c r="C51" s="71"/>
      <c r="D51" s="20" t="s">
        <v>56</v>
      </c>
      <c r="E51" s="6"/>
      <c r="F51" s="6"/>
      <c r="G51" s="6"/>
      <c r="H51" s="2">
        <f t="shared" si="4"/>
        <v>0</v>
      </c>
    </row>
    <row r="52" spans="2:9" ht="22.5" customHeight="1" x14ac:dyDescent="0.25">
      <c r="B52" s="89" t="s">
        <v>91</v>
      </c>
      <c r="C52" s="90"/>
      <c r="D52" s="20" t="s">
        <v>56</v>
      </c>
      <c r="E52" s="6"/>
      <c r="F52" s="6"/>
      <c r="G52" s="6"/>
      <c r="H52" s="2">
        <f t="shared" si="4"/>
        <v>0</v>
      </c>
    </row>
    <row r="53" spans="2:9" ht="54.75" customHeight="1" x14ac:dyDescent="0.25">
      <c r="B53" s="71" t="s">
        <v>89</v>
      </c>
      <c r="C53" s="71"/>
      <c r="D53" s="20" t="s">
        <v>56</v>
      </c>
      <c r="E53" s="6"/>
      <c r="F53" s="6"/>
      <c r="G53" s="6"/>
      <c r="H53" s="2">
        <f t="shared" si="4"/>
        <v>0</v>
      </c>
      <c r="I53" t="s">
        <v>75</v>
      </c>
    </row>
    <row r="54" spans="2:9" x14ac:dyDescent="0.25">
      <c r="B54" s="63" t="s">
        <v>20</v>
      </c>
      <c r="C54" s="63"/>
      <c r="D54" s="63"/>
      <c r="E54" s="63"/>
      <c r="F54" s="63"/>
      <c r="G54" s="63"/>
      <c r="H54" s="13">
        <f>SUM(H45:H53)</f>
        <v>0</v>
      </c>
    </row>
    <row r="55" spans="2:9" x14ac:dyDescent="0.25">
      <c r="B55" s="64" t="s">
        <v>1</v>
      </c>
      <c r="C55" s="64"/>
      <c r="D55" s="64"/>
      <c r="E55" s="64"/>
      <c r="F55" s="64"/>
      <c r="G55" s="64"/>
      <c r="H55" s="8">
        <f>ROUND(H54*21%,2)</f>
        <v>0</v>
      </c>
    </row>
    <row r="56" spans="2:9" x14ac:dyDescent="0.25">
      <c r="B56" s="64" t="s">
        <v>16</v>
      </c>
      <c r="C56" s="64"/>
      <c r="D56" s="64"/>
      <c r="E56" s="64"/>
      <c r="F56" s="64"/>
      <c r="G56" s="64"/>
      <c r="H56" s="8">
        <f>H54+H55</f>
        <v>0</v>
      </c>
    </row>
    <row r="57" spans="2:9" ht="18.75" customHeight="1" x14ac:dyDescent="0.25">
      <c r="B57" s="66" t="s">
        <v>92</v>
      </c>
      <c r="C57" s="66"/>
      <c r="D57" s="66"/>
      <c r="E57" s="66"/>
      <c r="F57" s="66"/>
      <c r="G57" s="66"/>
      <c r="H57" s="66"/>
      <c r="I57" t="s">
        <v>75</v>
      </c>
    </row>
    <row r="59" spans="2:9" ht="32.25" customHeight="1" x14ac:dyDescent="0.25">
      <c r="B59" s="65" t="s">
        <v>80</v>
      </c>
      <c r="C59" s="65"/>
      <c r="D59" s="65"/>
      <c r="E59" s="65"/>
      <c r="F59" s="65"/>
      <c r="G59" s="65"/>
      <c r="H59" s="65"/>
    </row>
    <row r="60" spans="2:9" ht="120" customHeight="1" x14ac:dyDescent="0.25">
      <c r="B60" s="4" t="s">
        <v>21</v>
      </c>
      <c r="C60" s="4" t="s">
        <v>70</v>
      </c>
      <c r="D60" s="4" t="s">
        <v>22</v>
      </c>
      <c r="E60" s="4" t="s">
        <v>23</v>
      </c>
      <c r="F60" s="4" t="s">
        <v>73</v>
      </c>
      <c r="G60" s="4" t="s">
        <v>24</v>
      </c>
      <c r="H60" s="4" t="s">
        <v>41</v>
      </c>
    </row>
    <row r="61" spans="2:9" ht="92.4" x14ac:dyDescent="0.25">
      <c r="B61" s="6" t="s">
        <v>118</v>
      </c>
      <c r="C61" s="3"/>
      <c r="D61" s="3" t="s">
        <v>69</v>
      </c>
      <c r="E61" s="3"/>
      <c r="F61" s="30"/>
      <c r="G61" s="2">
        <f>E61*F61</f>
        <v>0</v>
      </c>
      <c r="H61" s="2">
        <f>G61*12</f>
        <v>0</v>
      </c>
    </row>
    <row r="62" spans="2:9" ht="79.2" x14ac:dyDescent="0.25">
      <c r="B62" s="6" t="s">
        <v>96</v>
      </c>
      <c r="C62" s="3"/>
      <c r="D62" s="3" t="s">
        <v>69</v>
      </c>
      <c r="E62" s="3"/>
      <c r="F62" s="30"/>
      <c r="G62" s="2">
        <f>E62*F62</f>
        <v>0</v>
      </c>
      <c r="H62" s="2">
        <f t="shared" ref="H62:H67" si="5">G62*12</f>
        <v>0</v>
      </c>
    </row>
    <row r="63" spans="2:9" x14ac:dyDescent="0.25">
      <c r="B63" s="6" t="s">
        <v>71</v>
      </c>
      <c r="C63" s="3"/>
      <c r="D63" s="3" t="s">
        <v>68</v>
      </c>
      <c r="E63" s="3"/>
      <c r="F63" s="30">
        <v>8.5</v>
      </c>
      <c r="G63" s="2">
        <f>E63*F63</f>
        <v>0</v>
      </c>
      <c r="H63" s="2">
        <f t="shared" si="5"/>
        <v>0</v>
      </c>
    </row>
    <row r="64" spans="2:9" ht="79.2" x14ac:dyDescent="0.25">
      <c r="B64" s="6" t="s">
        <v>116</v>
      </c>
      <c r="C64" s="3"/>
      <c r="D64" s="3" t="s">
        <v>104</v>
      </c>
      <c r="E64" s="3"/>
      <c r="F64" s="30"/>
      <c r="G64" s="2">
        <f t="shared" ref="G64:G65" si="6">E64*F64</f>
        <v>0</v>
      </c>
      <c r="H64" s="2">
        <f t="shared" si="5"/>
        <v>0</v>
      </c>
    </row>
    <row r="65" spans="2:8" ht="39.6" x14ac:dyDescent="0.25">
      <c r="B65" s="6" t="s">
        <v>117</v>
      </c>
      <c r="C65" s="3"/>
      <c r="D65" s="3" t="s">
        <v>69</v>
      </c>
      <c r="E65" s="3"/>
      <c r="F65" s="30"/>
      <c r="G65" s="2">
        <f t="shared" si="6"/>
        <v>0</v>
      </c>
      <c r="H65" s="2">
        <f t="shared" si="5"/>
        <v>0</v>
      </c>
    </row>
    <row r="66" spans="2:8" ht="52.8" x14ac:dyDescent="0.25">
      <c r="B66" s="6" t="s">
        <v>93</v>
      </c>
      <c r="C66" s="6"/>
      <c r="D66" s="3" t="s">
        <v>69</v>
      </c>
      <c r="E66" s="3"/>
      <c r="F66" s="3"/>
      <c r="G66" s="2">
        <f>E66*F66</f>
        <v>0</v>
      </c>
      <c r="H66" s="2">
        <f t="shared" si="5"/>
        <v>0</v>
      </c>
    </row>
    <row r="67" spans="2:8" ht="52.8" x14ac:dyDescent="0.25">
      <c r="B67" s="6" t="s">
        <v>94</v>
      </c>
      <c r="C67" s="6"/>
      <c r="D67" s="3" t="s">
        <v>69</v>
      </c>
      <c r="E67" s="3"/>
      <c r="F67" s="3"/>
      <c r="G67" s="2">
        <f>E67*F67</f>
        <v>0</v>
      </c>
      <c r="H67" s="2">
        <f t="shared" si="5"/>
        <v>0</v>
      </c>
    </row>
    <row r="68" spans="2:8" ht="52.8" x14ac:dyDescent="0.25">
      <c r="B68" s="6" t="s">
        <v>95</v>
      </c>
      <c r="C68" s="6"/>
      <c r="D68" s="3" t="s">
        <v>69</v>
      </c>
      <c r="E68" s="3"/>
      <c r="F68" s="3"/>
      <c r="G68" s="2">
        <f t="shared" ref="G68" si="7">E68*F68</f>
        <v>0</v>
      </c>
      <c r="H68" s="2">
        <f t="shared" ref="H68" si="8">G68*12</f>
        <v>0</v>
      </c>
    </row>
    <row r="69" spans="2:8" x14ac:dyDescent="0.25">
      <c r="B69" s="76" t="s">
        <v>20</v>
      </c>
      <c r="C69" s="77"/>
      <c r="D69" s="77"/>
      <c r="E69" s="77"/>
      <c r="F69" s="77"/>
      <c r="G69" s="78"/>
      <c r="H69" s="19">
        <f>SUM(H61:H68)</f>
        <v>0</v>
      </c>
    </row>
    <row r="70" spans="2:8" x14ac:dyDescent="0.25">
      <c r="B70" s="55" t="s">
        <v>1</v>
      </c>
      <c r="C70" s="56"/>
      <c r="D70" s="56"/>
      <c r="E70" s="56"/>
      <c r="F70" s="56"/>
      <c r="G70" s="57"/>
      <c r="H70" s="8">
        <f>ROUND(H69*21%,2)</f>
        <v>0</v>
      </c>
    </row>
    <row r="71" spans="2:8" x14ac:dyDescent="0.25">
      <c r="B71" s="55" t="s">
        <v>16</v>
      </c>
      <c r="C71" s="56"/>
      <c r="D71" s="56"/>
      <c r="E71" s="56"/>
      <c r="F71" s="56"/>
      <c r="G71" s="57"/>
      <c r="H71" s="8">
        <f>H69+H70</f>
        <v>0</v>
      </c>
    </row>
    <row r="73" spans="2:8" ht="48" customHeight="1" x14ac:dyDescent="0.25">
      <c r="B73" s="49" t="s">
        <v>79</v>
      </c>
      <c r="C73" s="49"/>
      <c r="D73" s="49"/>
      <c r="E73" s="49"/>
      <c r="F73" s="49"/>
      <c r="G73" s="49"/>
      <c r="H73" s="49"/>
    </row>
    <row r="74" spans="2:8" ht="75" customHeight="1" x14ac:dyDescent="0.25">
      <c r="B74" s="66" t="s">
        <v>97</v>
      </c>
      <c r="C74" s="66"/>
      <c r="D74" s="66"/>
      <c r="E74" s="66"/>
      <c r="F74" s="66"/>
      <c r="G74" s="66"/>
      <c r="H74" s="66"/>
    </row>
    <row r="75" spans="2:8" ht="30" customHeight="1" x14ac:dyDescent="0.25">
      <c r="B75" s="66" t="s">
        <v>72</v>
      </c>
      <c r="C75" s="66"/>
      <c r="D75" s="66"/>
      <c r="E75" s="66"/>
      <c r="F75" s="66"/>
      <c r="G75" s="66"/>
      <c r="H75" s="66"/>
    </row>
    <row r="76" spans="2:8" ht="20.25" customHeight="1" x14ac:dyDescent="0.25">
      <c r="B76" s="67"/>
      <c r="C76" s="67"/>
      <c r="D76" s="67"/>
      <c r="E76" s="67"/>
      <c r="F76" s="67"/>
      <c r="G76" s="67"/>
      <c r="H76" s="67"/>
    </row>
    <row r="78" spans="2:8" x14ac:dyDescent="0.25">
      <c r="B78" s="5" t="s">
        <v>63</v>
      </c>
    </row>
    <row r="79" spans="2:8" x14ac:dyDescent="0.25">
      <c r="B79" s="45" t="s">
        <v>2</v>
      </c>
      <c r="C79" s="45" t="s">
        <v>35</v>
      </c>
      <c r="D79" s="45"/>
      <c r="E79" s="45"/>
      <c r="F79" s="45"/>
      <c r="G79" s="62" t="s">
        <v>1</v>
      </c>
      <c r="H79" s="62" t="s">
        <v>62</v>
      </c>
    </row>
    <row r="80" spans="2:8" ht="52.8" x14ac:dyDescent="0.25">
      <c r="B80" s="45"/>
      <c r="C80" s="3" t="s">
        <v>58</v>
      </c>
      <c r="D80" s="30" t="s">
        <v>60</v>
      </c>
      <c r="E80" s="23" t="s">
        <v>59</v>
      </c>
      <c r="F80" s="3" t="s">
        <v>43</v>
      </c>
      <c r="G80" s="62"/>
      <c r="H80" s="62"/>
    </row>
    <row r="81" spans="2:8" ht="17.25" customHeight="1" x14ac:dyDescent="0.25">
      <c r="B81" s="21" t="s">
        <v>8</v>
      </c>
      <c r="C81" s="22">
        <f t="shared" ref="C81:C88" si="9">G30</f>
        <v>0</v>
      </c>
      <c r="D81" s="31"/>
      <c r="E81" s="11"/>
      <c r="F81" s="22">
        <f>E81+D81+C81</f>
        <v>0</v>
      </c>
      <c r="G81" s="22">
        <f>F81*21%</f>
        <v>0</v>
      </c>
      <c r="H81" s="22">
        <f>F81+G81</f>
        <v>0</v>
      </c>
    </row>
    <row r="82" spans="2:8" ht="17.25" customHeight="1" x14ac:dyDescent="0.25">
      <c r="B82" s="21" t="s">
        <v>9</v>
      </c>
      <c r="C82" s="22">
        <f t="shared" si="9"/>
        <v>0</v>
      </c>
      <c r="D82" s="31"/>
      <c r="E82" s="11"/>
      <c r="F82" s="22">
        <f>E82+D82+C82</f>
        <v>0</v>
      </c>
      <c r="G82" s="22">
        <f t="shared" ref="G82:G92" si="10">F82*21%</f>
        <v>0</v>
      </c>
      <c r="H82" s="22">
        <f t="shared" ref="H82:H92" si="11">F82+G82</f>
        <v>0</v>
      </c>
    </row>
    <row r="83" spans="2:8" ht="17.25" customHeight="1" x14ac:dyDescent="0.25">
      <c r="B83" s="21" t="s">
        <v>10</v>
      </c>
      <c r="C83" s="22">
        <f t="shared" si="9"/>
        <v>0</v>
      </c>
      <c r="D83" s="32">
        <f>SUM(E47:G47)</f>
        <v>0</v>
      </c>
      <c r="E83" s="11"/>
      <c r="F83" s="22">
        <f>E83+D83+C83</f>
        <v>0</v>
      </c>
      <c r="G83" s="22">
        <f t="shared" si="10"/>
        <v>0</v>
      </c>
      <c r="H83" s="22">
        <f>F83+G83</f>
        <v>0</v>
      </c>
    </row>
    <row r="84" spans="2:8" ht="17.25" customHeight="1" x14ac:dyDescent="0.25">
      <c r="B84" s="21" t="s">
        <v>11</v>
      </c>
      <c r="C84" s="22">
        <f t="shared" si="9"/>
        <v>0</v>
      </c>
      <c r="D84" s="31"/>
      <c r="E84" s="11"/>
      <c r="F84" s="22">
        <f t="shared" ref="F84:F91" si="12">E84+D84+C84</f>
        <v>0</v>
      </c>
      <c r="G84" s="22">
        <f t="shared" si="10"/>
        <v>0</v>
      </c>
      <c r="H84" s="22">
        <f t="shared" si="11"/>
        <v>0</v>
      </c>
    </row>
    <row r="85" spans="2:8" ht="17.25" customHeight="1" x14ac:dyDescent="0.25">
      <c r="B85" s="21" t="s">
        <v>12</v>
      </c>
      <c r="C85" s="22">
        <f t="shared" si="9"/>
        <v>0</v>
      </c>
      <c r="D85" s="31"/>
      <c r="E85" s="11"/>
      <c r="F85" s="22">
        <f t="shared" si="12"/>
        <v>0</v>
      </c>
      <c r="G85" s="22">
        <f t="shared" si="10"/>
        <v>0</v>
      </c>
      <c r="H85" s="22">
        <f t="shared" si="11"/>
        <v>0</v>
      </c>
    </row>
    <row r="86" spans="2:8" ht="17.25" customHeight="1" x14ac:dyDescent="0.25">
      <c r="B86" s="21" t="s">
        <v>13</v>
      </c>
      <c r="C86" s="22">
        <f t="shared" si="9"/>
        <v>0</v>
      </c>
      <c r="D86" s="31"/>
      <c r="E86" s="11"/>
      <c r="F86" s="22">
        <f t="shared" si="12"/>
        <v>0</v>
      </c>
      <c r="G86" s="22">
        <f t="shared" si="10"/>
        <v>0</v>
      </c>
      <c r="H86" s="22">
        <f t="shared" si="11"/>
        <v>0</v>
      </c>
    </row>
    <row r="87" spans="2:8" ht="17.25" customHeight="1" x14ac:dyDescent="0.25">
      <c r="B87" s="21" t="s">
        <v>14</v>
      </c>
      <c r="C87" s="22">
        <f t="shared" si="9"/>
        <v>0</v>
      </c>
      <c r="D87" s="31"/>
      <c r="E87" s="11"/>
      <c r="F87" s="22">
        <f t="shared" si="12"/>
        <v>0</v>
      </c>
      <c r="G87" s="22">
        <f t="shared" si="10"/>
        <v>0</v>
      </c>
      <c r="H87" s="22">
        <f t="shared" si="11"/>
        <v>0</v>
      </c>
    </row>
    <row r="88" spans="2:8" ht="17.25" customHeight="1" x14ac:dyDescent="0.25">
      <c r="B88" s="21" t="s">
        <v>3</v>
      </c>
      <c r="C88" s="22">
        <f t="shared" si="9"/>
        <v>0</v>
      </c>
      <c r="D88" s="32">
        <f>SUM(E45:G45,E46:G46,E47:G47,E48:G53)</f>
        <v>0</v>
      </c>
      <c r="E88" s="11"/>
      <c r="F88" s="22">
        <f t="shared" si="12"/>
        <v>0</v>
      </c>
      <c r="G88" s="22">
        <f t="shared" si="10"/>
        <v>0</v>
      </c>
      <c r="H88" s="22">
        <f t="shared" si="11"/>
        <v>0</v>
      </c>
    </row>
    <row r="89" spans="2:8" ht="17.25" customHeight="1" x14ac:dyDescent="0.25">
      <c r="B89" s="21" t="s">
        <v>4</v>
      </c>
      <c r="C89" s="22">
        <f>G26</f>
        <v>0</v>
      </c>
      <c r="D89" s="31"/>
      <c r="E89" s="11"/>
      <c r="F89" s="22">
        <f>E89+D89+C89</f>
        <v>0</v>
      </c>
      <c r="G89" s="22">
        <f t="shared" si="10"/>
        <v>0</v>
      </c>
      <c r="H89" s="22">
        <f t="shared" si="11"/>
        <v>0</v>
      </c>
    </row>
    <row r="90" spans="2:8" ht="17.25" customHeight="1" x14ac:dyDescent="0.25">
      <c r="B90" s="21" t="s">
        <v>5</v>
      </c>
      <c r="C90" s="22">
        <f t="shared" ref="C90:C91" si="13">G27</f>
        <v>0</v>
      </c>
      <c r="D90" s="32">
        <f>SUM(E47:G47)</f>
        <v>0</v>
      </c>
      <c r="E90" s="11"/>
      <c r="F90" s="22">
        <f t="shared" si="12"/>
        <v>0</v>
      </c>
      <c r="G90" s="22">
        <f t="shared" si="10"/>
        <v>0</v>
      </c>
      <c r="H90" s="22">
        <f t="shared" si="11"/>
        <v>0</v>
      </c>
    </row>
    <row r="91" spans="2:8" ht="17.25" customHeight="1" x14ac:dyDescent="0.25">
      <c r="B91" s="21" t="s">
        <v>6</v>
      </c>
      <c r="C91" s="22">
        <f t="shared" si="13"/>
        <v>0</v>
      </c>
      <c r="D91" s="31"/>
      <c r="E91" s="11"/>
      <c r="F91" s="22">
        <f t="shared" si="12"/>
        <v>0</v>
      </c>
      <c r="G91" s="22">
        <f t="shared" si="10"/>
        <v>0</v>
      </c>
      <c r="H91" s="22">
        <f t="shared" si="11"/>
        <v>0</v>
      </c>
    </row>
    <row r="92" spans="2:8" ht="17.25" customHeight="1" x14ac:dyDescent="0.25">
      <c r="B92" s="21" t="s">
        <v>7</v>
      </c>
      <c r="C92" s="22">
        <f>G29</f>
        <v>0</v>
      </c>
      <c r="D92" s="32">
        <f>SUM(E46:G46,E47:G47,E45:G45)</f>
        <v>0</v>
      </c>
      <c r="E92" s="11"/>
      <c r="F92" s="22">
        <f>E92+D92+C92</f>
        <v>0</v>
      </c>
      <c r="G92" s="22">
        <f t="shared" si="10"/>
        <v>0</v>
      </c>
      <c r="H92" s="22">
        <f t="shared" si="11"/>
        <v>0</v>
      </c>
    </row>
    <row r="93" spans="2:8" ht="17.25" customHeight="1" x14ac:dyDescent="0.25">
      <c r="B93" s="24" t="s">
        <v>61</v>
      </c>
      <c r="C93" s="25">
        <f>SUM(C81:C92)</f>
        <v>0</v>
      </c>
      <c r="D93" s="26">
        <f>SUM(D81:D92)</f>
        <v>0</v>
      </c>
      <c r="E93" s="27">
        <f>SUM(E81:E92)</f>
        <v>0</v>
      </c>
      <c r="F93" s="28"/>
      <c r="G93" s="28"/>
      <c r="H93" s="28"/>
    </row>
    <row r="96" spans="2:8" x14ac:dyDescent="0.25">
      <c r="B96" s="7"/>
    </row>
    <row r="97" spans="2:2" x14ac:dyDescent="0.25">
      <c r="B97" s="16"/>
    </row>
    <row r="98" spans="2:2" ht="60.75" customHeight="1" x14ac:dyDescent="0.25"/>
    <row r="99" spans="2:2" ht="48" customHeight="1" x14ac:dyDescent="0.25"/>
  </sheetData>
  <mergeCells count="66">
    <mergeCell ref="B43:C44"/>
    <mergeCell ref="B45:C45"/>
    <mergeCell ref="B46:C46"/>
    <mergeCell ref="B47:C47"/>
    <mergeCell ref="B73:H73"/>
    <mergeCell ref="B53:C53"/>
    <mergeCell ref="B48:C48"/>
    <mergeCell ref="B52:C52"/>
    <mergeCell ref="B50:C50"/>
    <mergeCell ref="B51:C51"/>
    <mergeCell ref="B6:H6"/>
    <mergeCell ref="B69:G69"/>
    <mergeCell ref="B70:G70"/>
    <mergeCell ref="B17:H21"/>
    <mergeCell ref="B22:H22"/>
    <mergeCell ref="B49:C49"/>
    <mergeCell ref="B38:F38"/>
    <mergeCell ref="G32:H32"/>
    <mergeCell ref="G33:H33"/>
    <mergeCell ref="G38:H38"/>
    <mergeCell ref="G34:H34"/>
    <mergeCell ref="G37:H37"/>
    <mergeCell ref="B24:B25"/>
    <mergeCell ref="E43:G43"/>
    <mergeCell ref="H43:H44"/>
    <mergeCell ref="D43:D44"/>
    <mergeCell ref="B1:H1"/>
    <mergeCell ref="B2:H2"/>
    <mergeCell ref="B39:F39"/>
    <mergeCell ref="B10:E10"/>
    <mergeCell ref="B11:E11"/>
    <mergeCell ref="B7:H7"/>
    <mergeCell ref="B8:H8"/>
    <mergeCell ref="B4:H4"/>
    <mergeCell ref="B9:H9"/>
    <mergeCell ref="B13:D13"/>
    <mergeCell ref="B14:D14"/>
    <mergeCell ref="B16:E16"/>
    <mergeCell ref="B12:E12"/>
    <mergeCell ref="B15:E15"/>
    <mergeCell ref="C24:H24"/>
    <mergeCell ref="G30:H30"/>
    <mergeCell ref="C79:F79"/>
    <mergeCell ref="B79:B80"/>
    <mergeCell ref="G79:G80"/>
    <mergeCell ref="H79:H80"/>
    <mergeCell ref="B54:G54"/>
    <mergeCell ref="B55:G55"/>
    <mergeCell ref="B56:G56"/>
    <mergeCell ref="B59:H59"/>
    <mergeCell ref="B57:H57"/>
    <mergeCell ref="B71:G71"/>
    <mergeCell ref="B75:H75"/>
    <mergeCell ref="B76:H76"/>
    <mergeCell ref="B74:H74"/>
    <mergeCell ref="G25:H25"/>
    <mergeCell ref="G39:H39"/>
    <mergeCell ref="G40:H40"/>
    <mergeCell ref="G28:H28"/>
    <mergeCell ref="G29:H29"/>
    <mergeCell ref="B40:F40"/>
    <mergeCell ref="G31:H31"/>
    <mergeCell ref="G35:H35"/>
    <mergeCell ref="G26:H26"/>
    <mergeCell ref="G27:H27"/>
    <mergeCell ref="G36:H36"/>
  </mergeCells>
  <pageMargins left="0.70866141732283505" right="0.70866141732283505" top="0.74803149606299202" bottom="0.74803149606299202" header="0.31496062992126" footer="0.31496062992126"/>
  <pageSetup paperSize="9" orientation="portrait" r:id="rId1"/>
  <rowBreaks count="2" manualBreakCount="2">
    <brk id="33" min="1" max="7" man="1"/>
    <brk id="5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CDFA2-B349-4066-BDBC-BE8659EA4CDD}">
  <dimension ref="B1:I98"/>
  <sheetViews>
    <sheetView topLeftCell="A7" zoomScaleNormal="100" workbookViewId="0">
      <selection activeCell="F16" sqref="F16"/>
    </sheetView>
  </sheetViews>
  <sheetFormatPr defaultRowHeight="13.2" x14ac:dyDescent="0.25"/>
  <cols>
    <col min="2" max="2" width="21.5546875" customWidth="1"/>
    <col min="3" max="3" width="13.6640625" customWidth="1"/>
    <col min="4" max="4" width="12.5546875" customWidth="1"/>
    <col min="5" max="5" width="11.6640625" customWidth="1"/>
    <col min="6" max="6" width="14.33203125" customWidth="1"/>
    <col min="7" max="7" width="13.33203125" customWidth="1"/>
    <col min="8" max="8" width="13.109375" customWidth="1"/>
    <col min="9" max="9" width="14.33203125" customWidth="1"/>
  </cols>
  <sheetData>
    <row r="1" spans="2:8" ht="12.75" customHeight="1" x14ac:dyDescent="0.25">
      <c r="B1" s="91" t="s">
        <v>120</v>
      </c>
      <c r="C1" s="91"/>
      <c r="D1" s="91"/>
      <c r="E1" s="91"/>
      <c r="F1" s="91"/>
      <c r="G1" s="91"/>
      <c r="H1" s="91"/>
    </row>
    <row r="2" spans="2:8" ht="12.75" customHeight="1" x14ac:dyDescent="0.25">
      <c r="B2" s="92" t="s">
        <v>106</v>
      </c>
      <c r="C2" s="92"/>
      <c r="D2" s="92"/>
      <c r="E2" s="92"/>
      <c r="F2" s="92"/>
      <c r="G2" s="92"/>
      <c r="H2" s="92"/>
    </row>
    <row r="3" spans="2:8" x14ac:dyDescent="0.25">
      <c r="B3" s="93"/>
      <c r="C3" s="94"/>
      <c r="D3" s="95"/>
      <c r="E3" s="96"/>
      <c r="F3" s="96"/>
      <c r="G3" s="96"/>
      <c r="H3" s="96"/>
    </row>
    <row r="4" spans="2:8" ht="13.8" x14ac:dyDescent="0.25">
      <c r="B4" s="97" t="s">
        <v>99</v>
      </c>
      <c r="C4" s="97"/>
      <c r="D4" s="97"/>
      <c r="E4" s="97"/>
      <c r="F4" s="97"/>
      <c r="G4" s="97"/>
      <c r="H4" s="97"/>
    </row>
    <row r="5" spans="2:8" x14ac:dyDescent="0.25">
      <c r="B5" s="98"/>
      <c r="C5" s="95"/>
      <c r="D5" s="95"/>
      <c r="E5" s="96"/>
      <c r="F5" s="96"/>
      <c r="G5" s="96"/>
      <c r="H5" s="96"/>
    </row>
    <row r="6" spans="2:8" ht="40.5" customHeight="1" x14ac:dyDescent="0.25">
      <c r="B6" s="99" t="s">
        <v>123</v>
      </c>
      <c r="C6" s="99"/>
      <c r="D6" s="99"/>
      <c r="E6" s="99"/>
      <c r="F6" s="99"/>
      <c r="G6" s="99"/>
      <c r="H6" s="99"/>
    </row>
    <row r="7" spans="2:8" ht="42" customHeight="1" x14ac:dyDescent="0.25">
      <c r="B7" s="53" t="s">
        <v>100</v>
      </c>
      <c r="C7" s="53"/>
      <c r="D7" s="53"/>
      <c r="E7" s="53"/>
      <c r="F7" s="53"/>
      <c r="G7" s="53"/>
      <c r="H7" s="53"/>
    </row>
    <row r="8" spans="2:8" x14ac:dyDescent="0.25">
      <c r="B8" s="54" t="s">
        <v>33</v>
      </c>
      <c r="C8" s="54"/>
      <c r="D8" s="54"/>
      <c r="E8" s="54"/>
      <c r="F8" s="54"/>
      <c r="G8" s="54"/>
      <c r="H8" s="54"/>
    </row>
    <row r="9" spans="2:8" ht="6.75" customHeight="1" x14ac:dyDescent="0.25">
      <c r="B9" s="65"/>
      <c r="C9" s="65"/>
      <c r="D9" s="65"/>
      <c r="E9" s="65"/>
      <c r="F9" s="65"/>
      <c r="G9" s="65"/>
      <c r="H9" s="65"/>
    </row>
    <row r="10" spans="2:8" ht="39.6" x14ac:dyDescent="0.25">
      <c r="B10" s="68" t="s">
        <v>53</v>
      </c>
      <c r="C10" s="69"/>
      <c r="D10" s="69"/>
      <c r="E10" s="70"/>
      <c r="F10" s="4" t="s">
        <v>0</v>
      </c>
      <c r="G10" s="4" t="s">
        <v>1</v>
      </c>
      <c r="H10" s="4" t="s">
        <v>37</v>
      </c>
    </row>
    <row r="11" spans="2:8" x14ac:dyDescent="0.25">
      <c r="B11" s="71" t="s">
        <v>52</v>
      </c>
      <c r="C11" s="71"/>
      <c r="D11" s="71"/>
      <c r="E11" s="71"/>
      <c r="F11" s="12">
        <f>G38*3</f>
        <v>0</v>
      </c>
      <c r="G11" s="2">
        <f>F11*21%</f>
        <v>0</v>
      </c>
      <c r="H11" s="2">
        <f>G11+F11</f>
        <v>0</v>
      </c>
    </row>
    <row r="12" spans="2:8" x14ac:dyDescent="0.25">
      <c r="B12" s="71" t="s">
        <v>51</v>
      </c>
      <c r="C12" s="71"/>
      <c r="D12" s="71"/>
      <c r="E12" s="71"/>
      <c r="F12" s="14">
        <f>H54*3</f>
        <v>0</v>
      </c>
      <c r="G12" s="2">
        <f t="shared" ref="G12:G15" si="0">F12*21%</f>
        <v>0</v>
      </c>
      <c r="H12" s="2">
        <f t="shared" ref="H12" si="1">G12+F12</f>
        <v>0</v>
      </c>
    </row>
    <row r="13" spans="2:8" ht="32.25" customHeight="1" x14ac:dyDescent="0.25">
      <c r="B13" s="71" t="s">
        <v>81</v>
      </c>
      <c r="C13" s="71"/>
      <c r="D13" s="71"/>
      <c r="E13" s="1" t="s">
        <v>65</v>
      </c>
      <c r="F13" s="8"/>
      <c r="G13" s="2">
        <f>F13*21%</f>
        <v>0</v>
      </c>
      <c r="H13" s="2">
        <f>G13+F13</f>
        <v>0</v>
      </c>
    </row>
    <row r="14" spans="2:8" ht="32.25" customHeight="1" x14ac:dyDescent="0.25">
      <c r="B14" s="71" t="s">
        <v>82</v>
      </c>
      <c r="C14" s="71"/>
      <c r="D14" s="71"/>
      <c r="E14" s="1" t="s">
        <v>66</v>
      </c>
      <c r="F14" s="8"/>
      <c r="G14" s="2">
        <f>F14*21%</f>
        <v>0</v>
      </c>
      <c r="H14" s="2">
        <f t="shared" ref="H14" si="2">G14+F14</f>
        <v>0</v>
      </c>
    </row>
    <row r="15" spans="2:8" ht="40.5" customHeight="1" x14ac:dyDescent="0.25">
      <c r="B15" s="71" t="s">
        <v>83</v>
      </c>
      <c r="C15" s="71"/>
      <c r="D15" s="71"/>
      <c r="E15" s="71"/>
      <c r="F15" s="18">
        <f>H68*3</f>
        <v>0</v>
      </c>
      <c r="G15" s="2">
        <f t="shared" si="0"/>
        <v>0</v>
      </c>
      <c r="H15" s="2">
        <f>G15+F15</f>
        <v>0</v>
      </c>
    </row>
    <row r="16" spans="2:8" x14ac:dyDescent="0.25">
      <c r="B16" s="72" t="s">
        <v>43</v>
      </c>
      <c r="C16" s="73"/>
      <c r="D16" s="73"/>
      <c r="E16" s="74"/>
      <c r="F16" s="17">
        <f>SUM(F11:F15)</f>
        <v>0</v>
      </c>
      <c r="G16" s="9">
        <f>SUM(G11:G15)</f>
        <v>0</v>
      </c>
      <c r="H16" s="9">
        <f>SUM(H11:H15)</f>
        <v>0</v>
      </c>
    </row>
    <row r="17" spans="2:8" x14ac:dyDescent="0.25">
      <c r="B17" s="79" t="s">
        <v>101</v>
      </c>
      <c r="C17" s="79"/>
      <c r="D17" s="79"/>
      <c r="E17" s="79"/>
      <c r="F17" s="79"/>
      <c r="G17" s="79"/>
      <c r="H17" s="79"/>
    </row>
    <row r="18" spans="2:8" x14ac:dyDescent="0.25">
      <c r="B18" s="79"/>
      <c r="C18" s="79"/>
      <c r="D18" s="79"/>
      <c r="E18" s="79"/>
      <c r="F18" s="79"/>
      <c r="G18" s="79"/>
      <c r="H18" s="79"/>
    </row>
    <row r="19" spans="2:8" x14ac:dyDescent="0.25">
      <c r="B19" s="79"/>
      <c r="C19" s="79"/>
      <c r="D19" s="79"/>
      <c r="E19" s="79"/>
      <c r="F19" s="79"/>
      <c r="G19" s="79"/>
      <c r="H19" s="79"/>
    </row>
    <row r="20" spans="2:8" x14ac:dyDescent="0.25">
      <c r="B20" s="79"/>
      <c r="C20" s="79"/>
      <c r="D20" s="79"/>
      <c r="E20" s="79"/>
      <c r="F20" s="79"/>
      <c r="G20" s="79"/>
      <c r="H20" s="79"/>
    </row>
    <row r="21" spans="2:8" ht="69.599999999999994" customHeight="1" x14ac:dyDescent="0.25">
      <c r="B21" s="79"/>
      <c r="C21" s="79"/>
      <c r="D21" s="79"/>
      <c r="E21" s="79"/>
      <c r="F21" s="79"/>
      <c r="G21" s="79"/>
      <c r="H21" s="79"/>
    </row>
    <row r="22" spans="2:8" x14ac:dyDescent="0.25">
      <c r="B22" s="80"/>
      <c r="C22" s="80"/>
      <c r="D22" s="80"/>
      <c r="E22" s="80"/>
      <c r="F22" s="80"/>
      <c r="G22" s="80"/>
      <c r="H22" s="80"/>
    </row>
    <row r="23" spans="2:8" x14ac:dyDescent="0.25">
      <c r="B23" s="7" t="s">
        <v>39</v>
      </c>
    </row>
    <row r="24" spans="2:8" x14ac:dyDescent="0.25">
      <c r="B24" s="41" t="s">
        <v>2</v>
      </c>
      <c r="C24" s="75" t="s">
        <v>35</v>
      </c>
      <c r="D24" s="75"/>
      <c r="E24" s="75"/>
      <c r="F24" s="75"/>
      <c r="G24" s="75"/>
      <c r="H24" s="75"/>
    </row>
    <row r="25" spans="2:8" ht="102.75" customHeight="1" x14ac:dyDescent="0.25">
      <c r="B25" s="41"/>
      <c r="C25" s="15" t="s">
        <v>48</v>
      </c>
      <c r="D25" s="15" t="s">
        <v>76</v>
      </c>
      <c r="E25" s="4" t="s">
        <v>36</v>
      </c>
      <c r="F25" s="4" t="s">
        <v>50</v>
      </c>
      <c r="G25" s="41" t="s">
        <v>38</v>
      </c>
      <c r="H25" s="41"/>
    </row>
    <row r="26" spans="2:8" x14ac:dyDescent="0.25">
      <c r="B26" s="1" t="s">
        <v>8</v>
      </c>
      <c r="C26" s="1"/>
      <c r="D26" s="1"/>
      <c r="E26" s="1"/>
      <c r="F26" s="1"/>
      <c r="G26" s="58">
        <f>SUM(C26:F26)</f>
        <v>0</v>
      </c>
      <c r="H26" s="58"/>
    </row>
    <row r="27" spans="2:8" x14ac:dyDescent="0.25">
      <c r="B27" s="1" t="s">
        <v>9</v>
      </c>
      <c r="C27" s="1"/>
      <c r="D27" s="1"/>
      <c r="E27" s="1"/>
      <c r="F27" s="1"/>
      <c r="G27" s="58">
        <f>SUM(C27:F27)</f>
        <v>0</v>
      </c>
      <c r="H27" s="58"/>
    </row>
    <row r="28" spans="2:8" x14ac:dyDescent="0.25">
      <c r="B28" s="1" t="s">
        <v>10</v>
      </c>
      <c r="C28" s="1"/>
      <c r="D28" s="1"/>
      <c r="E28" s="1"/>
      <c r="F28" s="1"/>
      <c r="G28" s="58">
        <f t="shared" ref="G28:G34" si="3">SUM(C28:F28)</f>
        <v>0</v>
      </c>
      <c r="H28" s="58"/>
    </row>
    <row r="29" spans="2:8" x14ac:dyDescent="0.25">
      <c r="B29" s="1" t="s">
        <v>11</v>
      </c>
      <c r="C29" s="1"/>
      <c r="D29" s="1"/>
      <c r="E29" s="1"/>
      <c r="F29" s="1"/>
      <c r="G29" s="58">
        <f t="shared" si="3"/>
        <v>0</v>
      </c>
      <c r="H29" s="58"/>
    </row>
    <row r="30" spans="2:8" x14ac:dyDescent="0.25">
      <c r="B30" s="1" t="s">
        <v>12</v>
      </c>
      <c r="C30" s="1"/>
      <c r="D30" s="1"/>
      <c r="E30" s="1"/>
      <c r="F30" s="1"/>
      <c r="G30" s="58">
        <f t="shared" si="3"/>
        <v>0</v>
      </c>
      <c r="H30" s="58"/>
    </row>
    <row r="31" spans="2:8" x14ac:dyDescent="0.25">
      <c r="B31" s="1" t="s">
        <v>13</v>
      </c>
      <c r="C31" s="1"/>
      <c r="D31" s="1"/>
      <c r="E31" s="1"/>
      <c r="F31" s="1"/>
      <c r="G31" s="58">
        <f t="shared" si="3"/>
        <v>0</v>
      </c>
      <c r="H31" s="58"/>
    </row>
    <row r="32" spans="2:8" x14ac:dyDescent="0.25">
      <c r="B32" s="1" t="s">
        <v>14</v>
      </c>
      <c r="C32" s="1"/>
      <c r="D32" s="1"/>
      <c r="E32" s="1"/>
      <c r="F32" s="1"/>
      <c r="G32" s="58">
        <f t="shared" si="3"/>
        <v>0</v>
      </c>
      <c r="H32" s="58"/>
    </row>
    <row r="33" spans="2:9" x14ac:dyDescent="0.25">
      <c r="B33" s="1" t="s">
        <v>3</v>
      </c>
      <c r="C33" s="1"/>
      <c r="D33" s="1"/>
      <c r="E33" s="1"/>
      <c r="F33" s="1"/>
      <c r="G33" s="58">
        <f>SUM(C33:F33)</f>
        <v>0</v>
      </c>
      <c r="H33" s="58"/>
    </row>
    <row r="34" spans="2:9" x14ac:dyDescent="0.25">
      <c r="B34" s="1" t="s">
        <v>4</v>
      </c>
      <c r="C34" s="1"/>
      <c r="D34" s="1"/>
      <c r="E34" s="1"/>
      <c r="F34" s="1"/>
      <c r="G34" s="58">
        <f t="shared" si="3"/>
        <v>0</v>
      </c>
      <c r="H34" s="58"/>
    </row>
    <row r="35" spans="2:9" x14ac:dyDescent="0.25">
      <c r="B35" s="1" t="s">
        <v>5</v>
      </c>
      <c r="C35" s="1"/>
      <c r="D35" s="1"/>
      <c r="E35" s="1"/>
      <c r="F35" s="1"/>
      <c r="G35" s="58">
        <f>SUM(C35:F35)</f>
        <v>0</v>
      </c>
      <c r="H35" s="58"/>
    </row>
    <row r="36" spans="2:9" x14ac:dyDescent="0.25">
      <c r="B36" s="1" t="s">
        <v>6</v>
      </c>
      <c r="C36" s="1"/>
      <c r="D36" s="1"/>
      <c r="E36" s="1"/>
      <c r="F36" s="1"/>
      <c r="G36" s="58">
        <f>SUM(C36:F36)</f>
        <v>0</v>
      </c>
      <c r="H36" s="58"/>
    </row>
    <row r="37" spans="2:9" x14ac:dyDescent="0.25">
      <c r="B37" s="1" t="s">
        <v>7</v>
      </c>
      <c r="C37" s="1"/>
      <c r="D37" s="1"/>
      <c r="E37" s="1"/>
      <c r="F37" s="1"/>
      <c r="G37" s="58">
        <f>SUM(C37:F37)</f>
        <v>0</v>
      </c>
      <c r="H37" s="58"/>
    </row>
    <row r="38" spans="2:9" x14ac:dyDescent="0.25">
      <c r="B38" s="76" t="s">
        <v>15</v>
      </c>
      <c r="C38" s="77"/>
      <c r="D38" s="77"/>
      <c r="E38" s="77"/>
      <c r="F38" s="78"/>
      <c r="G38" s="81">
        <f>SUM(G26:H37)</f>
        <v>0</v>
      </c>
      <c r="H38" s="81"/>
    </row>
    <row r="39" spans="2:9" x14ac:dyDescent="0.25">
      <c r="B39" s="55" t="s">
        <v>1</v>
      </c>
      <c r="C39" s="56"/>
      <c r="D39" s="56"/>
      <c r="E39" s="56"/>
      <c r="F39" s="57"/>
      <c r="G39" s="59">
        <f>ROUND(G38*0.21,2)</f>
        <v>0</v>
      </c>
      <c r="H39" s="60"/>
    </row>
    <row r="40" spans="2:9" x14ac:dyDescent="0.25">
      <c r="B40" s="55" t="s">
        <v>16</v>
      </c>
      <c r="C40" s="56"/>
      <c r="D40" s="56"/>
      <c r="E40" s="56"/>
      <c r="F40" s="57"/>
      <c r="G40" s="61">
        <f>G38+G39</f>
        <v>0</v>
      </c>
      <c r="H40" s="61"/>
    </row>
    <row r="42" spans="2:9" x14ac:dyDescent="0.25">
      <c r="B42" s="5" t="s">
        <v>40</v>
      </c>
    </row>
    <row r="43" spans="2:9" ht="26.25" customHeight="1" x14ac:dyDescent="0.25">
      <c r="B43" s="87" t="s">
        <v>17</v>
      </c>
      <c r="C43" s="83"/>
      <c r="D43" s="85" t="s">
        <v>57</v>
      </c>
      <c r="E43" s="82" t="s">
        <v>67</v>
      </c>
      <c r="F43" s="82"/>
      <c r="G43" s="82"/>
      <c r="H43" s="83" t="s">
        <v>42</v>
      </c>
      <c r="I43" s="29"/>
    </row>
    <row r="44" spans="2:9" ht="60" x14ac:dyDescent="0.25">
      <c r="B44" s="88"/>
      <c r="C44" s="84"/>
      <c r="D44" s="86"/>
      <c r="E44" s="15" t="s">
        <v>49</v>
      </c>
      <c r="F44" s="4" t="s">
        <v>34</v>
      </c>
      <c r="G44" s="15" t="s">
        <v>50</v>
      </c>
      <c r="H44" s="84"/>
      <c r="I44" s="29"/>
    </row>
    <row r="45" spans="2:9" ht="43.5" customHeight="1" x14ac:dyDescent="0.25">
      <c r="B45" s="71" t="s">
        <v>86</v>
      </c>
      <c r="C45" s="71"/>
      <c r="D45" s="20" t="s">
        <v>78</v>
      </c>
      <c r="E45" s="6"/>
      <c r="F45" s="6"/>
      <c r="G45" s="6"/>
      <c r="H45" s="2">
        <f>SUM(E45:G45)*2</f>
        <v>0</v>
      </c>
    </row>
    <row r="46" spans="2:9" ht="20.399999999999999" x14ac:dyDescent="0.25">
      <c r="B46" s="71" t="s">
        <v>77</v>
      </c>
      <c r="C46" s="71"/>
      <c r="D46" s="20" t="s">
        <v>54</v>
      </c>
      <c r="E46" s="6"/>
      <c r="F46" s="6"/>
      <c r="G46" s="6"/>
      <c r="H46" s="2">
        <f>SUM(E46:G46)*2</f>
        <v>0</v>
      </c>
    </row>
    <row r="47" spans="2:9" ht="75.75" customHeight="1" x14ac:dyDescent="0.25">
      <c r="B47" s="71" t="s">
        <v>18</v>
      </c>
      <c r="C47" s="71"/>
      <c r="D47" s="20" t="s">
        <v>55</v>
      </c>
      <c r="E47" s="6"/>
      <c r="F47" s="6"/>
      <c r="G47" s="6"/>
      <c r="H47" s="2">
        <f>SUM(E47:G47)*4</f>
        <v>0</v>
      </c>
    </row>
    <row r="48" spans="2:9" ht="36.75" customHeight="1" x14ac:dyDescent="0.25">
      <c r="B48" s="71" t="s">
        <v>87</v>
      </c>
      <c r="C48" s="71"/>
      <c r="D48" s="20" t="s">
        <v>56</v>
      </c>
      <c r="E48" s="6"/>
      <c r="F48" s="6"/>
      <c r="G48" s="6"/>
      <c r="H48" s="2">
        <f t="shared" ref="H48:H53" si="4">SUM(E48:G48)</f>
        <v>0</v>
      </c>
    </row>
    <row r="49" spans="2:9" ht="22.5" customHeight="1" x14ac:dyDescent="0.25">
      <c r="B49" s="71" t="s">
        <v>19</v>
      </c>
      <c r="C49" s="71"/>
      <c r="D49" s="20" t="s">
        <v>56</v>
      </c>
      <c r="E49" s="6"/>
      <c r="F49" s="6"/>
      <c r="G49" s="6"/>
      <c r="H49" s="2">
        <f t="shared" si="4"/>
        <v>0</v>
      </c>
    </row>
    <row r="50" spans="2:9" ht="22.5" customHeight="1" x14ac:dyDescent="0.25">
      <c r="B50" s="71" t="s">
        <v>88</v>
      </c>
      <c r="C50" s="71"/>
      <c r="D50" s="20" t="s">
        <v>56</v>
      </c>
      <c r="E50" s="6"/>
      <c r="F50" s="6"/>
      <c r="G50" s="6"/>
      <c r="H50" s="2">
        <f t="shared" si="4"/>
        <v>0</v>
      </c>
    </row>
    <row r="51" spans="2:9" ht="22.5" customHeight="1" x14ac:dyDescent="0.25">
      <c r="B51" s="71" t="s">
        <v>90</v>
      </c>
      <c r="C51" s="71"/>
      <c r="D51" s="20" t="s">
        <v>56</v>
      </c>
      <c r="E51" s="6"/>
      <c r="F51" s="6"/>
      <c r="G51" s="6"/>
      <c r="H51" s="2">
        <f t="shared" si="4"/>
        <v>0</v>
      </c>
    </row>
    <row r="52" spans="2:9" ht="22.5" customHeight="1" x14ac:dyDescent="0.25">
      <c r="B52" s="89" t="s">
        <v>91</v>
      </c>
      <c r="C52" s="90"/>
      <c r="D52" s="20" t="s">
        <v>56</v>
      </c>
      <c r="E52" s="6"/>
      <c r="F52" s="6"/>
      <c r="G52" s="6"/>
      <c r="H52" s="2">
        <f t="shared" si="4"/>
        <v>0</v>
      </c>
    </row>
    <row r="53" spans="2:9" ht="54.75" customHeight="1" x14ac:dyDescent="0.25">
      <c r="B53" s="71" t="s">
        <v>89</v>
      </c>
      <c r="C53" s="71"/>
      <c r="D53" s="20" t="s">
        <v>56</v>
      </c>
      <c r="E53" s="6"/>
      <c r="F53" s="6"/>
      <c r="G53" s="6"/>
      <c r="H53" s="2">
        <f t="shared" si="4"/>
        <v>0</v>
      </c>
      <c r="I53" t="s">
        <v>75</v>
      </c>
    </row>
    <row r="54" spans="2:9" x14ac:dyDescent="0.25">
      <c r="B54" s="63" t="s">
        <v>20</v>
      </c>
      <c r="C54" s="63"/>
      <c r="D54" s="63"/>
      <c r="E54" s="63"/>
      <c r="F54" s="63"/>
      <c r="G54" s="63"/>
      <c r="H54" s="13">
        <f>SUM(H45:H53)</f>
        <v>0</v>
      </c>
    </row>
    <row r="55" spans="2:9" x14ac:dyDescent="0.25">
      <c r="B55" s="64" t="s">
        <v>1</v>
      </c>
      <c r="C55" s="64"/>
      <c r="D55" s="64"/>
      <c r="E55" s="64"/>
      <c r="F55" s="64"/>
      <c r="G55" s="64"/>
      <c r="H55" s="8">
        <f>ROUND(H54*21%,2)</f>
        <v>0</v>
      </c>
    </row>
    <row r="56" spans="2:9" x14ac:dyDescent="0.25">
      <c r="B56" s="64" t="s">
        <v>16</v>
      </c>
      <c r="C56" s="64"/>
      <c r="D56" s="64"/>
      <c r="E56" s="64"/>
      <c r="F56" s="64"/>
      <c r="G56" s="64"/>
      <c r="H56" s="8">
        <f>H54+H55</f>
        <v>0</v>
      </c>
    </row>
    <row r="57" spans="2:9" ht="18.75" customHeight="1" x14ac:dyDescent="0.25">
      <c r="B57" s="66" t="s">
        <v>103</v>
      </c>
      <c r="C57" s="66"/>
      <c r="D57" s="66"/>
      <c r="E57" s="66"/>
      <c r="F57" s="66"/>
      <c r="G57" s="66"/>
      <c r="H57" s="66"/>
      <c r="I57" t="s">
        <v>75</v>
      </c>
    </row>
    <row r="59" spans="2:9" ht="32.25" customHeight="1" x14ac:dyDescent="0.25">
      <c r="B59" s="65" t="s">
        <v>80</v>
      </c>
      <c r="C59" s="65"/>
      <c r="D59" s="65"/>
      <c r="E59" s="65"/>
      <c r="F59" s="65"/>
      <c r="G59" s="65"/>
      <c r="H59" s="65"/>
    </row>
    <row r="60" spans="2:9" ht="120" customHeight="1" x14ac:dyDescent="0.25">
      <c r="B60" s="4" t="s">
        <v>21</v>
      </c>
      <c r="C60" s="4" t="s">
        <v>70</v>
      </c>
      <c r="D60" s="4" t="s">
        <v>22</v>
      </c>
      <c r="E60" s="4" t="s">
        <v>23</v>
      </c>
      <c r="F60" s="4" t="s">
        <v>73</v>
      </c>
      <c r="G60" s="4" t="s">
        <v>24</v>
      </c>
      <c r="H60" s="4" t="s">
        <v>41</v>
      </c>
    </row>
    <row r="61" spans="2:9" ht="79.2" x14ac:dyDescent="0.25">
      <c r="B61" s="6" t="s">
        <v>119</v>
      </c>
      <c r="C61" s="3"/>
      <c r="D61" s="3" t="s">
        <v>69</v>
      </c>
      <c r="E61" s="3"/>
      <c r="F61" s="30"/>
      <c r="G61" s="2">
        <f>E61*F61</f>
        <v>0</v>
      </c>
      <c r="H61" s="2">
        <f>G61*12</f>
        <v>0</v>
      </c>
    </row>
    <row r="62" spans="2:9" ht="79.2" x14ac:dyDescent="0.25">
      <c r="B62" s="6" t="s">
        <v>96</v>
      </c>
      <c r="C62" s="3"/>
      <c r="D62" s="3" t="s">
        <v>69</v>
      </c>
      <c r="E62" s="3"/>
      <c r="F62" s="30"/>
      <c r="G62" s="2">
        <f>E62*F62</f>
        <v>0</v>
      </c>
      <c r="H62" s="2">
        <f t="shared" ref="H62:H67" si="5">G62*12</f>
        <v>0</v>
      </c>
    </row>
    <row r="63" spans="2:9" x14ac:dyDescent="0.25">
      <c r="B63" s="6" t="s">
        <v>71</v>
      </c>
      <c r="C63" s="3"/>
      <c r="D63" s="3" t="s">
        <v>68</v>
      </c>
      <c r="E63" s="3"/>
      <c r="F63" s="30">
        <v>8.5</v>
      </c>
      <c r="G63" s="2">
        <f>E63*F63</f>
        <v>0</v>
      </c>
      <c r="H63" s="2">
        <f t="shared" si="5"/>
        <v>0</v>
      </c>
    </row>
    <row r="64" spans="2:9" ht="79.2" x14ac:dyDescent="0.25">
      <c r="B64" s="6" t="s">
        <v>116</v>
      </c>
      <c r="C64" s="3"/>
      <c r="D64" s="3" t="s">
        <v>104</v>
      </c>
      <c r="E64" s="3"/>
      <c r="F64" s="30"/>
      <c r="G64" s="2">
        <f t="shared" ref="G64" si="6">E64*F64</f>
        <v>0</v>
      </c>
      <c r="H64" s="2">
        <f t="shared" si="5"/>
        <v>0</v>
      </c>
    </row>
    <row r="65" spans="2:8" ht="52.8" x14ac:dyDescent="0.25">
      <c r="B65" s="6" t="s">
        <v>93</v>
      </c>
      <c r="C65" s="6"/>
      <c r="D65" s="3" t="s">
        <v>69</v>
      </c>
      <c r="E65" s="3"/>
      <c r="F65" s="3"/>
      <c r="G65" s="2">
        <f>E65*F65</f>
        <v>0</v>
      </c>
      <c r="H65" s="2">
        <f t="shared" si="5"/>
        <v>0</v>
      </c>
    </row>
    <row r="66" spans="2:8" ht="52.8" x14ac:dyDescent="0.25">
      <c r="B66" s="6" t="s">
        <v>94</v>
      </c>
      <c r="C66" s="6"/>
      <c r="D66" s="3" t="s">
        <v>69</v>
      </c>
      <c r="E66" s="3"/>
      <c r="F66" s="3"/>
      <c r="G66" s="2">
        <f>E66*F66</f>
        <v>0</v>
      </c>
      <c r="H66" s="2">
        <f t="shared" si="5"/>
        <v>0</v>
      </c>
    </row>
    <row r="67" spans="2:8" ht="52.8" x14ac:dyDescent="0.25">
      <c r="B67" s="6" t="s">
        <v>95</v>
      </c>
      <c r="C67" s="6"/>
      <c r="D67" s="3" t="s">
        <v>69</v>
      </c>
      <c r="E67" s="3"/>
      <c r="F67" s="3"/>
      <c r="G67" s="2">
        <f t="shared" ref="G67" si="7">E67*F67</f>
        <v>0</v>
      </c>
      <c r="H67" s="2">
        <f t="shared" si="5"/>
        <v>0</v>
      </c>
    </row>
    <row r="68" spans="2:8" x14ac:dyDescent="0.25">
      <c r="B68" s="76" t="s">
        <v>20</v>
      </c>
      <c r="C68" s="77"/>
      <c r="D68" s="77"/>
      <c r="E68" s="77"/>
      <c r="F68" s="77"/>
      <c r="G68" s="78"/>
      <c r="H68" s="19">
        <f>SUM(H61:H67)</f>
        <v>0</v>
      </c>
    </row>
    <row r="69" spans="2:8" x14ac:dyDescent="0.25">
      <c r="B69" s="55" t="s">
        <v>1</v>
      </c>
      <c r="C69" s="56"/>
      <c r="D69" s="56"/>
      <c r="E69" s="56"/>
      <c r="F69" s="56"/>
      <c r="G69" s="57"/>
      <c r="H69" s="8">
        <f>ROUND(H68*21%,2)</f>
        <v>0</v>
      </c>
    </row>
    <row r="70" spans="2:8" x14ac:dyDescent="0.25">
      <c r="B70" s="55" t="s">
        <v>16</v>
      </c>
      <c r="C70" s="56"/>
      <c r="D70" s="56"/>
      <c r="E70" s="56"/>
      <c r="F70" s="56"/>
      <c r="G70" s="57"/>
      <c r="H70" s="8">
        <f>H68+H69</f>
        <v>0</v>
      </c>
    </row>
    <row r="72" spans="2:8" ht="30" customHeight="1" x14ac:dyDescent="0.25">
      <c r="B72" s="49" t="s">
        <v>79</v>
      </c>
      <c r="C72" s="49"/>
      <c r="D72" s="49"/>
      <c r="E72" s="49"/>
      <c r="F72" s="49"/>
      <c r="G72" s="49"/>
      <c r="H72" s="49"/>
    </row>
    <row r="73" spans="2:8" ht="67.5" customHeight="1" x14ac:dyDescent="0.25">
      <c r="B73" s="66" t="s">
        <v>97</v>
      </c>
      <c r="C73" s="66"/>
      <c r="D73" s="66"/>
      <c r="E73" s="66"/>
      <c r="F73" s="66"/>
      <c r="G73" s="66"/>
      <c r="H73" s="66"/>
    </row>
    <row r="74" spans="2:8" ht="30" customHeight="1" x14ac:dyDescent="0.25">
      <c r="B74" s="66" t="s">
        <v>72</v>
      </c>
      <c r="C74" s="66"/>
      <c r="D74" s="66"/>
      <c r="E74" s="66"/>
      <c r="F74" s="66"/>
      <c r="G74" s="66"/>
      <c r="H74" s="66"/>
    </row>
    <row r="75" spans="2:8" ht="20.25" customHeight="1" x14ac:dyDescent="0.25">
      <c r="B75" s="67"/>
      <c r="C75" s="67"/>
      <c r="D75" s="67"/>
      <c r="E75" s="67"/>
      <c r="F75" s="67"/>
      <c r="G75" s="67"/>
      <c r="H75" s="67"/>
    </row>
    <row r="77" spans="2:8" x14ac:dyDescent="0.25">
      <c r="B77" s="5" t="s">
        <v>63</v>
      </c>
    </row>
    <row r="78" spans="2:8" x14ac:dyDescent="0.25">
      <c r="B78" s="45" t="s">
        <v>2</v>
      </c>
      <c r="C78" s="45" t="s">
        <v>35</v>
      </c>
      <c r="D78" s="45"/>
      <c r="E78" s="45"/>
      <c r="F78" s="45"/>
      <c r="G78" s="62" t="s">
        <v>1</v>
      </c>
      <c r="H78" s="62" t="s">
        <v>62</v>
      </c>
    </row>
    <row r="79" spans="2:8" ht="52.8" x14ac:dyDescent="0.25">
      <c r="B79" s="45"/>
      <c r="C79" s="3" t="s">
        <v>58</v>
      </c>
      <c r="D79" s="30" t="s">
        <v>60</v>
      </c>
      <c r="E79" s="23" t="s">
        <v>59</v>
      </c>
      <c r="F79" s="3" t="s">
        <v>43</v>
      </c>
      <c r="G79" s="62"/>
      <c r="H79" s="62"/>
    </row>
    <row r="80" spans="2:8" ht="17.25" customHeight="1" x14ac:dyDescent="0.25">
      <c r="B80" s="21" t="s">
        <v>8</v>
      </c>
      <c r="C80" s="22">
        <f t="shared" ref="C80:C87" si="8">G30</f>
        <v>0</v>
      </c>
      <c r="D80" s="31"/>
      <c r="E80" s="11"/>
      <c r="F80" s="22">
        <f>E80+D80+C80</f>
        <v>0</v>
      </c>
      <c r="G80" s="22">
        <f>F80*21%</f>
        <v>0</v>
      </c>
      <c r="H80" s="22">
        <f>F80+G80</f>
        <v>0</v>
      </c>
    </row>
    <row r="81" spans="2:8" ht="17.25" customHeight="1" x14ac:dyDescent="0.25">
      <c r="B81" s="21" t="s">
        <v>9</v>
      </c>
      <c r="C81" s="22">
        <f t="shared" si="8"/>
        <v>0</v>
      </c>
      <c r="D81" s="31"/>
      <c r="E81" s="11"/>
      <c r="F81" s="22">
        <f>E81+D81+C81</f>
        <v>0</v>
      </c>
      <c r="G81" s="22">
        <f t="shared" ref="G81:G91" si="9">F81*21%</f>
        <v>0</v>
      </c>
      <c r="H81" s="22">
        <f t="shared" ref="H81:H91" si="10">F81+G81</f>
        <v>0</v>
      </c>
    </row>
    <row r="82" spans="2:8" ht="17.25" customHeight="1" x14ac:dyDescent="0.25">
      <c r="B82" s="21" t="s">
        <v>10</v>
      </c>
      <c r="C82" s="22">
        <f t="shared" si="8"/>
        <v>0</v>
      </c>
      <c r="D82" s="32">
        <f>SUM(E47:G47)</f>
        <v>0</v>
      </c>
      <c r="E82" s="11"/>
      <c r="F82" s="22">
        <f>E82+D82+C82</f>
        <v>0</v>
      </c>
      <c r="G82" s="22">
        <f t="shared" si="9"/>
        <v>0</v>
      </c>
      <c r="H82" s="22">
        <f>F82+G82</f>
        <v>0</v>
      </c>
    </row>
    <row r="83" spans="2:8" ht="17.25" customHeight="1" x14ac:dyDescent="0.25">
      <c r="B83" s="21" t="s">
        <v>11</v>
      </c>
      <c r="C83" s="22">
        <f t="shared" si="8"/>
        <v>0</v>
      </c>
      <c r="D83" s="31"/>
      <c r="E83" s="11"/>
      <c r="F83" s="22">
        <f t="shared" ref="F83:F90" si="11">E83+D83+C83</f>
        <v>0</v>
      </c>
      <c r="G83" s="22">
        <f t="shared" si="9"/>
        <v>0</v>
      </c>
      <c r="H83" s="22">
        <f t="shared" si="10"/>
        <v>0</v>
      </c>
    </row>
    <row r="84" spans="2:8" ht="17.25" customHeight="1" x14ac:dyDescent="0.25">
      <c r="B84" s="21" t="s">
        <v>12</v>
      </c>
      <c r="C84" s="22">
        <f t="shared" si="8"/>
        <v>0</v>
      </c>
      <c r="D84" s="31"/>
      <c r="E84" s="11"/>
      <c r="F84" s="22">
        <f t="shared" si="11"/>
        <v>0</v>
      </c>
      <c r="G84" s="22">
        <f t="shared" si="9"/>
        <v>0</v>
      </c>
      <c r="H84" s="22">
        <f t="shared" si="10"/>
        <v>0</v>
      </c>
    </row>
    <row r="85" spans="2:8" ht="17.25" customHeight="1" x14ac:dyDescent="0.25">
      <c r="B85" s="21" t="s">
        <v>13</v>
      </c>
      <c r="C85" s="22">
        <f t="shared" si="8"/>
        <v>0</v>
      </c>
      <c r="D85" s="31"/>
      <c r="E85" s="11"/>
      <c r="F85" s="22">
        <f t="shared" si="11"/>
        <v>0</v>
      </c>
      <c r="G85" s="22">
        <f t="shared" si="9"/>
        <v>0</v>
      </c>
      <c r="H85" s="22">
        <f t="shared" si="10"/>
        <v>0</v>
      </c>
    </row>
    <row r="86" spans="2:8" ht="17.25" customHeight="1" x14ac:dyDescent="0.25">
      <c r="B86" s="21" t="s">
        <v>14</v>
      </c>
      <c r="C86" s="22">
        <f t="shared" si="8"/>
        <v>0</v>
      </c>
      <c r="D86" s="31"/>
      <c r="E86" s="11"/>
      <c r="F86" s="22">
        <f t="shared" si="11"/>
        <v>0</v>
      </c>
      <c r="G86" s="22">
        <f t="shared" si="9"/>
        <v>0</v>
      </c>
      <c r="H86" s="22">
        <f t="shared" si="10"/>
        <v>0</v>
      </c>
    </row>
    <row r="87" spans="2:8" ht="17.25" customHeight="1" x14ac:dyDescent="0.25">
      <c r="B87" s="21" t="s">
        <v>3</v>
      </c>
      <c r="C87" s="22">
        <f t="shared" si="8"/>
        <v>0</v>
      </c>
      <c r="D87" s="32">
        <f>SUM(E45:G45,E46:G46,E47:G47,E48:G53)</f>
        <v>0</v>
      </c>
      <c r="E87" s="11"/>
      <c r="F87" s="22">
        <f t="shared" si="11"/>
        <v>0</v>
      </c>
      <c r="G87" s="22">
        <f t="shared" si="9"/>
        <v>0</v>
      </c>
      <c r="H87" s="22">
        <f t="shared" si="10"/>
        <v>0</v>
      </c>
    </row>
    <row r="88" spans="2:8" ht="17.25" customHeight="1" x14ac:dyDescent="0.25">
      <c r="B88" s="21" t="s">
        <v>4</v>
      </c>
      <c r="C88" s="22">
        <f>G26</f>
        <v>0</v>
      </c>
      <c r="D88" s="31"/>
      <c r="E88" s="11"/>
      <c r="F88" s="22">
        <f>E88+D88+C88</f>
        <v>0</v>
      </c>
      <c r="G88" s="22">
        <f t="shared" si="9"/>
        <v>0</v>
      </c>
      <c r="H88" s="22">
        <f t="shared" si="10"/>
        <v>0</v>
      </c>
    </row>
    <row r="89" spans="2:8" ht="17.25" customHeight="1" x14ac:dyDescent="0.25">
      <c r="B89" s="21" t="s">
        <v>5</v>
      </c>
      <c r="C89" s="22">
        <f>G27</f>
        <v>0</v>
      </c>
      <c r="D89" s="32">
        <f>SUM(E47:G47)</f>
        <v>0</v>
      </c>
      <c r="E89" s="11"/>
      <c r="F89" s="22">
        <f t="shared" si="11"/>
        <v>0</v>
      </c>
      <c r="G89" s="22">
        <f t="shared" si="9"/>
        <v>0</v>
      </c>
      <c r="H89" s="22">
        <f t="shared" si="10"/>
        <v>0</v>
      </c>
    </row>
    <row r="90" spans="2:8" ht="17.25" customHeight="1" x14ac:dyDescent="0.25">
      <c r="B90" s="21" t="s">
        <v>6</v>
      </c>
      <c r="C90" s="22">
        <f>G28</f>
        <v>0</v>
      </c>
      <c r="D90" s="31"/>
      <c r="E90" s="11"/>
      <c r="F90" s="22">
        <f t="shared" si="11"/>
        <v>0</v>
      </c>
      <c r="G90" s="22">
        <f t="shared" si="9"/>
        <v>0</v>
      </c>
      <c r="H90" s="22">
        <f t="shared" si="10"/>
        <v>0</v>
      </c>
    </row>
    <row r="91" spans="2:8" ht="17.25" customHeight="1" x14ac:dyDescent="0.25">
      <c r="B91" s="21" t="s">
        <v>7</v>
      </c>
      <c r="C91" s="22">
        <f>G29</f>
        <v>0</v>
      </c>
      <c r="D91" s="32">
        <f>SUM(E46:G46,E47:G47,E45:G45)</f>
        <v>0</v>
      </c>
      <c r="E91" s="11"/>
      <c r="F91" s="22">
        <f>E91+D91+C91</f>
        <v>0</v>
      </c>
      <c r="G91" s="22">
        <f t="shared" si="9"/>
        <v>0</v>
      </c>
      <c r="H91" s="22">
        <f t="shared" si="10"/>
        <v>0</v>
      </c>
    </row>
    <row r="92" spans="2:8" ht="17.25" customHeight="1" x14ac:dyDescent="0.25">
      <c r="B92" s="24" t="s">
        <v>61</v>
      </c>
      <c r="C92" s="25">
        <f>SUM(C80:C91)</f>
        <v>0</v>
      </c>
      <c r="D92" s="26">
        <f>SUM(D80:D91)</f>
        <v>0</v>
      </c>
      <c r="E92" s="27">
        <f>SUM(E80:E91)</f>
        <v>0</v>
      </c>
      <c r="F92" s="28"/>
      <c r="G92" s="28"/>
      <c r="H92" s="28"/>
    </row>
    <row r="95" spans="2:8" x14ac:dyDescent="0.25">
      <c r="B95" s="7"/>
    </row>
    <row r="96" spans="2:8" x14ac:dyDescent="0.25">
      <c r="B96" s="16"/>
    </row>
    <row r="97" ht="60.75" customHeight="1" x14ac:dyDescent="0.25"/>
    <row r="98" ht="48" customHeight="1" x14ac:dyDescent="0.25"/>
  </sheetData>
  <mergeCells count="66">
    <mergeCell ref="B14:D14"/>
    <mergeCell ref="B1:H1"/>
    <mergeCell ref="B2:H2"/>
    <mergeCell ref="B4:H4"/>
    <mergeCell ref="B6:H6"/>
    <mergeCell ref="B7:H7"/>
    <mergeCell ref="B8:H8"/>
    <mergeCell ref="B9:H9"/>
    <mergeCell ref="B10:E10"/>
    <mergeCell ref="B11:E11"/>
    <mergeCell ref="B12:E12"/>
    <mergeCell ref="B13:D13"/>
    <mergeCell ref="B15:E15"/>
    <mergeCell ref="B16:E16"/>
    <mergeCell ref="B17:H21"/>
    <mergeCell ref="B22:H22"/>
    <mergeCell ref="B24:B25"/>
    <mergeCell ref="C24:H24"/>
    <mergeCell ref="G25:H25"/>
    <mergeCell ref="G37:H37"/>
    <mergeCell ref="G26:H26"/>
    <mergeCell ref="G27:H27"/>
    <mergeCell ref="G28:H28"/>
    <mergeCell ref="G29:H29"/>
    <mergeCell ref="G30:H30"/>
    <mergeCell ref="G31:H31"/>
    <mergeCell ref="G32:H32"/>
    <mergeCell ref="G33:H33"/>
    <mergeCell ref="G34:H34"/>
    <mergeCell ref="G35:H35"/>
    <mergeCell ref="G36:H36"/>
    <mergeCell ref="B38:F38"/>
    <mergeCell ref="G38:H38"/>
    <mergeCell ref="B39:F39"/>
    <mergeCell ref="G39:H39"/>
    <mergeCell ref="B40:F40"/>
    <mergeCell ref="G40:H40"/>
    <mergeCell ref="B52:C52"/>
    <mergeCell ref="B43:C44"/>
    <mergeCell ref="D43:D44"/>
    <mergeCell ref="E43:G43"/>
    <mergeCell ref="H43:H44"/>
    <mergeCell ref="B45:C45"/>
    <mergeCell ref="B46:C46"/>
    <mergeCell ref="B47:C47"/>
    <mergeCell ref="B48:C48"/>
    <mergeCell ref="B49:C49"/>
    <mergeCell ref="B50:C50"/>
    <mergeCell ref="B51:C51"/>
    <mergeCell ref="B74:H74"/>
    <mergeCell ref="B53:C53"/>
    <mergeCell ref="B54:G54"/>
    <mergeCell ref="B55:G55"/>
    <mergeCell ref="B56:G56"/>
    <mergeCell ref="B57:H57"/>
    <mergeCell ref="B59:H59"/>
    <mergeCell ref="B68:G68"/>
    <mergeCell ref="B69:G69"/>
    <mergeCell ref="B70:G70"/>
    <mergeCell ref="B72:H72"/>
    <mergeCell ref="B73:H73"/>
    <mergeCell ref="B75:H75"/>
    <mergeCell ref="B78:B79"/>
    <mergeCell ref="C78:F78"/>
    <mergeCell ref="G78:G79"/>
    <mergeCell ref="H78:H79"/>
  </mergeCells>
  <pageMargins left="0.70866141732283505" right="0.70866141732283505" top="0.74803149606299202" bottom="0.74803149606299202" header="0.31496062992126" footer="0.31496062992126"/>
  <pageSetup paperSize="9" orientation="portrait" r:id="rId1"/>
  <rowBreaks count="2" manualBreakCount="2">
    <brk id="33" min="1" max="7" man="1"/>
    <brk id="58"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Kopsavilkums</vt:lpstr>
      <vt:lpstr>Finansu-piedavajums_Uliha 33</vt:lpstr>
      <vt:lpstr>Finansu-piedavajums_Toma 19</vt:lpstr>
      <vt:lpstr>'Finansu-piedavajums_Toma 19'!Drukas_apgabals</vt:lpstr>
      <vt:lpstr>'Finansu-piedavajums_Uliha 33'!Drukas_apgabals</vt:lpstr>
      <vt:lpstr>Kopsavilkums!Drukas_apgabals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Pielikums LPUAA vadlīnijām</dc:title>
  <dc:subject/>
  <dc:creator>LUPAA</dc:creator>
  <cp:keywords/>
  <dc:description/>
  <cp:lastModifiedBy>Līga </cp:lastModifiedBy>
  <cp:lastPrinted>2022-06-08T07:04:43Z</cp:lastPrinted>
  <dcterms:created xsi:type="dcterms:W3CDTF">2012-05-24T06:26:19Z</dcterms:created>
  <dcterms:modified xsi:type="dcterms:W3CDTF">2026-09-03T08:27:04Z</dcterms:modified>
  <cp:category/>
</cp:coreProperties>
</file>