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Protokoli\2.protokols_ atbildes_grozijumi\Nolikuma pielikumi\1.pielikuma pielikumi\"/>
    </mc:Choice>
  </mc:AlternateContent>
  <xr:revisionPtr revIDLastSave="0" documentId="13_ncr:1_{AACE8E56-10E8-4521-875B-32F2AD3690EE}"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DDS!$A$1:$H$32</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34" l="1"/>
  <c r="G15" i="34" l="1"/>
  <c r="A15" i="34"/>
  <c r="A23" i="34" l="1"/>
  <c r="G21" i="34" l="1"/>
  <c r="G17" i="34" l="1"/>
  <c r="G20" i="34"/>
  <c r="G23" i="34"/>
  <c r="G13" i="34" l="1"/>
  <c r="B11" i="34" l="1"/>
  <c r="C11" i="34" s="1"/>
  <c r="D11" i="34" s="1"/>
  <c r="E11" i="34" s="1"/>
  <c r="F11" i="34" s="1"/>
  <c r="G11" i="34" s="1"/>
  <c r="G25" i="34" l="1"/>
  <c r="G26" i="34" l="1"/>
  <c r="G27" i="34" s="1"/>
</calcChain>
</file>

<file path=xl/sharedStrings.xml><?xml version="1.0" encoding="utf-8"?>
<sst xmlns="http://schemas.openxmlformats.org/spreadsheetml/2006/main" count="57" uniqueCount="53">
  <si>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</si>
  <si>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</si>
  <si>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</si>
  <si>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</si>
  <si>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</si>
  <si>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</si>
  <si>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</si>
  <si>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</si>
  <si>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</si>
  <si>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</si>
  <si>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</si>
  <si>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</si>
  <si>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</si>
  <si>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</si>
  <si>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</si>
  <si>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</si>
  <si>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</si>
  <si>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</si>
  <si>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</si>
  <si>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</si>
  <si>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</si>
  <si>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</si>
  <si>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</si>
  <si>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</si>
  <si>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</si>
  <si>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</si>
  <si>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</si>
  <si>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</si>
  <si>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</si>
  <si>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</si>
  <si>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ĀMD 3.p.</t>
  </si>
  <si>
    <t>Segumu atjaunošana</t>
  </si>
  <si>
    <t>Rīgas valstpilsētas pašvaldības Ārtelpas un mobilitātes departaments</t>
  </si>
  <si>
    <t>kompl.</t>
  </si>
  <si>
    <t>MKn Nr. 421 un ĀMD 12.2.p.</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</si>
  <si>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</si>
  <si>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</si>
  <si>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Ar saistvielām nesaistītas konstruktīvās kārtas</t>
  </si>
  <si>
    <t>Nomaļu apauguma noņemšana, uzpildīšana, profilēšana un blīvēšana 5 cm biezumā (ar minerālmateriālu maisījumu 0/16, N-IV)</t>
  </si>
  <si>
    <t>Dārziņu iela</t>
  </si>
  <si>
    <t>Cidoniju iela</t>
  </si>
  <si>
    <t>3.1</t>
  </si>
  <si>
    <t>Lūku regulēšana (kapes)</t>
  </si>
  <si>
    <t>Pamata nesošās kārtas būvniecība, reciklējot asfaltbetona segu un pamatu virskārtu vidēji 10 cm biezumā, nepievienojot saistvielu</t>
  </si>
  <si>
    <t>3.2</t>
  </si>
  <si>
    <t>Dārziņu 1. līnija</t>
  </si>
  <si>
    <t>690 m</t>
  </si>
  <si>
    <t>5.2 un 6.3</t>
  </si>
  <si>
    <t>7.8 un ĀMD 12.p.</t>
  </si>
  <si>
    <t>Karstā asfalta AC16 surf - VK S-III (AADTj, pievestā ≤500) dilumkārtas būvniecība 5 cm biezumā, gruntēšana</t>
  </si>
  <si>
    <r>
      <t xml:space="preserve">Ātrumvaļņa atjaunošana </t>
    </r>
    <r>
      <rPr>
        <sz val="9"/>
        <color rgb="FFFF0000"/>
        <rFont val="Arial Narrow"/>
        <family val="2"/>
        <charset val="186"/>
      </rPr>
      <t>(tajā skaitā signālstabiņu nomaiņa)</t>
    </r>
  </si>
  <si>
    <t>Grozījumi, kas veikti ar Komisijas 08.03.2024. sēdes lēmumu, protokols Nr. CAIP 2024/13-2.</t>
  </si>
  <si>
    <t>Atklāta konkursa, identifikācijas
Nr. CAIP 2024/13, nolikuma
1.pielikuma “Tehniskās specifikācijas” 1.11.pielikums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</si>
</sst>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21"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sz val="9"/>
      <color rgb="FFFF0000"/>
      <name val="Arial Narrow"/>
      <family val="2"/>
      <charset val="186"/>
    </font>
    <font>
      <i/>
      <sz val="10"/>
      <color theme="1"/>
      <name val="Times New Roman"/>
      <family val="1"/>
      <charset val="186"/>
    </font>
    <font>
      <sz val="10"/>
      <color rgb="FFFF0000"/>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46">
    <xf numFmtId="0" fontId="0" fillId="0" borderId="0" xfId="0"/>
    <xf numFmtId="0" fontId="5" fillId="0" borderId="0" xfId="0" applyFont="1"/>
    <xf numFmtId="1" fontId="7"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2" fontId="8" fillId="4" borderId="1" xfId="8" applyNumberFormat="1" applyFont="1" applyFill="1" applyBorder="1" applyAlignment="1">
      <alignment horizontal="center" vertical="center" wrapText="1"/>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5" borderId="1" xfId="0" applyNumberFormat="1" applyFont="1" applyFill="1" applyBorder="1" applyAlignment="1">
      <alignment horizontal="center" vertical="center"/>
    </xf>
    <xf numFmtId="0" fontId="9" fillId="5" borderId="1" xfId="0" applyFont="1" applyFill="1" applyBorder="1" applyAlignment="1">
      <alignment horizontal="left" vertical="center"/>
    </xf>
    <xf numFmtId="2" fontId="10" fillId="5" borderId="1" xfId="0" applyNumberFormat="1" applyFont="1" applyFill="1" applyBorder="1" applyAlignment="1">
      <alignment horizontal="center" vertical="center"/>
    </xf>
    <xf numFmtId="4" fontId="10" fillId="5" borderId="1" xfId="3"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4" fontId="13" fillId="5" borderId="1" xfId="3" applyNumberFormat="1" applyFont="1" applyFill="1" applyBorder="1" applyAlignment="1">
      <alignment horizontal="center" vertical="center"/>
    </xf>
    <xf numFmtId="4" fontId="9" fillId="5" borderId="1" xfId="3" applyNumberFormat="1" applyFont="1" applyFill="1" applyBorder="1" applyAlignment="1">
      <alignment horizontal="center"/>
    </xf>
    <xf numFmtId="0" fontId="12" fillId="5" borderId="1" xfId="0" applyFont="1" applyFill="1" applyBorder="1" applyAlignment="1">
      <alignment horizontal="center" vertical="center"/>
    </xf>
    <xf numFmtId="0" fontId="6" fillId="0" borderId="0" xfId="0" applyFont="1" applyAlignment="1">
      <alignment horizontal="right" vertical="center" wrapText="1"/>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3" borderId="1" xfId="0" applyNumberFormat="1" applyFont="1" applyFill="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49" fontId="10" fillId="0" borderId="1" xfId="0" applyNumberFormat="1" applyFont="1" applyBorder="1" applyAlignment="1">
      <alignment horizontal="center" vertical="center"/>
    </xf>
    <xf numFmtId="0" fontId="16" fillId="0" borderId="1" xfId="0" applyFont="1" applyFill="1" applyBorder="1" applyAlignment="1">
      <alignment horizontal="left" vertical="center" wrapText="1"/>
    </xf>
    <xf numFmtId="0" fontId="1" fillId="6" borderId="1" xfId="0" applyFont="1" applyFill="1" applyBorder="1" applyAlignment="1">
      <alignment horizontal="left"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6" fillId="0" borderId="0" xfId="0" applyFont="1" applyAlignment="1">
      <alignment horizontal="center" vertical="center" wrapText="1"/>
    </xf>
    <xf numFmtId="0" fontId="12" fillId="5" borderId="3" xfId="0" applyFont="1" applyFill="1" applyBorder="1" applyAlignment="1">
      <alignment horizontal="right"/>
    </xf>
    <xf numFmtId="0" fontId="12" fillId="5" borderId="4" xfId="0" applyFont="1" applyFill="1" applyBorder="1" applyAlignment="1">
      <alignment horizontal="right"/>
    </xf>
    <xf numFmtId="0" fontId="19" fillId="0" borderId="0" xfId="0" applyFont="1" applyAlignment="1">
      <alignment horizontal="right" vertical="center" wrapText="1"/>
    </xf>
    <xf numFmtId="0" fontId="19" fillId="0" borderId="0" xfId="0" applyFont="1" applyAlignment="1">
      <alignment horizontal="right" vertical="center"/>
    </xf>
    <xf numFmtId="0" fontId="14" fillId="0" borderId="2" xfId="0" applyFont="1" applyBorder="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center" vertical="center"/>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33"/>
  <sheetViews>
    <sheetView showGridLines="0" tabSelected="1" zoomScale="120" zoomScaleNormal="120" zoomScaleSheetLayoutView="100" zoomScalePageLayoutView="70" workbookViewId="0">
      <selection activeCell="A2" sqref="A2:G2"/>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66.599999999999994" customHeight="1" x14ac:dyDescent="0.3">
      <c r="A1" s="41" t="s">
        <v>52</v>
      </c>
      <c r="B1" s="42"/>
      <c r="C1" s="42"/>
      <c r="D1" s="42"/>
      <c r="E1" s="42"/>
      <c r="F1" s="42"/>
      <c r="G1" s="42"/>
    </row>
    <row r="2" spans="1:7" ht="40.200000000000003" customHeight="1" x14ac:dyDescent="0.3">
      <c r="A2" s="44" t="s">
        <v>51</v>
      </c>
      <c r="B2" s="45"/>
      <c r="C2" s="45"/>
      <c r="D2" s="45"/>
      <c r="E2" s="45"/>
      <c r="F2" s="45"/>
      <c r="G2" s="45"/>
    </row>
    <row r="3" spans="1:7" ht="20.399999999999999" x14ac:dyDescent="0.3">
      <c r="A3" s="43" t="s">
        <v>21</v>
      </c>
      <c r="B3" s="43"/>
      <c r="C3" s="43"/>
      <c r="D3" s="43"/>
      <c r="E3" s="43"/>
      <c r="F3" s="43"/>
      <c r="G3" s="43"/>
    </row>
    <row r="4" spans="1:7" x14ac:dyDescent="0.3">
      <c r="A4" s="29" t="s">
        <v>22</v>
      </c>
      <c r="B4" s="34" t="s">
        <v>32</v>
      </c>
      <c r="C4" s="34"/>
      <c r="D4" s="34"/>
      <c r="E4" s="34"/>
      <c r="F4" s="34"/>
      <c r="G4" s="34"/>
    </row>
    <row r="5" spans="1:7" x14ac:dyDescent="0.3">
      <c r="A5" s="29" t="s">
        <v>23</v>
      </c>
      <c r="B5" s="34" t="s">
        <v>39</v>
      </c>
      <c r="C5" s="34"/>
      <c r="D5" s="34"/>
      <c r="E5" s="34"/>
      <c r="F5" s="34"/>
      <c r="G5" s="34"/>
    </row>
    <row r="6" spans="1:7" x14ac:dyDescent="0.3">
      <c r="A6" s="29" t="s">
        <v>24</v>
      </c>
      <c r="B6" s="34" t="s">
        <v>28</v>
      </c>
      <c r="C6" s="34"/>
      <c r="D6" s="34"/>
      <c r="E6" s="34"/>
      <c r="F6" s="34"/>
      <c r="G6" s="34"/>
    </row>
    <row r="7" spans="1:7" x14ac:dyDescent="0.3">
      <c r="A7" s="29" t="s">
        <v>25</v>
      </c>
      <c r="B7" s="34" t="s">
        <v>46</v>
      </c>
      <c r="C7" s="34"/>
      <c r="D7" s="34"/>
      <c r="E7" s="34"/>
      <c r="F7" s="34"/>
      <c r="G7" s="34"/>
    </row>
    <row r="8" spans="1:7" x14ac:dyDescent="0.3">
      <c r="A8" s="29" t="s">
        <v>26</v>
      </c>
      <c r="B8" s="34" t="s">
        <v>40</v>
      </c>
      <c r="C8" s="34"/>
      <c r="D8" s="34"/>
      <c r="E8" s="34"/>
      <c r="F8" s="34"/>
      <c r="G8" s="34"/>
    </row>
    <row r="9" spans="1:7" x14ac:dyDescent="0.3">
      <c r="A9" s="29" t="s">
        <v>27</v>
      </c>
      <c r="B9" s="34" t="s">
        <v>45</v>
      </c>
      <c r="C9" s="34"/>
      <c r="D9" s="34"/>
      <c r="E9" s="34"/>
      <c r="F9" s="34"/>
      <c r="G9" s="34"/>
    </row>
    <row r="10" spans="1:7" ht="20.399999999999999" x14ac:dyDescent="0.3">
      <c r="A10" s="2" t="s">
        <v>4</v>
      </c>
      <c r="B10" s="2" t="s">
        <v>20</v>
      </c>
      <c r="C10" s="3" t="s">
        <v>6</v>
      </c>
      <c r="D10" s="4" t="s">
        <v>16</v>
      </c>
      <c r="E10" s="5" t="s">
        <v>7</v>
      </c>
      <c r="F10" s="5" t="s">
        <v>8</v>
      </c>
      <c r="G10" s="6" t="s">
        <v>9</v>
      </c>
    </row>
    <row r="11" spans="1:7" x14ac:dyDescent="0.3">
      <c r="A11" s="19">
        <v>1</v>
      </c>
      <c r="B11" s="19">
        <f>A11+1</f>
        <v>2</v>
      </c>
      <c r="C11" s="19">
        <f t="shared" ref="C11:G11" si="0">B11+1</f>
        <v>3</v>
      </c>
      <c r="D11" s="19">
        <f t="shared" si="0"/>
        <v>4</v>
      </c>
      <c r="E11" s="19">
        <f t="shared" si="0"/>
        <v>5</v>
      </c>
      <c r="F11" s="19">
        <f t="shared" si="0"/>
        <v>6</v>
      </c>
      <c r="G11" s="19">
        <f t="shared" si="0"/>
        <v>7</v>
      </c>
    </row>
    <row r="12" spans="1:7" x14ac:dyDescent="0.3">
      <c r="A12" s="15">
        <v>1</v>
      </c>
      <c r="B12" s="15"/>
      <c r="C12" s="16" t="s">
        <v>0</v>
      </c>
      <c r="D12" s="17"/>
      <c r="E12" s="17"/>
      <c r="F12" s="18"/>
      <c r="G12" s="18"/>
    </row>
    <row r="13" spans="1:7" ht="39.6" x14ac:dyDescent="0.3">
      <c r="A13" s="7">
        <v>1.1000000000000001</v>
      </c>
      <c r="B13" s="30" t="s">
        <v>34</v>
      </c>
      <c r="C13" s="13" t="s">
        <v>29</v>
      </c>
      <c r="D13" s="12" t="s">
        <v>33</v>
      </c>
      <c r="E13" s="27">
        <v>1</v>
      </c>
      <c r="F13" s="12"/>
      <c r="G13" s="12">
        <f>ROUND(E13*F13,2)</f>
        <v>0</v>
      </c>
    </row>
    <row r="14" spans="1:7" x14ac:dyDescent="0.3">
      <c r="A14" s="15">
        <v>2</v>
      </c>
      <c r="B14" s="15"/>
      <c r="C14" s="16" t="s">
        <v>37</v>
      </c>
      <c r="D14" s="17"/>
      <c r="E14" s="17"/>
      <c r="F14" s="18"/>
      <c r="G14" s="18"/>
    </row>
    <row r="15" spans="1:7" ht="26.4" x14ac:dyDescent="0.3">
      <c r="A15" s="7">
        <f>A14+0.1</f>
        <v>2.1</v>
      </c>
      <c r="B15" s="7">
        <v>5.4</v>
      </c>
      <c r="C15" s="26" t="s">
        <v>38</v>
      </c>
      <c r="D15" s="14" t="s">
        <v>1</v>
      </c>
      <c r="E15" s="27">
        <v>690</v>
      </c>
      <c r="F15" s="12"/>
      <c r="G15" s="12">
        <f t="shared" ref="G15" si="1">ROUND(E15*F15,2)</f>
        <v>0</v>
      </c>
    </row>
    <row r="16" spans="1:7" x14ac:dyDescent="0.3">
      <c r="A16" s="15">
        <v>3</v>
      </c>
      <c r="B16" s="15"/>
      <c r="C16" s="16" t="s">
        <v>31</v>
      </c>
      <c r="D16" s="17"/>
      <c r="E16" s="17"/>
      <c r="F16" s="18"/>
      <c r="G16" s="18"/>
    </row>
    <row r="17" spans="1:7" ht="26.4" x14ac:dyDescent="0.3">
      <c r="A17" s="32" t="s">
        <v>41</v>
      </c>
      <c r="B17" s="7">
        <v>6.2</v>
      </c>
      <c r="C17" s="33" t="s">
        <v>49</v>
      </c>
      <c r="D17" s="14" t="s">
        <v>1</v>
      </c>
      <c r="E17" s="31">
        <v>4292</v>
      </c>
      <c r="F17" s="12"/>
      <c r="G17" s="12">
        <f t="shared" ref="G17:G23" si="2">ROUND(E17*F17,2)</f>
        <v>0</v>
      </c>
    </row>
    <row r="18" spans="1:7" ht="26.4" x14ac:dyDescent="0.3">
      <c r="A18" s="32" t="s">
        <v>44</v>
      </c>
      <c r="B18" s="7" t="s">
        <v>47</v>
      </c>
      <c r="C18" s="26" t="s">
        <v>43</v>
      </c>
      <c r="D18" s="14" t="s">
        <v>1</v>
      </c>
      <c r="E18" s="31">
        <v>4292</v>
      </c>
      <c r="F18" s="12"/>
      <c r="G18" s="12">
        <f t="shared" si="2"/>
        <v>0</v>
      </c>
    </row>
    <row r="19" spans="1:7" x14ac:dyDescent="0.3">
      <c r="A19" s="15">
        <v>4</v>
      </c>
      <c r="B19" s="15"/>
      <c r="C19" s="16" t="s">
        <v>3</v>
      </c>
      <c r="D19" s="17"/>
      <c r="E19" s="17"/>
      <c r="F19" s="18"/>
      <c r="G19" s="18"/>
    </row>
    <row r="20" spans="1:7" ht="26.4" x14ac:dyDescent="0.3">
      <c r="A20" s="7">
        <v>4.0999999999999996</v>
      </c>
      <c r="B20" s="30" t="s">
        <v>48</v>
      </c>
      <c r="C20" s="13" t="s">
        <v>35</v>
      </c>
      <c r="D20" s="14" t="s">
        <v>1</v>
      </c>
      <c r="E20" s="27">
        <v>18</v>
      </c>
      <c r="F20" s="12"/>
      <c r="G20" s="12">
        <f t="shared" si="2"/>
        <v>0</v>
      </c>
    </row>
    <row r="21" spans="1:7" x14ac:dyDescent="0.3">
      <c r="A21" s="7">
        <v>4.2</v>
      </c>
      <c r="B21" s="30">
        <v>6.2</v>
      </c>
      <c r="C21" s="13" t="s">
        <v>50</v>
      </c>
      <c r="D21" s="12" t="s">
        <v>33</v>
      </c>
      <c r="E21" s="27">
        <v>3</v>
      </c>
      <c r="F21" s="12"/>
      <c r="G21" s="12">
        <f>ROUND(E21*F21,2)</f>
        <v>0</v>
      </c>
    </row>
    <row r="22" spans="1:7" x14ac:dyDescent="0.3">
      <c r="A22" s="15">
        <v>5</v>
      </c>
      <c r="B22" s="15"/>
      <c r="C22" s="16" t="s">
        <v>5</v>
      </c>
      <c r="D22" s="17"/>
      <c r="E22" s="17"/>
      <c r="F22" s="18"/>
      <c r="G22" s="18"/>
    </row>
    <row r="23" spans="1:7" x14ac:dyDescent="0.3">
      <c r="A23" s="7">
        <f>A22+0.1</f>
        <v>5.0999999999999996</v>
      </c>
      <c r="B23" s="7" t="s">
        <v>30</v>
      </c>
      <c r="C23" s="13" t="s">
        <v>42</v>
      </c>
      <c r="D23" s="14" t="s">
        <v>2</v>
      </c>
      <c r="E23" s="31">
        <v>2</v>
      </c>
      <c r="F23" s="12"/>
      <c r="G23" s="12">
        <f t="shared" si="2"/>
        <v>0</v>
      </c>
    </row>
    <row r="24" spans="1:7" x14ac:dyDescent="0.3">
      <c r="A24" s="8"/>
      <c r="B24" s="8"/>
      <c r="C24" s="9"/>
      <c r="D24" s="8"/>
      <c r="E24" s="8"/>
      <c r="F24" s="8"/>
      <c r="G24" s="8"/>
    </row>
    <row r="25" spans="1:7" x14ac:dyDescent="0.3">
      <c r="A25" s="10"/>
      <c r="B25" s="10"/>
      <c r="C25" s="9"/>
      <c r="D25" s="22" t="s">
        <v>10</v>
      </c>
      <c r="E25" s="39" t="s">
        <v>11</v>
      </c>
      <c r="F25" s="40"/>
      <c r="G25" s="20">
        <f>SUM(G12:G23)</f>
        <v>0</v>
      </c>
    </row>
    <row r="26" spans="1:7" x14ac:dyDescent="0.3">
      <c r="A26" s="11"/>
      <c r="B26" s="11"/>
      <c r="C26" s="9"/>
      <c r="D26" s="22" t="s">
        <v>12</v>
      </c>
      <c r="E26" s="39" t="s">
        <v>13</v>
      </c>
      <c r="F26" s="40"/>
      <c r="G26" s="21">
        <f>ROUND(0.21*G25,2)</f>
        <v>0</v>
      </c>
    </row>
    <row r="27" spans="1:7" x14ac:dyDescent="0.3">
      <c r="A27" s="11"/>
      <c r="B27" s="11"/>
      <c r="C27" s="9"/>
      <c r="D27" s="9"/>
      <c r="E27" s="39" t="s">
        <v>14</v>
      </c>
      <c r="F27" s="40"/>
      <c r="G27" s="20">
        <f>G25+G26</f>
        <v>0</v>
      </c>
    </row>
    <row r="28" spans="1:7" x14ac:dyDescent="0.3">
      <c r="A28" s="25" t="s">
        <v>15</v>
      </c>
      <c r="B28" s="25"/>
      <c r="C28" s="9"/>
      <c r="D28" s="9"/>
      <c r="E28" s="9"/>
      <c r="F28" s="9"/>
      <c r="G28" s="9"/>
    </row>
    <row r="29" spans="1:7" ht="37.5" customHeight="1" x14ac:dyDescent="0.3">
      <c r="A29" s="24">
        <v>1</v>
      </c>
      <c r="B29" s="28"/>
      <c r="C29" s="35" t="s">
        <v>18</v>
      </c>
      <c r="D29" s="36"/>
      <c r="E29" s="36"/>
      <c r="F29" s="36"/>
      <c r="G29" s="37"/>
    </row>
    <row r="30" spans="1:7" ht="13.5" customHeight="1" x14ac:dyDescent="0.3">
      <c r="A30" s="24">
        <v>2</v>
      </c>
      <c r="B30" s="28"/>
      <c r="C30" s="35" t="s">
        <v>17</v>
      </c>
      <c r="D30" s="36"/>
      <c r="E30" s="36"/>
      <c r="F30" s="36"/>
      <c r="G30" s="37"/>
    </row>
    <row r="31" spans="1:7" ht="13.5" customHeight="1" x14ac:dyDescent="0.3">
      <c r="A31" s="24">
        <v>3</v>
      </c>
      <c r="B31" s="28"/>
      <c r="C31" s="35" t="s">
        <v>19</v>
      </c>
      <c r="D31" s="36"/>
      <c r="E31" s="36"/>
      <c r="F31" s="36"/>
      <c r="G31" s="37"/>
    </row>
    <row r="32" spans="1:7" ht="29.25" customHeight="1" x14ac:dyDescent="0.3">
      <c r="A32" s="24">
        <v>4</v>
      </c>
      <c r="B32" s="28"/>
      <c r="C32" s="35" t="s">
        <v>36</v>
      </c>
      <c r="D32" s="36"/>
      <c r="E32" s="36"/>
      <c r="F32" s="36"/>
      <c r="G32" s="37"/>
    </row>
    <row r="33" spans="1:5" x14ac:dyDescent="0.3">
      <c r="A33" s="23"/>
      <c r="B33" s="23"/>
      <c r="C33" s="23"/>
      <c r="D33" s="38"/>
      <c r="E33" s="38"/>
    </row>
  </sheetData>
  <mergeCells count="17">
    <mergeCell ref="A1:G1"/>
    <mergeCell ref="B4:G4"/>
    <mergeCell ref="B5:G5"/>
    <mergeCell ref="B6:G6"/>
    <mergeCell ref="A3:G3"/>
    <mergeCell ref="A2:G2"/>
    <mergeCell ref="C32:G32"/>
    <mergeCell ref="D33:E33"/>
    <mergeCell ref="E25:F25"/>
    <mergeCell ref="E26:F26"/>
    <mergeCell ref="E27:F27"/>
    <mergeCell ref="C31:G31"/>
    <mergeCell ref="B7:G7"/>
    <mergeCell ref="B8:G8"/>
    <mergeCell ref="B9:G9"/>
    <mergeCell ref="C29:G29"/>
    <mergeCell ref="C30:G30"/>
  </mergeCells>
  <phoneticPr fontId="15" type="noConversion"/>
  <dataValidations count="2">
    <dataValidation type="list" allowBlank="1" showInputMessage="1" showErrorMessage="1" sqref="D20 D23 D17:D18" xr:uid="{50159FD5-2F4D-4108-B764-F6D26D21E673}">
      <formula1>#REF!</formula1>
    </dataValidation>
    <dataValidation type="list" allowBlank="1" showInputMessage="1" showErrorMessage="1" sqref="D15" xr:uid="{8F1C9BB7-DDD9-4AFA-BF85-FF3D1313AFAE}">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Props1.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3.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2024-01-04T08:16:58Z</cp:lastPrinted>
  <dcterms:created xsi:type="dcterms:W3CDTF">2005-05-23T04:50:33Z</dcterms:created>
  <dcterms:modified xsi:type="dcterms:W3CDTF">2024-03-08T11:50:11Z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