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24226"/>
  <mc:AlternateContent xmlns:mc="http://schemas.openxmlformats.org/markup-compatibility/2006">
    <mc:Choice Requires="x15">
      <x15ac:absPath xmlns:x15ac="http://schemas.microsoft.com/office/spreadsheetml/2010/11/ac" url="\\maiss\DATI\KOPIGIE\Iepirkumu_parvalde\IEPIRKUMI\2024.gads_CAIP\2024_13_Rīgas valstspilsētas ielu seguma periodiskās atjaunošanas darbi_EU\Nolikums\1.pielikums _ Tehniska specifikacija\"/>
    </mc:Choice>
  </mc:AlternateContent>
  <xr:revisionPtr revIDLastSave="0" documentId="13_ncr:1_{1FDE3D7A-9969-4CAD-BE8B-7192E594E651}" xr6:coauthVersionLast="47" xr6:coauthVersionMax="47" xr10:uidLastSave="{00000000-0000-0000-0000-000000000000}"/>
  <bookViews>
    <workbookView xWindow="28680" yWindow="-120" windowWidth="29040" windowHeight="15720" tabRatio="699" xr2:uid="{00000000-000D-0000-FFFF-FFFF00000000}"/>
  </bookViews>
  <sheets>
    <sheet name="DDS" sheetId="34" r:id="rId1"/>
  </sheets>
  <definedNames>
    <definedName name="_xlnm.Print_Area" localSheetId="0">DDS!$A$1:$H$44</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4" i="34" l="1"/>
  <c r="G23" i="34"/>
  <c r="G17" i="34"/>
  <c r="A17" i="34"/>
  <c r="G34" i="34"/>
  <c r="G15" i="34"/>
  <c r="G25" i="34"/>
  <c r="G27" i="34"/>
  <c r="A32" i="34" l="1"/>
  <c r="A33" i="34" s="1"/>
  <c r="A34" i="34" s="1"/>
  <c r="G30" i="34" l="1"/>
  <c r="G20" i="34" l="1"/>
  <c r="G21" i="34"/>
  <c r="G29" i="34"/>
  <c r="G32" i="34"/>
  <c r="G33" i="34"/>
  <c r="G12" i="34" l="1"/>
  <c r="B10" i="34" l="1"/>
  <c r="C10" i="34" s="1"/>
  <c r="D10" i="34" s="1"/>
  <c r="E10" i="34" s="1"/>
  <c r="F10" i="34" s="1"/>
  <c r="G10" i="34" s="1"/>
  <c r="G13" i="34" l="1"/>
  <c r="G36" i="34" s="1"/>
  <c r="G37" i="34" l="1"/>
  <c r="G38" i="34" s="1"/>
</calcChain>
</file>

<file path=xl/sharedStrings.xml><?xml version="1.0" encoding="utf-8"?>
<sst xmlns="http://schemas.openxmlformats.org/spreadsheetml/2006/main" count="89" uniqueCount="74">
  <si>
    <t>Dažādi darbi</t>
  </si>
  <si>
    <t>m2</t>
  </si>
  <si>
    <t>gab.</t>
  </si>
  <si>
    <t>Satiksmes aprīkojums</t>
  </si>
  <si>
    <t>Nr.p.k.</t>
  </si>
  <si>
    <t>Inženiertīkli</t>
  </si>
  <si>
    <t>Darba nosaukums</t>
  </si>
  <si>
    <t>Darba daudzums</t>
  </si>
  <si>
    <t>Vienības cena EUR</t>
  </si>
  <si>
    <t>Kopējā izmaksa EUR</t>
  </si>
  <si>
    <t>A</t>
  </si>
  <si>
    <t>Kopā:</t>
  </si>
  <si>
    <t>B</t>
  </si>
  <si>
    <t>PVN (21% no A):</t>
  </si>
  <si>
    <t>Pavisam kopā (A + B):</t>
  </si>
  <si>
    <t>PIEZĪMES:</t>
  </si>
  <si>
    <t>Mērvienība</t>
  </si>
  <si>
    <t>Sarakstā uzrādītie darbu daudzumi ir aptuveni un var atšķirties no faktiski paveiktā uzmērītā darba apjoma.</t>
  </si>
  <si>
    <t>Būvdarbu veicējam jāievērtē Darbu daudzumu sarakstā minēto darbu veikšanai nepieciešamie materiāli un papildus darbi, kas nav minēti šajā sarakstā, bet bez kuriem nebūtu iespējama būvdarbu tehnoloģiski pareiza un spēkā esošajiem normatīviem atbilstoša veikšana pilnā apjomā.</t>
  </si>
  <si>
    <t>Uzrādītie darbu veidi un to apjomi var tikt precizēti būvniecības laikā. Papildus veicamo darbu apjomus saskaņot ar Pasūtītāju.</t>
  </si>
  <si>
    <t>Specifikāciju Nr.</t>
  </si>
  <si>
    <t>Darbu daudzumu saraksts</t>
  </si>
  <si>
    <t>Projektētājs</t>
  </si>
  <si>
    <t>Iela</t>
  </si>
  <si>
    <t>Darbs</t>
  </si>
  <si>
    <t>Garums</t>
  </si>
  <si>
    <t>Sākums</t>
  </si>
  <si>
    <t>Beigas</t>
  </si>
  <si>
    <t>Seguma atjaunošana</t>
  </si>
  <si>
    <t>Darba vietas aprīkošana un satiksmes organizācija</t>
  </si>
  <si>
    <t xml:space="preserve">3.3.1.2 </t>
  </si>
  <si>
    <t>Lūku regulēšana (akas)</t>
  </si>
  <si>
    <t>Lūku regulēšana (gūlijas)</t>
  </si>
  <si>
    <t>ĀMD 3.p.</t>
  </si>
  <si>
    <t>Segumu atjaunošana</t>
  </si>
  <si>
    <t>6.2.1.13</t>
  </si>
  <si>
    <t>6.2.1.32</t>
  </si>
  <si>
    <t>Rīgas valstpilsētas pašvaldības Ārtelpas un mobilitātes departaments</t>
  </si>
  <si>
    <t>kompl.</t>
  </si>
  <si>
    <t>MKn Nr. 421 un ĀMD 12.2.p.</t>
  </si>
  <si>
    <t>Lūku regulēšana (kapes)</t>
  </si>
  <si>
    <t>m</t>
  </si>
  <si>
    <t>Ceļa horizontālie apzīmējumi ar plastiskiem materiāliem, uzklāšana ar mehānismiem vai roku darbu</t>
  </si>
  <si>
    <t>Visus būvdarbus veikt ielu sarkano līniju robežās. Shēmā dotās darba robežas ir orientējošas. Precizēt atbilstoši situācijai dabā, iepriekš saskaņojot ar Pasūtītāju.</t>
  </si>
  <si>
    <t>Zemes klātne</t>
  </si>
  <si>
    <t>4.6.1.1</t>
  </si>
  <si>
    <t>Apzaļumošana ar augu zemi NN-3</t>
  </si>
  <si>
    <t>Betona apmaļu pārbūve</t>
  </si>
  <si>
    <t>3.2.1.3</t>
  </si>
  <si>
    <t>Betona C35/45 seguma būvniecība 20 cm biezumā, tai skaitā
betona seguma šuvju izbūve</t>
  </si>
  <si>
    <t>N/A</t>
  </si>
  <si>
    <t>Asfalta seguma nofrēzēšana vidēji 10 cm biezumā un transports uz izpildītāja atbērtni</t>
  </si>
  <si>
    <t>Brīvības gatve</t>
  </si>
  <si>
    <t>TIPS-1 (pamatbrauktuve)</t>
  </si>
  <si>
    <t>3.2 un 7.2</t>
  </si>
  <si>
    <t xml:space="preserve">Vietās, kur ir bojātas esošās apmales, veikt tehnoloģiski pareizu, Autoceļu būvdarbu specifikācijām atbilstošu esošo apmaļu demontāžu un jaunu apmaļu izbūvi. Darbs sevī iekļauj apmales pamata izbūvi un esošo ceļa segas konstruktīvo kārtu atjaunošanu sākotnējā stāvoklī ap apmali. </t>
  </si>
  <si>
    <t>Karstā asfalta AC22 bin S-II (AADTj, kravas &gt;2000) saistes kārtas būvniecība 6 cm biezumā, gruntēšana</t>
  </si>
  <si>
    <t xml:space="preserve">Karstā asfalta AC11 surf  PMB S-I (AADTj, pievestā &gt;5000) dilumkārtas būvniecība 4 cm biezumā </t>
  </si>
  <si>
    <t>2813 m</t>
  </si>
  <si>
    <t>Juglas iela</t>
  </si>
  <si>
    <t>Rīgas robeža</t>
  </si>
  <si>
    <t>Ar saistvielām nesaistītas konstruktīvās kārtas</t>
  </si>
  <si>
    <t>Nomaļu apauguma noņemšana, uzpildīšana, profilēšana un blīvēšana 5 cm biezumā (ar minerālmateriālu maisījumu 0/16, N-IV)</t>
  </si>
  <si>
    <t>3.1.1</t>
  </si>
  <si>
    <t>3.1.2</t>
  </si>
  <si>
    <t>3.2.1</t>
  </si>
  <si>
    <t>3.3.1</t>
  </si>
  <si>
    <t>Asfalta seguma nofrēzēšana vidēji 4 cm biezumā un transports uz izpildītāja atbērtni</t>
  </si>
  <si>
    <t>TIPS-3 (pieturvietas 20,0 m garumā un 3,0 m platumā)</t>
  </si>
  <si>
    <t>Brauktuves seguma demontāža vidēji 20 cm biezumā un transports uz izpildītāja atbērtni (pieturvietās)</t>
  </si>
  <si>
    <t>TIPS-2 (pamatbrauktuves mala 3.5 m platumā atbilstoši shēmai)</t>
  </si>
  <si>
    <t>7.8 un ĀMD 12.p.</t>
  </si>
  <si>
    <t>Karstā asfalta AC11 surf  PMB S-I (AADTj, pievestā &gt;5000) dilumkārtas būvniecība 4 cm biezumā, gruntēšana</t>
  </si>
  <si>
    <t>Atklāta konkursa, identifikācijas
Nr. CAIP 2024/13, nolikuma
1.pielikuma “Tehniskās specifikācijas” 1.13.pielikums
Shēma; Skaidrojošs apraksts; Defektu akts; Darbu daudzumu saraksts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</si>
</sst>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19" x14ac:knownFonts="1">
    <font>
      <sz val="10"/>
      <name val="Arial"/>
      <charset val="186"/>
    </font>
    <font>
      <sz val="10"/>
      <name val="Arial"/>
      <family val="2"/>
      <charset val="186"/>
    </font>
    <font>
      <sz val="10"/>
      <name val="Arial"/>
      <family val="2"/>
    </font>
    <font>
      <sz val="10"/>
      <name val="Helv"/>
    </font>
    <font>
      <sz val="10"/>
      <name val="Helv"/>
      <family val="2"/>
    </font>
    <font>
      <sz val="10"/>
      <name val="Arial Narrow"/>
      <family val="2"/>
    </font>
    <font>
      <sz val="8"/>
      <name val="Arial Narrow"/>
      <family val="2"/>
      <charset val="186"/>
    </font>
    <font>
      <b/>
      <sz val="8"/>
      <color theme="0"/>
      <name val="Arial Narrow"/>
      <family val="2"/>
      <charset val="186"/>
    </font>
    <font>
      <b/>
      <sz val="8"/>
      <color indexed="9"/>
      <name val="Arial Narrow"/>
      <family val="2"/>
      <charset val="186"/>
    </font>
    <font>
      <b/>
      <sz val="9"/>
      <name val="Arial Narrow"/>
      <family val="2"/>
      <charset val="186"/>
    </font>
    <font>
      <sz val="9"/>
      <name val="Arial Narrow"/>
      <family val="2"/>
      <charset val="186"/>
    </font>
    <font>
      <sz val="10"/>
      <name val="Arial Narrow"/>
      <family val="2"/>
      <charset val="186"/>
    </font>
    <font>
      <b/>
      <sz val="10"/>
      <name val="Arial Narrow"/>
      <family val="2"/>
      <charset val="186"/>
    </font>
    <font>
      <b/>
      <sz val="9"/>
      <name val="Arial Narrow"/>
      <family val="2"/>
    </font>
    <font>
      <b/>
      <sz val="16"/>
      <name val="Arial Narrow"/>
      <family val="2"/>
    </font>
    <font>
      <sz val="8"/>
      <name val="Arial"/>
      <family val="2"/>
    </font>
    <font>
      <sz val="9"/>
      <name val="Arial Narrow"/>
      <family val="2"/>
    </font>
    <font>
      <sz val="10"/>
      <color indexed="8"/>
      <name val="Arial"/>
      <family val="2"/>
      <charset val="186"/>
    </font>
    <font>
      <i/>
      <sz val="10"/>
      <name val="Times New Roman"/>
      <family val="1"/>
      <charset val="186"/>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indexed="22"/>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rgb="FFFFFFCC"/>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s>
  <cellStyleXfs count="13">
    <xf numFmtId="0" fontId="0" fillId="0" borderId="0"/>
    <xf numFmtId="0" fontId="1" fillId="0" borderId="0"/>
    <xf numFmtId="0" fontId="1" fillId="0" borderId="0"/>
    <xf numFmtId="0" fontId="2" fillId="0" borderId="0"/>
    <xf numFmtId="0" fontId="1" fillId="0" borderId="0"/>
    <xf numFmtId="0" fontId="2" fillId="0" borderId="0"/>
    <xf numFmtId="0" fontId="1" fillId="0" borderId="0"/>
    <xf numFmtId="0" fontId="1" fillId="0" borderId="0"/>
    <xf numFmtId="0" fontId="1" fillId="0" borderId="0"/>
    <xf numFmtId="0" fontId="4" fillId="0" borderId="0"/>
    <xf numFmtId="0" fontId="3" fillId="0" borderId="0"/>
    <xf numFmtId="0" fontId="3" fillId="0" borderId="0"/>
    <xf numFmtId="0" fontId="1" fillId="0" borderId="0"/>
  </cellStyleXfs>
  <cellXfs count="53">
    <xf numFmtId="0" fontId="0" fillId="0" borderId="0" xfId="0"/>
    <xf numFmtId="0" fontId="5" fillId="0" borderId="0" xfId="0" applyFont="1"/>
    <xf numFmtId="1" fontId="7" fillId="5" borderId="1" xfId="0" applyNumberFormat="1" applyFont="1" applyFill="1" applyBorder="1" applyAlignment="1">
      <alignment horizontal="center" vertical="center" wrapText="1"/>
    </xf>
    <xf numFmtId="0" fontId="7" fillId="5"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2" fontId="8" fillId="5" borderId="1" xfId="0" applyNumberFormat="1" applyFont="1" applyFill="1" applyBorder="1" applyAlignment="1">
      <alignment horizontal="center" vertical="center" wrapText="1"/>
    </xf>
    <xf numFmtId="2" fontId="8" fillId="5" borderId="1" xfId="8" applyNumberFormat="1" applyFont="1" applyFill="1" applyBorder="1" applyAlignment="1">
      <alignment horizontal="center" vertical="center" wrapText="1"/>
    </xf>
    <xf numFmtId="0" fontId="9" fillId="3" borderId="1" xfId="0" applyFont="1" applyFill="1" applyBorder="1" applyAlignment="1">
      <alignment horizontal="left" vertical="center"/>
    </xf>
    <xf numFmtId="2" fontId="10" fillId="3" borderId="1" xfId="0" applyNumberFormat="1" applyFont="1" applyFill="1" applyBorder="1" applyAlignment="1">
      <alignment horizontal="center" vertical="center"/>
    </xf>
    <xf numFmtId="4" fontId="10" fillId="3" borderId="1" xfId="3" applyNumberFormat="1" applyFont="1" applyFill="1" applyBorder="1" applyAlignment="1">
      <alignment horizontal="center" vertical="center"/>
    </xf>
    <xf numFmtId="164" fontId="10" fillId="0" borderId="1" xfId="0" applyNumberFormat="1" applyFont="1" applyBorder="1" applyAlignment="1">
      <alignment horizontal="center" vertical="center"/>
    </xf>
    <xf numFmtId="0" fontId="6" fillId="2" borderId="0" xfId="0" applyFont="1" applyFill="1"/>
    <xf numFmtId="0" fontId="6" fillId="0" borderId="0" xfId="0" applyFont="1"/>
    <xf numFmtId="2" fontId="11" fillId="0" borderId="0" xfId="0" applyNumberFormat="1" applyFont="1" applyAlignment="1">
      <alignment horizontal="center" vertical="center"/>
    </xf>
    <xf numFmtId="0" fontId="11" fillId="0" borderId="0" xfId="0" applyFont="1"/>
    <xf numFmtId="4" fontId="10" fillId="0" borderId="1" xfId="3" applyNumberFormat="1" applyFont="1" applyBorder="1" applyAlignment="1">
      <alignment horizontal="center" vertical="center"/>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1" fontId="9" fillId="6" borderId="1" xfId="0" applyNumberFormat="1" applyFont="1" applyFill="1" applyBorder="1" applyAlignment="1">
      <alignment horizontal="center" vertical="center"/>
    </xf>
    <xf numFmtId="0" fontId="9" fillId="6" borderId="1" xfId="0" applyFont="1" applyFill="1" applyBorder="1" applyAlignment="1">
      <alignment horizontal="left" vertical="center"/>
    </xf>
    <xf numFmtId="2" fontId="10" fillId="6" borderId="1" xfId="0" applyNumberFormat="1" applyFont="1" applyFill="1" applyBorder="1" applyAlignment="1">
      <alignment horizontal="center" vertical="center"/>
    </xf>
    <xf numFmtId="4" fontId="10" fillId="6" borderId="1" xfId="3" applyNumberFormat="1" applyFont="1" applyFill="1" applyBorder="1" applyAlignment="1">
      <alignment horizontal="center" vertical="center"/>
    </xf>
    <xf numFmtId="49" fontId="7" fillId="5" borderId="1" xfId="0" applyNumberFormat="1" applyFont="1" applyFill="1" applyBorder="1" applyAlignment="1">
      <alignment horizontal="center" vertical="center"/>
    </xf>
    <xf numFmtId="4" fontId="13" fillId="6" borderId="1" xfId="3" applyNumberFormat="1" applyFont="1" applyFill="1" applyBorder="1" applyAlignment="1">
      <alignment horizontal="center" vertical="center"/>
    </xf>
    <xf numFmtId="4" fontId="9" fillId="6" borderId="1" xfId="3" applyNumberFormat="1" applyFont="1" applyFill="1" applyBorder="1" applyAlignment="1">
      <alignment horizontal="center"/>
    </xf>
    <xf numFmtId="0" fontId="12" fillId="6" borderId="1" xfId="0" applyFont="1" applyFill="1" applyBorder="1" applyAlignment="1">
      <alignment horizontal="center" vertical="center"/>
    </xf>
    <xf numFmtId="0" fontId="10" fillId="3" borderId="1" xfId="0" applyFont="1" applyFill="1" applyBorder="1" applyAlignment="1">
      <alignment horizontal="center" vertical="center" wrapText="1"/>
    </xf>
    <xf numFmtId="0" fontId="6" fillId="0" borderId="0" xfId="0" applyFont="1" applyAlignment="1">
      <alignment horizontal="right" vertical="center" wrapText="1"/>
    </xf>
    <xf numFmtId="164" fontId="13" fillId="3" borderId="1" xfId="0" applyNumberFormat="1" applyFont="1" applyFill="1" applyBorder="1" applyAlignment="1">
      <alignment horizontal="center" vertical="center"/>
    </xf>
    <xf numFmtId="1" fontId="10" fillId="0" borderId="5" xfId="0" applyNumberFormat="1" applyFont="1" applyBorder="1" applyAlignment="1">
      <alignment horizontal="center" vertical="center"/>
    </xf>
    <xf numFmtId="165" fontId="13" fillId="0" borderId="0" xfId="3" applyNumberFormat="1" applyFont="1" applyAlignment="1">
      <alignment horizontal="left" vertical="center"/>
    </xf>
    <xf numFmtId="0" fontId="16" fillId="0" borderId="1" xfId="0" applyFont="1" applyBorder="1" applyAlignment="1">
      <alignment horizontal="left" vertical="center" wrapText="1"/>
    </xf>
    <xf numFmtId="2" fontId="10" fillId="0" borderId="1" xfId="0" applyNumberFormat="1" applyFont="1" applyBorder="1" applyAlignment="1">
      <alignment horizontal="center" vertical="center"/>
    </xf>
    <xf numFmtId="1" fontId="10" fillId="0" borderId="6" xfId="0" applyNumberFormat="1" applyFont="1" applyBorder="1" applyAlignment="1">
      <alignment horizontal="center" vertical="center"/>
    </xf>
    <xf numFmtId="49" fontId="17" fillId="4" borderId="1" xfId="0" applyNumberFormat="1" applyFont="1" applyFill="1" applyBorder="1" applyAlignment="1">
      <alignment horizontal="right" vertical="center"/>
    </xf>
    <xf numFmtId="49" fontId="10" fillId="0" borderId="1" xfId="0" applyNumberFormat="1" applyFont="1" applyBorder="1" applyAlignment="1">
      <alignment horizontal="right" vertical="center"/>
    </xf>
    <xf numFmtId="164" fontId="10" fillId="0" borderId="1" xfId="0" applyNumberFormat="1" applyFont="1" applyBorder="1" applyAlignment="1">
      <alignment horizontal="center" vertical="center" wrapText="1"/>
    </xf>
    <xf numFmtId="2" fontId="10" fillId="0" borderId="1" xfId="0" applyNumberFormat="1" applyFont="1" applyFill="1" applyBorder="1" applyAlignment="1">
      <alignment horizontal="center" vertical="center"/>
    </xf>
    <xf numFmtId="0" fontId="5" fillId="0" borderId="1" xfId="0" applyFont="1" applyBorder="1" applyAlignment="1">
      <alignment horizontal="center"/>
    </xf>
    <xf numFmtId="0" fontId="16" fillId="0" borderId="1" xfId="0" applyFont="1" applyFill="1" applyBorder="1" applyAlignment="1">
      <alignment horizontal="left" vertical="center" wrapText="1"/>
    </xf>
    <xf numFmtId="0" fontId="1" fillId="7" borderId="1" xfId="0" applyFont="1" applyFill="1" applyBorder="1" applyAlignment="1">
      <alignment horizontal="left" vertical="center"/>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6" fillId="0" borderId="0" xfId="0" applyFont="1" applyAlignment="1">
      <alignment horizontal="center" vertical="center" wrapText="1"/>
    </xf>
    <xf numFmtId="0" fontId="12" fillId="6" borderId="3" xfId="0" applyFont="1" applyFill="1" applyBorder="1" applyAlignment="1">
      <alignment horizontal="right"/>
    </xf>
    <xf numFmtId="0" fontId="12" fillId="6" borderId="4" xfId="0" applyFont="1" applyFill="1" applyBorder="1" applyAlignment="1">
      <alignment horizontal="right"/>
    </xf>
    <xf numFmtId="0" fontId="10" fillId="0" borderId="6"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14" fillId="0" borderId="2" xfId="0" applyFont="1" applyBorder="1" applyAlignment="1">
      <alignment horizontal="center" vertical="center"/>
    </xf>
    <xf numFmtId="0" fontId="18" fillId="0" borderId="0" xfId="0" applyFont="1" applyAlignment="1">
      <alignment horizontal="right" vertical="center" wrapText="1"/>
    </xf>
    <xf numFmtId="0" fontId="18" fillId="0" borderId="0" xfId="0" applyFont="1" applyAlignment="1">
      <alignment horizontal="right" vertical="center"/>
    </xf>
  </cellXfs>
  <cellStyles count="13">
    <cellStyle name="Excel Built-in Normal" xfId="1" xr:uid="{00000000-0005-0000-0000-000000000000}"/>
    <cellStyle name="Normal 2" xfId="2" xr:uid="{00000000-0005-0000-0000-000002000000}"/>
    <cellStyle name="Normal 2 10" xfId="3" xr:uid="{00000000-0005-0000-0000-000003000000}"/>
    <cellStyle name="Normal 2 4" xfId="4" xr:uid="{00000000-0005-0000-0000-000004000000}"/>
    <cellStyle name="Normal 3" xfId="5" xr:uid="{00000000-0005-0000-0000-000005000000}"/>
    <cellStyle name="Normal 5" xfId="6" xr:uid="{00000000-0005-0000-0000-000006000000}"/>
    <cellStyle name="Normal 8" xfId="7" xr:uid="{00000000-0005-0000-0000-000007000000}"/>
    <cellStyle name="Normal 9" xfId="12" xr:uid="{00000000-0005-0000-0000-000008000000}"/>
    <cellStyle name="Normal_Sheet1" xfId="8" xr:uid="{00000000-0005-0000-0000-00000D000000}"/>
    <cellStyle name="Parastais 2" xfId="9" xr:uid="{00000000-0005-0000-0000-000015000000}"/>
    <cellStyle name="Parasts" xfId="0" builtinId="0"/>
    <cellStyle name="Style 1" xfId="10" xr:uid="{00000000-0005-0000-0000-000016000000}"/>
    <cellStyle name="Стиль 1" xfId="11" xr:uid="{00000000-0005-0000-0000-00001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BE80C-D270-44E9-8B00-3B0B3171BDCC}">
  <sheetPr>
    <tabColor rgb="FF92D050"/>
    <pageSetUpPr fitToPage="1"/>
  </sheetPr>
  <dimension ref="A1:G45"/>
  <sheetViews>
    <sheetView showGridLines="0" tabSelected="1" zoomScale="120" zoomScaleNormal="120" zoomScaleSheetLayoutView="100" zoomScalePageLayoutView="70" workbookViewId="0">
      <selection sqref="A1:G1"/>
    </sheetView>
  </sheetViews>
  <sheetFormatPr defaultColWidth="9" defaultRowHeight="13.8" x14ac:dyDescent="0.3"/>
  <cols>
    <col min="1" max="1" width="10.88671875" style="1" bestFit="1" customWidth="1"/>
    <col min="2" max="2" width="9" style="1" customWidth="1"/>
    <col min="3" max="3" width="47.5546875" style="1" bestFit="1" customWidth="1"/>
    <col min="4" max="4" width="8.109375" style="1" bestFit="1" customWidth="1"/>
    <col min="5" max="7" width="9" style="1"/>
    <col min="8" max="8" width="4.88671875" style="1" customWidth="1"/>
    <col min="9" max="9" width="3" style="1" customWidth="1"/>
    <col min="10" max="16384" width="9" style="1"/>
  </cols>
  <sheetData>
    <row r="1" spans="1:7" ht="77.400000000000006" customHeight="1" x14ac:dyDescent="0.3">
      <c r="A1" s="51" t="s">
        <v>73</v>
      </c>
      <c r="B1" s="52"/>
      <c r="C1" s="52"/>
      <c r="D1" s="52"/>
      <c r="E1" s="52"/>
      <c r="F1" s="52"/>
      <c r="G1" s="52"/>
    </row>
    <row r="2" spans="1:7" ht="20.399999999999999" x14ac:dyDescent="0.3">
      <c r="A2" s="50" t="s">
        <v>21</v>
      </c>
      <c r="B2" s="50"/>
      <c r="C2" s="50"/>
      <c r="D2" s="50"/>
      <c r="E2" s="50"/>
      <c r="F2" s="50"/>
      <c r="G2" s="50"/>
    </row>
    <row r="3" spans="1:7" x14ac:dyDescent="0.3">
      <c r="A3" s="34" t="s">
        <v>22</v>
      </c>
      <c r="B3" s="40" t="s">
        <v>37</v>
      </c>
      <c r="C3" s="40"/>
      <c r="D3" s="40"/>
      <c r="E3" s="40"/>
      <c r="F3" s="40"/>
      <c r="G3" s="40"/>
    </row>
    <row r="4" spans="1:7" x14ac:dyDescent="0.3">
      <c r="A4" s="34" t="s">
        <v>23</v>
      </c>
      <c r="B4" s="40" t="s">
        <v>52</v>
      </c>
      <c r="C4" s="40"/>
      <c r="D4" s="40"/>
      <c r="E4" s="40"/>
      <c r="F4" s="40"/>
      <c r="G4" s="40"/>
    </row>
    <row r="5" spans="1:7" x14ac:dyDescent="0.3">
      <c r="A5" s="34" t="s">
        <v>24</v>
      </c>
      <c r="B5" s="40" t="s">
        <v>28</v>
      </c>
      <c r="C5" s="40"/>
      <c r="D5" s="40"/>
      <c r="E5" s="40"/>
      <c r="F5" s="40"/>
      <c r="G5" s="40"/>
    </row>
    <row r="6" spans="1:7" x14ac:dyDescent="0.3">
      <c r="A6" s="34" t="s">
        <v>25</v>
      </c>
      <c r="B6" s="40" t="s">
        <v>58</v>
      </c>
      <c r="C6" s="40"/>
      <c r="D6" s="40"/>
      <c r="E6" s="40"/>
      <c r="F6" s="40"/>
      <c r="G6" s="40"/>
    </row>
    <row r="7" spans="1:7" x14ac:dyDescent="0.3">
      <c r="A7" s="34" t="s">
        <v>26</v>
      </c>
      <c r="B7" s="40" t="s">
        <v>59</v>
      </c>
      <c r="C7" s="40"/>
      <c r="D7" s="40"/>
      <c r="E7" s="40"/>
      <c r="F7" s="40"/>
      <c r="G7" s="40"/>
    </row>
    <row r="8" spans="1:7" x14ac:dyDescent="0.3">
      <c r="A8" s="34" t="s">
        <v>27</v>
      </c>
      <c r="B8" s="40" t="s">
        <v>60</v>
      </c>
      <c r="C8" s="40"/>
      <c r="D8" s="40"/>
      <c r="E8" s="40"/>
      <c r="F8" s="40"/>
      <c r="G8" s="40"/>
    </row>
    <row r="9" spans="1:7" ht="20.399999999999999" x14ac:dyDescent="0.3">
      <c r="A9" s="2" t="s">
        <v>4</v>
      </c>
      <c r="B9" s="2" t="s">
        <v>20</v>
      </c>
      <c r="C9" s="3" t="s">
        <v>6</v>
      </c>
      <c r="D9" s="4" t="s">
        <v>16</v>
      </c>
      <c r="E9" s="5" t="s">
        <v>7</v>
      </c>
      <c r="F9" s="5" t="s">
        <v>8</v>
      </c>
      <c r="G9" s="6" t="s">
        <v>9</v>
      </c>
    </row>
    <row r="10" spans="1:7" x14ac:dyDescent="0.3">
      <c r="A10" s="22">
        <v>1</v>
      </c>
      <c r="B10" s="22">
        <f>A10+1</f>
        <v>2</v>
      </c>
      <c r="C10" s="22">
        <f t="shared" ref="C10:G10" si="0">B10+1</f>
        <v>3</v>
      </c>
      <c r="D10" s="22">
        <f t="shared" si="0"/>
        <v>4</v>
      </c>
      <c r="E10" s="22">
        <f t="shared" si="0"/>
        <v>5</v>
      </c>
      <c r="F10" s="22">
        <f t="shared" si="0"/>
        <v>6</v>
      </c>
      <c r="G10" s="22">
        <f t="shared" si="0"/>
        <v>7</v>
      </c>
    </row>
    <row r="11" spans="1:7" x14ac:dyDescent="0.3">
      <c r="A11" s="18">
        <v>1</v>
      </c>
      <c r="B11" s="18"/>
      <c r="C11" s="19" t="s">
        <v>0</v>
      </c>
      <c r="D11" s="20"/>
      <c r="E11" s="20"/>
      <c r="F11" s="21"/>
      <c r="G11" s="21"/>
    </row>
    <row r="12" spans="1:7" ht="39.6" x14ac:dyDescent="0.3">
      <c r="A12" s="10">
        <v>1.1000000000000001</v>
      </c>
      <c r="B12" s="36" t="s">
        <v>39</v>
      </c>
      <c r="C12" s="16" t="s">
        <v>29</v>
      </c>
      <c r="D12" s="15" t="s">
        <v>38</v>
      </c>
      <c r="E12" s="32">
        <v>1</v>
      </c>
      <c r="F12" s="15"/>
      <c r="G12" s="15">
        <f>ROUND(E12*F12,2)</f>
        <v>0</v>
      </c>
    </row>
    <row r="13" spans="1:7" ht="26.4" x14ac:dyDescent="0.3">
      <c r="A13" s="10">
        <v>1.2</v>
      </c>
      <c r="B13" s="10" t="s">
        <v>30</v>
      </c>
      <c r="C13" s="16" t="s">
        <v>51</v>
      </c>
      <c r="D13" s="17" t="s">
        <v>1</v>
      </c>
      <c r="E13" s="37">
        <v>68954</v>
      </c>
      <c r="F13" s="15"/>
      <c r="G13" s="15">
        <f>ROUND(E13*F13,2)</f>
        <v>0</v>
      </c>
    </row>
    <row r="14" spans="1:7" ht="26.4" x14ac:dyDescent="0.3">
      <c r="A14" s="10">
        <v>1.3</v>
      </c>
      <c r="B14" s="10" t="s">
        <v>30</v>
      </c>
      <c r="C14" s="16" t="s">
        <v>67</v>
      </c>
      <c r="D14" s="17" t="s">
        <v>1</v>
      </c>
      <c r="E14" s="37">
        <v>3332</v>
      </c>
      <c r="F14" s="15"/>
      <c r="G14" s="15">
        <f>ROUND(E14*F14,2)</f>
        <v>0</v>
      </c>
    </row>
    <row r="15" spans="1:7" ht="26.4" x14ac:dyDescent="0.3">
      <c r="A15" s="10">
        <v>1.4</v>
      </c>
      <c r="B15" s="10" t="s">
        <v>48</v>
      </c>
      <c r="C15" s="16" t="s">
        <v>69</v>
      </c>
      <c r="D15" s="17" t="s">
        <v>1</v>
      </c>
      <c r="E15" s="32">
        <v>300</v>
      </c>
      <c r="F15" s="15"/>
      <c r="G15" s="15">
        <f t="shared" ref="G15" si="1">ROUND(E15*F15,2)</f>
        <v>0</v>
      </c>
    </row>
    <row r="16" spans="1:7" x14ac:dyDescent="0.3">
      <c r="A16" s="18">
        <v>2</v>
      </c>
      <c r="B16" s="18"/>
      <c r="C16" s="19" t="s">
        <v>61</v>
      </c>
      <c r="D16" s="20"/>
      <c r="E16" s="20"/>
      <c r="F16" s="21"/>
      <c r="G16" s="21"/>
    </row>
    <row r="17" spans="1:7" ht="26.4" x14ac:dyDescent="0.3">
      <c r="A17" s="10">
        <f>A16+0.1</f>
        <v>2.1</v>
      </c>
      <c r="B17" s="10">
        <v>5.4</v>
      </c>
      <c r="C17" s="31" t="s">
        <v>62</v>
      </c>
      <c r="D17" s="17" t="s">
        <v>1</v>
      </c>
      <c r="E17" s="32">
        <v>8765</v>
      </c>
      <c r="F17" s="15"/>
      <c r="G17" s="15">
        <f t="shared" ref="G17" si="2">ROUND(E17*F17,2)</f>
        <v>0</v>
      </c>
    </row>
    <row r="18" spans="1:7" x14ac:dyDescent="0.3">
      <c r="A18" s="18">
        <v>3</v>
      </c>
      <c r="B18" s="18"/>
      <c r="C18" s="19" t="s">
        <v>34</v>
      </c>
      <c r="D18" s="20"/>
      <c r="E18" s="20"/>
      <c r="F18" s="21"/>
      <c r="G18" s="21"/>
    </row>
    <row r="19" spans="1:7" x14ac:dyDescent="0.3">
      <c r="A19" s="28">
        <v>3.1</v>
      </c>
      <c r="B19" s="28"/>
      <c r="C19" s="7" t="s">
        <v>53</v>
      </c>
      <c r="D19" s="26"/>
      <c r="E19" s="8"/>
      <c r="F19" s="9"/>
      <c r="G19" s="9"/>
    </row>
    <row r="20" spans="1:7" ht="26.4" x14ac:dyDescent="0.3">
      <c r="A20" s="35" t="s">
        <v>63</v>
      </c>
      <c r="B20" s="10" t="s">
        <v>35</v>
      </c>
      <c r="C20" s="31" t="s">
        <v>57</v>
      </c>
      <c r="D20" s="17" t="s">
        <v>1</v>
      </c>
      <c r="E20" s="32">
        <v>68954</v>
      </c>
      <c r="F20" s="15"/>
      <c r="G20" s="15">
        <f t="shared" ref="G20:G34" si="3">ROUND(E20*F20,2)</f>
        <v>0</v>
      </c>
    </row>
    <row r="21" spans="1:7" ht="26.4" x14ac:dyDescent="0.3">
      <c r="A21" s="35" t="s">
        <v>64</v>
      </c>
      <c r="B21" s="10" t="s">
        <v>36</v>
      </c>
      <c r="C21" s="31" t="s">
        <v>56</v>
      </c>
      <c r="D21" s="17" t="s">
        <v>1</v>
      </c>
      <c r="E21" s="32">
        <v>68954</v>
      </c>
      <c r="F21" s="15"/>
      <c r="G21" s="15">
        <f t="shared" si="3"/>
        <v>0</v>
      </c>
    </row>
    <row r="22" spans="1:7" x14ac:dyDescent="0.3">
      <c r="A22" s="28">
        <v>3.2</v>
      </c>
      <c r="B22" s="28"/>
      <c r="C22" s="7" t="s">
        <v>70</v>
      </c>
      <c r="D22" s="26"/>
      <c r="E22" s="8"/>
      <c r="F22" s="9"/>
      <c r="G22" s="9"/>
    </row>
    <row r="23" spans="1:7" ht="26.4" x14ac:dyDescent="0.3">
      <c r="A23" s="35" t="s">
        <v>65</v>
      </c>
      <c r="B23" s="10" t="s">
        <v>35</v>
      </c>
      <c r="C23" s="31" t="s">
        <v>72</v>
      </c>
      <c r="D23" s="17" t="s">
        <v>1</v>
      </c>
      <c r="E23" s="32">
        <v>3332</v>
      </c>
      <c r="F23" s="15"/>
      <c r="G23" s="15">
        <f t="shared" ref="G23" si="4">ROUND(E23*F23,2)</f>
        <v>0</v>
      </c>
    </row>
    <row r="24" spans="1:7" x14ac:dyDescent="0.3">
      <c r="A24" s="28">
        <v>3.3</v>
      </c>
      <c r="B24" s="28"/>
      <c r="C24" s="7" t="s">
        <v>68</v>
      </c>
      <c r="D24" s="26"/>
      <c r="E24" s="8"/>
      <c r="F24" s="9"/>
      <c r="G24" s="9"/>
    </row>
    <row r="25" spans="1:7" ht="26.4" x14ac:dyDescent="0.3">
      <c r="A25" s="35" t="s">
        <v>66</v>
      </c>
      <c r="B25" s="10" t="s">
        <v>50</v>
      </c>
      <c r="C25" s="39" t="s">
        <v>49</v>
      </c>
      <c r="D25" s="17" t="s">
        <v>1</v>
      </c>
      <c r="E25" s="32">
        <v>300</v>
      </c>
      <c r="F25" s="15"/>
      <c r="G25" s="15">
        <f t="shared" ref="G25" si="5">ROUND(E25*F25,2)</f>
        <v>0</v>
      </c>
    </row>
    <row r="26" spans="1:7" x14ac:dyDescent="0.3">
      <c r="A26" s="18">
        <v>4</v>
      </c>
      <c r="B26" s="18"/>
      <c r="C26" s="19" t="s">
        <v>44</v>
      </c>
      <c r="D26" s="20"/>
      <c r="E26" s="20"/>
      <c r="F26" s="21"/>
      <c r="G26" s="21"/>
    </row>
    <row r="27" spans="1:7" x14ac:dyDescent="0.3">
      <c r="A27" s="10">
        <v>4.0999999999999996</v>
      </c>
      <c r="B27" s="36" t="s">
        <v>45</v>
      </c>
      <c r="C27" s="16" t="s">
        <v>46</v>
      </c>
      <c r="D27" s="17" t="s">
        <v>1</v>
      </c>
      <c r="E27" s="32">
        <v>20</v>
      </c>
      <c r="F27" s="15"/>
      <c r="G27" s="15">
        <f t="shared" ref="G27" si="6">ROUND(E27*F27,2)</f>
        <v>0</v>
      </c>
    </row>
    <row r="28" spans="1:7" x14ac:dyDescent="0.3">
      <c r="A28" s="18">
        <v>5</v>
      </c>
      <c r="B28" s="18"/>
      <c r="C28" s="19" t="s">
        <v>3</v>
      </c>
      <c r="D28" s="20"/>
      <c r="E28" s="20"/>
      <c r="F28" s="21"/>
      <c r="G28" s="21"/>
    </row>
    <row r="29" spans="1:7" ht="26.4" x14ac:dyDescent="0.3">
      <c r="A29" s="10">
        <v>5.0999999999999996</v>
      </c>
      <c r="B29" s="36" t="s">
        <v>71</v>
      </c>
      <c r="C29" s="16" t="s">
        <v>42</v>
      </c>
      <c r="D29" s="17" t="s">
        <v>1</v>
      </c>
      <c r="E29" s="32">
        <v>1398</v>
      </c>
      <c r="F29" s="15"/>
      <c r="G29" s="15">
        <f t="shared" si="3"/>
        <v>0</v>
      </c>
    </row>
    <row r="30" spans="1:7" x14ac:dyDescent="0.3">
      <c r="A30" s="10">
        <v>5.2</v>
      </c>
      <c r="B30" s="36" t="s">
        <v>54</v>
      </c>
      <c r="C30" s="16" t="s">
        <v>47</v>
      </c>
      <c r="D30" s="38" t="s">
        <v>41</v>
      </c>
      <c r="E30" s="37">
        <v>20</v>
      </c>
      <c r="F30" s="15"/>
      <c r="G30" s="15">
        <f>ROUND(E30*F30,2)</f>
        <v>0</v>
      </c>
    </row>
    <row r="31" spans="1:7" x14ac:dyDescent="0.3">
      <c r="A31" s="18">
        <v>6</v>
      </c>
      <c r="B31" s="18"/>
      <c r="C31" s="19" t="s">
        <v>5</v>
      </c>
      <c r="D31" s="20"/>
      <c r="E31" s="20"/>
      <c r="F31" s="21"/>
      <c r="G31" s="21"/>
    </row>
    <row r="32" spans="1:7" x14ac:dyDescent="0.3">
      <c r="A32" s="10">
        <f>A31+0.1</f>
        <v>6.1</v>
      </c>
      <c r="B32" s="10" t="s">
        <v>33</v>
      </c>
      <c r="C32" s="16" t="s">
        <v>31</v>
      </c>
      <c r="D32" s="17" t="s">
        <v>2</v>
      </c>
      <c r="E32" s="37">
        <v>103</v>
      </c>
      <c r="F32" s="15"/>
      <c r="G32" s="15">
        <f t="shared" si="3"/>
        <v>0</v>
      </c>
    </row>
    <row r="33" spans="1:7" x14ac:dyDescent="0.3">
      <c r="A33" s="10">
        <f t="shared" ref="A33:A34" si="7">A32+0.1</f>
        <v>6.1999999999999993</v>
      </c>
      <c r="B33" s="10" t="s">
        <v>33</v>
      </c>
      <c r="C33" s="16" t="s">
        <v>40</v>
      </c>
      <c r="D33" s="17" t="s">
        <v>2</v>
      </c>
      <c r="E33" s="37">
        <v>33</v>
      </c>
      <c r="F33" s="15"/>
      <c r="G33" s="15">
        <f t="shared" si="3"/>
        <v>0</v>
      </c>
    </row>
    <row r="34" spans="1:7" x14ac:dyDescent="0.3">
      <c r="A34" s="10">
        <f t="shared" si="7"/>
        <v>6.2999999999999989</v>
      </c>
      <c r="B34" s="10" t="s">
        <v>33</v>
      </c>
      <c r="C34" s="16" t="s">
        <v>32</v>
      </c>
      <c r="D34" s="17" t="s">
        <v>2</v>
      </c>
      <c r="E34" s="37">
        <v>63</v>
      </c>
      <c r="F34" s="15"/>
      <c r="G34" s="15">
        <f t="shared" si="3"/>
        <v>0</v>
      </c>
    </row>
    <row r="35" spans="1:7" x14ac:dyDescent="0.3">
      <c r="A35" s="11"/>
      <c r="B35" s="11"/>
      <c r="C35" s="12"/>
      <c r="D35" s="11"/>
      <c r="E35" s="11"/>
      <c r="F35" s="11"/>
      <c r="G35" s="11"/>
    </row>
    <row r="36" spans="1:7" x14ac:dyDescent="0.3">
      <c r="A36" s="13"/>
      <c r="B36" s="13"/>
      <c r="C36" s="12"/>
      <c r="D36" s="25" t="s">
        <v>10</v>
      </c>
      <c r="E36" s="45" t="s">
        <v>11</v>
      </c>
      <c r="F36" s="46"/>
      <c r="G36" s="23">
        <f>SUM(G11:G34)</f>
        <v>0</v>
      </c>
    </row>
    <row r="37" spans="1:7" x14ac:dyDescent="0.3">
      <c r="A37" s="14"/>
      <c r="B37" s="14"/>
      <c r="C37" s="12"/>
      <c r="D37" s="25" t="s">
        <v>12</v>
      </c>
      <c r="E37" s="45" t="s">
        <v>13</v>
      </c>
      <c r="F37" s="46"/>
      <c r="G37" s="24">
        <f>ROUND(0.21*G36,2)</f>
        <v>0</v>
      </c>
    </row>
    <row r="38" spans="1:7" x14ac:dyDescent="0.3">
      <c r="A38" s="14"/>
      <c r="B38" s="14"/>
      <c r="C38" s="12"/>
      <c r="D38" s="12"/>
      <c r="E38" s="45" t="s">
        <v>14</v>
      </c>
      <c r="F38" s="46"/>
      <c r="G38" s="23">
        <f>G36+G37</f>
        <v>0</v>
      </c>
    </row>
    <row r="39" spans="1:7" x14ac:dyDescent="0.3">
      <c r="A39" s="30" t="s">
        <v>15</v>
      </c>
      <c r="B39" s="30"/>
      <c r="C39" s="12"/>
      <c r="D39" s="12"/>
      <c r="E39" s="12"/>
      <c r="F39" s="12"/>
      <c r="G39" s="12"/>
    </row>
    <row r="40" spans="1:7" ht="37.5" customHeight="1" x14ac:dyDescent="0.3">
      <c r="A40" s="29">
        <v>1</v>
      </c>
      <c r="B40" s="33"/>
      <c r="C40" s="41" t="s">
        <v>18</v>
      </c>
      <c r="D40" s="42"/>
      <c r="E40" s="42"/>
      <c r="F40" s="42"/>
      <c r="G40" s="43"/>
    </row>
    <row r="41" spans="1:7" ht="37.5" customHeight="1" x14ac:dyDescent="0.3">
      <c r="A41" s="29">
        <v>2</v>
      </c>
      <c r="B41" s="33"/>
      <c r="C41" s="47" t="s">
        <v>55</v>
      </c>
      <c r="D41" s="48"/>
      <c r="E41" s="48"/>
      <c r="F41" s="48"/>
      <c r="G41" s="49"/>
    </row>
    <row r="42" spans="1:7" ht="13.5" customHeight="1" x14ac:dyDescent="0.3">
      <c r="A42" s="29">
        <v>3</v>
      </c>
      <c r="B42" s="33"/>
      <c r="C42" s="41" t="s">
        <v>17</v>
      </c>
      <c r="D42" s="42"/>
      <c r="E42" s="42"/>
      <c r="F42" s="42"/>
      <c r="G42" s="43"/>
    </row>
    <row r="43" spans="1:7" ht="13.5" customHeight="1" x14ac:dyDescent="0.3">
      <c r="A43" s="29">
        <v>4</v>
      </c>
      <c r="B43" s="33"/>
      <c r="C43" s="41" t="s">
        <v>19</v>
      </c>
      <c r="D43" s="42"/>
      <c r="E43" s="42"/>
      <c r="F43" s="42"/>
      <c r="G43" s="43"/>
    </row>
    <row r="44" spans="1:7" ht="29.25" customHeight="1" x14ac:dyDescent="0.3">
      <c r="A44" s="29">
        <v>5</v>
      </c>
      <c r="B44" s="33"/>
      <c r="C44" s="41" t="s">
        <v>43</v>
      </c>
      <c r="D44" s="42"/>
      <c r="E44" s="42"/>
      <c r="F44" s="42"/>
      <c r="G44" s="43"/>
    </row>
    <row r="45" spans="1:7" x14ac:dyDescent="0.3">
      <c r="A45" s="27"/>
      <c r="B45" s="27"/>
      <c r="C45" s="27"/>
      <c r="D45" s="44"/>
      <c r="E45" s="44"/>
    </row>
  </sheetData>
  <mergeCells count="17">
    <mergeCell ref="A1:G1"/>
    <mergeCell ref="B3:G3"/>
    <mergeCell ref="B4:G4"/>
    <mergeCell ref="B5:G5"/>
    <mergeCell ref="A2:G2"/>
    <mergeCell ref="C44:G44"/>
    <mergeCell ref="D45:E45"/>
    <mergeCell ref="E36:F36"/>
    <mergeCell ref="E37:F37"/>
    <mergeCell ref="E38:F38"/>
    <mergeCell ref="C43:G43"/>
    <mergeCell ref="C41:G41"/>
    <mergeCell ref="B6:G6"/>
    <mergeCell ref="B7:G7"/>
    <mergeCell ref="B8:G8"/>
    <mergeCell ref="C40:G40"/>
    <mergeCell ref="C42:G42"/>
  </mergeCells>
  <phoneticPr fontId="15" type="noConversion"/>
  <dataValidations count="2">
    <dataValidation type="list" allowBlank="1" showInputMessage="1" showErrorMessage="1" sqref="D29 D25 D23 D32:D34 D20:D21 D13:D15" xr:uid="{50159FD5-2F4D-4108-B764-F6D26D21E673}">
      <formula1>#REF!</formula1>
    </dataValidation>
    <dataValidation type="list" allowBlank="1" showInputMessage="1" showErrorMessage="1" sqref="D27 D17" xr:uid="{8F1C9BB7-DDD9-4AFA-BF85-FF3D1313AFAE}">
      <formula1>#REF!</formula1>
    </dataValidation>
  </dataValidations>
  <printOptions horizontalCentered="1"/>
  <pageMargins left="0.51181102362204722" right="0.31496062992125984" top="0.55118110236220474" bottom="0.59055118110236227" header="0.31496062992125984" footer="0.31496062992125984"/>
  <pageSetup paperSize="9" scale="90" firstPageNumber="17" fitToHeight="0" orientation="portrait" useFirstPageNumber="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79F5F5BF01724D89C05F9357A91F08" ma:contentTypeVersion="15" ma:contentTypeDescription="Create a new document." ma:contentTypeScope="" ma:versionID="d8350e656646f6f8aff44a785d8ca659">
  <xsd:schema xmlns:xsd="http://www.w3.org/2001/XMLSchema" xmlns:xs="http://www.w3.org/2001/XMLSchema" xmlns:p="http://schemas.microsoft.com/office/2006/metadata/properties" xmlns:ns2="56726dcc-50f9-49c6-bf31-428bd1ae4e93" xmlns:ns3="e72655b8-fe4b-406c-801a-e3426d7528d9" targetNamespace="http://schemas.microsoft.com/office/2006/metadata/properties" ma:root="true" ma:fieldsID="9d734a3d71b31b60b755194d0711097d" ns2:_="" ns3:_="">
    <xsd:import namespace="56726dcc-50f9-49c6-bf31-428bd1ae4e93"/>
    <xsd:import namespace="e72655b8-fe4b-406c-801a-e3426d7528d9"/>
    <xsd:element name="properties">
      <xsd:complexType>
        <xsd:sequence>
          <xsd:element name="documentManagement">
            <xsd:complexType>
              <xsd:all>
                <xsd:element ref="ns2:MediaServiceMetadata" minOccurs="0"/>
                <xsd:element ref="ns2:MediaServiceFastMetadata"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DateTaken" minOccurs="0"/>
                <xsd:element ref="ns2:MediaServiceObjectDetectorVersions"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726dcc-50f9-49c6-bf31-428bd1ae4e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5655eabb-4029-48af-adf8-10f9302a4eaf"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72655b8-fe4b-406c-801a-e3426d7528d9"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cebf1e63-0861-46ca-82cb-7ef67ce0725f}" ma:internalName="TaxCatchAll" ma:showField="CatchAllData" ma:web="e72655b8-fe4b-406c-801a-e3426d7528d9">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6726dcc-50f9-49c6-bf31-428bd1ae4e93">
      <Terms xmlns="http://schemas.microsoft.com/office/infopath/2007/PartnerControls"/>
    </lcf76f155ced4ddcb4097134ff3c332f>
    <TaxCatchAll xmlns="e72655b8-fe4b-406c-801a-e3426d7528d9" xsi:nil="true"/>
  </documentManagement>
</p:properties>
</file>

<file path=customXml/itemProps1.xml><?xml version="1.0" encoding="utf-8"?>
<ds:datastoreItem xmlns:ds="http://schemas.openxmlformats.org/officeDocument/2006/customXml" ds:itemID="{40591F46-5990-49E5-85F0-7C2409B67D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726dcc-50f9-49c6-bf31-428bd1ae4e93"/>
    <ds:schemaRef ds:uri="e72655b8-fe4b-406c-801a-e3426d7528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5D39287-C1B4-4B19-A9F9-A9A77F6762E5}">
  <ds:schemaRefs>
    <ds:schemaRef ds:uri="http://schemas.microsoft.com/sharepoint/v3/contenttype/forms"/>
  </ds:schemaRefs>
</ds:datastoreItem>
</file>

<file path=customXml/itemProps3.xml><?xml version="1.0" encoding="utf-8"?>
<ds:datastoreItem xmlns:ds="http://schemas.openxmlformats.org/officeDocument/2006/customXml" ds:itemID="{9BF46AD7-2537-424A-A3F5-C9FA74208112}">
  <ds:schemaRefs>
    <ds:schemaRef ds:uri="http://schemas.microsoft.com/office/2006/metadata/properties"/>
    <ds:schemaRef ds:uri="http://schemas.microsoft.com/office/infopath/2007/PartnerControls"/>
    <ds:schemaRef ds:uri="14aece72-90af-4eb1-a7b2-c02bbe77da60"/>
    <ds:schemaRef ds:uri="60e627bc-b91f-4f36-833d-e57057e9fa30"/>
    <ds:schemaRef ds:uri="56726dcc-50f9-49c6-bf31-428bd1ae4e93"/>
    <ds:schemaRef ds:uri="e72655b8-fe4b-406c-801a-e3426d7528d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1</vt:i4>
      </vt:variant>
    </vt:vector>
  </HeadingPairs>
  <TitlesOfParts>
    <vt:vector size="2" baseType="lpstr">
      <vt:lpstr>DDS</vt:lpstr>
      <vt:lpstr>DDS!Drukas_apgabals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Martins</dc:creator>
  <cp:lastModifiedBy>Evija Nagle</cp:lastModifiedBy>
  <cp:lastPrinted>2023-12-28T14:39:07Z</cp:lastPrinted>
  <dcterms:created xsi:type="dcterms:W3CDTF">2005-05-23T04:50:33Z</dcterms:created>
  <dcterms:modified xsi:type="dcterms:W3CDTF">2024-02-20T11:35:45Z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0x0101007979F5F5BF01724D89C05F9357A91F08</vt:lpwstr>
  </property>
  <property fmtid="{D5CDD505-2E9C-101B-9397-08002B2CF9AE}" pid="3" name="MediaServiceImageTags">
    <vt:lpwstr/>
  </property>
</Properties>
</file>