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6416EE3F-8916-46EE-A2A5-F2E55383D720}"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DDS!$A$1:$H$41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34" l="1"/>
  <c r="G14" i="34"/>
  <c r="G20" i="34" l="1"/>
  <c r="G30" i="34" l="1"/>
  <c r="G31" i="34" l="1"/>
  <c r="G24" i="34"/>
  <c r="A29" i="34" l="1"/>
  <c r="A30" i="34" s="1"/>
  <c r="A31" i="34" s="1"/>
  <c r="G27" i="34" l="1"/>
  <c r="G17" i="34" l="1"/>
  <c r="G18" i="34"/>
  <c r="G26" i="34"/>
  <c r="G29" i="34"/>
  <c r="G12" i="34" l="1"/>
  <c r="B10" i="34" l="1"/>
  <c r="C10" i="34" s="1"/>
  <c r="D10" i="34" s="1"/>
  <c r="E10" i="34" s="1"/>
  <c r="F10" i="34" s="1"/>
  <c r="G10" i="34" s="1"/>
  <c r="G13" i="34" l="1"/>
  <c r="G33" i="34" s="1"/>
  <c r="G34" i="34" l="1"/>
  <c r="G35" i="34" s="1"/>
</calcChain>
</file>

<file path=xl/sharedStrings.xml><?xml version="1.0" encoding="utf-8"?>
<sst xmlns="http://schemas.openxmlformats.org/spreadsheetml/2006/main" count="82" uniqueCount="71">
  <si>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</si>
  <si>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</si>
  <si>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</si>
  <si>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</si>
  <si>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</si>
  <si>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</si>
  <si>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</si>
  <si>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</si>
  <si>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</si>
  <si>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</si>
  <si>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</si>
  <si>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</si>
  <si>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</si>
  <si>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</si>
  <si>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</si>
  <si>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</si>
  <si>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</si>
  <si>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</si>
  <si>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</si>
  <si>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</si>
  <si>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</si>
  <si>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</si>
  <si>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</si>
  <si>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</si>
  <si>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</si>
  <si>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</si>
  <si>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</si>
  <si>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</si>
  <si>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</si>
  <si>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</si>
  <si>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</si>
  <si>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</si>
  <si>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</si>
  <si>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</si>
  <si>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</si>
  <si>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</si>
  <si>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</si>
  <si>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</si>
  <si>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</si>
  <si>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</si>
  <si>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</si>
  <si>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</si>
  <si>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</si>
  <si>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</si>
  <si>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</si>
  <si>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</si>
  <si>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</si>
  <si>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Asfalta seguma nofrēzēšana vidēji 10 cm biezumā un transports uz izpildītāja atbērtni</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</si>
  <si>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</si>
  <si>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</si>
  <si>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 xml:space="preserve">Karstā asfalta AC11 surf  PMB S-I (AADTj, pievestā &gt;5000) dilumkārtas būvniecība 4 cm biezumā </t>
  </si>
  <si>
    <t>Raņķa dambis</t>
  </si>
  <si>
    <t>Trijādības iela</t>
  </si>
  <si>
    <t>Uzvaras bulvāris</t>
  </si>
  <si>
    <t>TIPS-1 (pamatbrauktuve)</t>
  </si>
  <si>
    <t>N/A</t>
  </si>
  <si>
    <t>Betona C35/45 seguma būvniecība 20 cm biezumā, tai skaitā
betona seguma šuvju izbūve</t>
  </si>
  <si>
    <t>2.1.1</t>
  </si>
  <si>
    <t>2.1.2</t>
  </si>
  <si>
    <t>2.2.1</t>
  </si>
  <si>
    <t>3.2.1.3</t>
  </si>
  <si>
    <t>Lūku regulēšana (kapes)</t>
  </si>
  <si>
    <t>7.8 un ĀMD 12.p.</t>
  </si>
  <si>
    <t>394 m</t>
  </si>
  <si>
    <t>Asfalta seguma demontāža vidēji 20 cm biezumā un transports uz izpildītāja atbērtni (pieturvieta)</t>
  </si>
  <si>
    <t>Karstā asfalta AC22 bin S-II (AADTj, kravas &gt;2000) saistes kārtas būvniecība 6 cm biezumā, gruntēšana</t>
  </si>
  <si>
    <t>TIPS-2 (pieturvieta 26,0 m garumā un 3,0 m platumā)</t>
  </si>
  <si>
    <t>2.3.1</t>
  </si>
  <si>
    <t>Bruģa seguma atjaunošana (veicot bruģakmens līmeņošanu)</t>
  </si>
  <si>
    <t>TIPS-3 (bruģis)</t>
  </si>
  <si>
    <t>Atklāta konkursa, identifikācijas
Nr. CAIP 2024/13, nolikuma
1.pielikuma “Tehniskās specifikācijas” 1.16.pielikums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</si>
</sst>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7">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164" fontId="13" fillId="7" borderId="1" xfId="0" applyNumberFormat="1" applyFont="1" applyFill="1" applyBorder="1" applyAlignment="1">
      <alignment horizontal="center" vertical="center"/>
    </xf>
    <xf numFmtId="0" fontId="9" fillId="7" borderId="1" xfId="0" applyFont="1" applyFill="1" applyBorder="1" applyAlignment="1">
      <alignment horizontal="left" vertical="center"/>
    </xf>
    <xf numFmtId="0" fontId="10" fillId="7" borderId="1" xfId="0" applyFont="1" applyFill="1" applyBorder="1" applyAlignment="1">
      <alignment horizontal="center" vertical="center" wrapText="1"/>
    </xf>
    <xf numFmtId="2" fontId="10" fillId="7" borderId="1" xfId="0" applyNumberFormat="1" applyFont="1" applyFill="1" applyBorder="1" applyAlignment="1">
      <alignment horizontal="center" vertical="center"/>
    </xf>
    <xf numFmtId="4" fontId="10" fillId="7" borderId="1" xfId="3" applyNumberFormat="1" applyFont="1" applyFill="1" applyBorder="1" applyAlignment="1">
      <alignment horizontal="center" vertical="center"/>
    </xf>
    <xf numFmtId="49" fontId="10" fillId="0" borderId="1" xfId="0" applyNumberFormat="1" applyFont="1" applyBorder="1" applyAlignment="1">
      <alignment horizontal="right" vertical="center"/>
    </xf>
    <xf numFmtId="0" fontId="16"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2"/>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55" t="s">
        <v>70</v>
      </c>
      <c r="B1" s="56"/>
      <c r="C1" s="56"/>
      <c r="D1" s="56"/>
      <c r="E1" s="56"/>
      <c r="F1" s="56"/>
      <c r="G1" s="56"/>
    </row>
    <row r="2" spans="1:7" ht="20.399999999999999" x14ac:dyDescent="0.3">
      <c r="A2" s="45" t="s">
        <v>21</v>
      </c>
      <c r="B2" s="45"/>
      <c r="C2" s="45"/>
      <c r="D2" s="45"/>
      <c r="E2" s="45"/>
      <c r="F2" s="45"/>
      <c r="G2" s="45"/>
    </row>
    <row r="3" spans="1:7" x14ac:dyDescent="0.3">
      <c r="A3" s="29" t="s">
        <v>22</v>
      </c>
      <c r="B3" s="44" t="s">
        <v>37</v>
      </c>
      <c r="C3" s="44"/>
      <c r="D3" s="44"/>
      <c r="E3" s="44"/>
      <c r="F3" s="44"/>
      <c r="G3" s="44"/>
    </row>
    <row r="4" spans="1:7" x14ac:dyDescent="0.3">
      <c r="A4" s="29" t="s">
        <v>23</v>
      </c>
      <c r="B4" s="44" t="s">
        <v>51</v>
      </c>
      <c r="C4" s="44"/>
      <c r="D4" s="44"/>
      <c r="E4" s="44"/>
      <c r="F4" s="44"/>
      <c r="G4" s="44"/>
    </row>
    <row r="5" spans="1:7" x14ac:dyDescent="0.3">
      <c r="A5" s="29" t="s">
        <v>24</v>
      </c>
      <c r="B5" s="44" t="s">
        <v>28</v>
      </c>
      <c r="C5" s="44"/>
      <c r="D5" s="44"/>
      <c r="E5" s="44"/>
      <c r="F5" s="44"/>
      <c r="G5" s="44"/>
    </row>
    <row r="6" spans="1:7" x14ac:dyDescent="0.3">
      <c r="A6" s="29" t="s">
        <v>25</v>
      </c>
      <c r="B6" s="44" t="s">
        <v>63</v>
      </c>
      <c r="C6" s="44"/>
      <c r="D6" s="44"/>
      <c r="E6" s="44"/>
      <c r="F6" s="44"/>
      <c r="G6" s="44"/>
    </row>
    <row r="7" spans="1:7" x14ac:dyDescent="0.3">
      <c r="A7" s="29" t="s">
        <v>26</v>
      </c>
      <c r="B7" s="44" t="s">
        <v>52</v>
      </c>
      <c r="C7" s="44"/>
      <c r="D7" s="44"/>
      <c r="E7" s="44"/>
      <c r="F7" s="44"/>
      <c r="G7" s="44"/>
    </row>
    <row r="8" spans="1:7" x14ac:dyDescent="0.3">
      <c r="A8" s="29" t="s">
        <v>27</v>
      </c>
      <c r="B8" s="44" t="s">
        <v>53</v>
      </c>
      <c r="C8" s="44"/>
      <c r="D8" s="44"/>
      <c r="E8" s="44"/>
      <c r="F8" s="44"/>
      <c r="G8" s="44"/>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30" t="s">
        <v>39</v>
      </c>
      <c r="C12" s="13" t="s">
        <v>29</v>
      </c>
      <c r="D12" s="12" t="s">
        <v>38</v>
      </c>
      <c r="E12" s="27">
        <v>1</v>
      </c>
      <c r="F12" s="12"/>
      <c r="G12" s="12">
        <f>ROUND(E12*F12,2)</f>
        <v>0</v>
      </c>
    </row>
    <row r="13" spans="1:7" ht="26.4" x14ac:dyDescent="0.3">
      <c r="A13" s="7">
        <v>1.2</v>
      </c>
      <c r="B13" s="7" t="s">
        <v>30</v>
      </c>
      <c r="C13" s="13" t="s">
        <v>47</v>
      </c>
      <c r="D13" s="14" t="s">
        <v>1</v>
      </c>
      <c r="E13" s="31">
        <v>7057</v>
      </c>
      <c r="F13" s="12"/>
      <c r="G13" s="12">
        <f>ROUND(E13*F13,2)</f>
        <v>0</v>
      </c>
    </row>
    <row r="14" spans="1:7" ht="26.4" x14ac:dyDescent="0.3">
      <c r="A14" s="7">
        <v>1.3</v>
      </c>
      <c r="B14" s="7" t="s">
        <v>60</v>
      </c>
      <c r="C14" s="13" t="s">
        <v>64</v>
      </c>
      <c r="D14" s="14" t="s">
        <v>1</v>
      </c>
      <c r="E14" s="27">
        <v>78</v>
      </c>
      <c r="F14" s="12"/>
      <c r="G14" s="12">
        <f>ROUND(E14*F14,2)</f>
        <v>0</v>
      </c>
    </row>
    <row r="15" spans="1:7" x14ac:dyDescent="0.3">
      <c r="A15" s="15">
        <v>2</v>
      </c>
      <c r="B15" s="15"/>
      <c r="C15" s="16" t="s">
        <v>34</v>
      </c>
      <c r="D15" s="17"/>
      <c r="E15" s="17"/>
      <c r="F15" s="18"/>
      <c r="G15" s="18"/>
    </row>
    <row r="16" spans="1:7" x14ac:dyDescent="0.3">
      <c r="A16" s="33">
        <v>2.1</v>
      </c>
      <c r="B16" s="33"/>
      <c r="C16" s="34" t="s">
        <v>54</v>
      </c>
      <c r="D16" s="35"/>
      <c r="E16" s="36"/>
      <c r="F16" s="37"/>
      <c r="G16" s="37"/>
    </row>
    <row r="17" spans="1:7" ht="26.4" x14ac:dyDescent="0.3">
      <c r="A17" s="38" t="s">
        <v>57</v>
      </c>
      <c r="B17" s="7" t="s">
        <v>35</v>
      </c>
      <c r="C17" s="39" t="s">
        <v>50</v>
      </c>
      <c r="D17" s="14" t="s">
        <v>1</v>
      </c>
      <c r="E17" s="31">
        <v>7057</v>
      </c>
      <c r="F17" s="12"/>
      <c r="G17" s="12">
        <f t="shared" ref="G17:G31" si="1">ROUND(E17*F17,2)</f>
        <v>0</v>
      </c>
    </row>
    <row r="18" spans="1:7" ht="26.4" x14ac:dyDescent="0.3">
      <c r="A18" s="38" t="s">
        <v>58</v>
      </c>
      <c r="B18" s="7" t="s">
        <v>36</v>
      </c>
      <c r="C18" s="39" t="s">
        <v>65</v>
      </c>
      <c r="D18" s="14" t="s">
        <v>1</v>
      </c>
      <c r="E18" s="31">
        <v>7057</v>
      </c>
      <c r="F18" s="12"/>
      <c r="G18" s="12">
        <f t="shared" si="1"/>
        <v>0</v>
      </c>
    </row>
    <row r="19" spans="1:7" x14ac:dyDescent="0.3">
      <c r="A19" s="33">
        <v>2.2000000000000002</v>
      </c>
      <c r="B19" s="33"/>
      <c r="C19" s="34" t="s">
        <v>66</v>
      </c>
      <c r="D19" s="35"/>
      <c r="E19" s="36"/>
      <c r="F19" s="37"/>
      <c r="G19" s="37"/>
    </row>
    <row r="20" spans="1:7" ht="26.4" x14ac:dyDescent="0.3">
      <c r="A20" s="38" t="s">
        <v>59</v>
      </c>
      <c r="B20" s="7" t="s">
        <v>55</v>
      </c>
      <c r="C20" s="26" t="s">
        <v>56</v>
      </c>
      <c r="D20" s="14" t="s">
        <v>1</v>
      </c>
      <c r="E20" s="27">
        <v>78</v>
      </c>
      <c r="F20" s="12"/>
      <c r="G20" s="12">
        <f t="shared" ref="G20" si="2">ROUND(E20*F20,2)</f>
        <v>0</v>
      </c>
    </row>
    <row r="21" spans="1:7" x14ac:dyDescent="0.3">
      <c r="A21" s="33">
        <v>2.2999999999999998</v>
      </c>
      <c r="B21" s="33"/>
      <c r="C21" s="34" t="s">
        <v>69</v>
      </c>
      <c r="D21" s="35"/>
      <c r="E21" s="36"/>
      <c r="F21" s="37"/>
      <c r="G21" s="37"/>
    </row>
    <row r="22" spans="1:7" x14ac:dyDescent="0.3">
      <c r="A22" s="38" t="s">
        <v>67</v>
      </c>
      <c r="B22" s="41">
        <v>5.6</v>
      </c>
      <c r="C22" s="43" t="s">
        <v>68</v>
      </c>
      <c r="D22" s="40" t="s">
        <v>1</v>
      </c>
      <c r="E22" s="42">
        <v>40</v>
      </c>
      <c r="F22" s="12"/>
      <c r="G22" s="12">
        <f t="shared" ref="G22" si="3">ROUND(E22*F22,2)</f>
        <v>0</v>
      </c>
    </row>
    <row r="23" spans="1:7" x14ac:dyDescent="0.3">
      <c r="A23" s="15">
        <v>3</v>
      </c>
      <c r="B23" s="15"/>
      <c r="C23" s="16" t="s">
        <v>43</v>
      </c>
      <c r="D23" s="17"/>
      <c r="E23" s="17"/>
      <c r="F23" s="18"/>
      <c r="G23" s="18"/>
    </row>
    <row r="24" spans="1:7" x14ac:dyDescent="0.3">
      <c r="A24" s="7">
        <v>3.1</v>
      </c>
      <c r="B24" s="30" t="s">
        <v>44</v>
      </c>
      <c r="C24" s="13" t="s">
        <v>45</v>
      </c>
      <c r="D24" s="14" t="s">
        <v>1</v>
      </c>
      <c r="E24" s="27">
        <v>20</v>
      </c>
      <c r="F24" s="12"/>
      <c r="G24" s="12">
        <f t="shared" ref="G24" si="4">ROUND(E24*F24,2)</f>
        <v>0</v>
      </c>
    </row>
    <row r="25" spans="1:7" x14ac:dyDescent="0.3">
      <c r="A25" s="15">
        <v>4</v>
      </c>
      <c r="B25" s="15"/>
      <c r="C25" s="16" t="s">
        <v>3</v>
      </c>
      <c r="D25" s="17"/>
      <c r="E25" s="17"/>
      <c r="F25" s="18"/>
      <c r="G25" s="18"/>
    </row>
    <row r="26" spans="1:7" ht="26.4" x14ac:dyDescent="0.3">
      <c r="A26" s="7">
        <v>4.0999999999999996</v>
      </c>
      <c r="B26" s="30" t="s">
        <v>62</v>
      </c>
      <c r="C26" s="13" t="s">
        <v>41</v>
      </c>
      <c r="D26" s="14" t="s">
        <v>1</v>
      </c>
      <c r="E26" s="27">
        <v>215</v>
      </c>
      <c r="F26" s="12"/>
      <c r="G26" s="12">
        <f t="shared" si="1"/>
        <v>0</v>
      </c>
    </row>
    <row r="27" spans="1:7" x14ac:dyDescent="0.3">
      <c r="A27" s="7">
        <v>4.2</v>
      </c>
      <c r="B27" s="30" t="s">
        <v>48</v>
      </c>
      <c r="C27" s="13" t="s">
        <v>46</v>
      </c>
      <c r="D27" s="32" t="s">
        <v>40</v>
      </c>
      <c r="E27" s="31">
        <v>100</v>
      </c>
      <c r="F27" s="12"/>
      <c r="G27" s="12">
        <f>ROUND(E27*F27,2)</f>
        <v>0</v>
      </c>
    </row>
    <row r="28" spans="1:7" x14ac:dyDescent="0.3">
      <c r="A28" s="15">
        <v>5</v>
      </c>
      <c r="B28" s="15"/>
      <c r="C28" s="16" t="s">
        <v>5</v>
      </c>
      <c r="D28" s="17"/>
      <c r="E28" s="17"/>
      <c r="F28" s="18"/>
      <c r="G28" s="18"/>
    </row>
    <row r="29" spans="1:7" x14ac:dyDescent="0.3">
      <c r="A29" s="7">
        <f>A28+0.1</f>
        <v>5.0999999999999996</v>
      </c>
      <c r="B29" s="7" t="s">
        <v>33</v>
      </c>
      <c r="C29" s="13" t="s">
        <v>31</v>
      </c>
      <c r="D29" s="14" t="s">
        <v>2</v>
      </c>
      <c r="E29" s="31">
        <v>13</v>
      </c>
      <c r="F29" s="12"/>
      <c r="G29" s="12">
        <f t="shared" si="1"/>
        <v>0</v>
      </c>
    </row>
    <row r="30" spans="1:7" x14ac:dyDescent="0.3">
      <c r="A30" s="7">
        <f>A29+0.1</f>
        <v>5.1999999999999993</v>
      </c>
      <c r="B30" s="7" t="s">
        <v>33</v>
      </c>
      <c r="C30" s="13" t="s">
        <v>61</v>
      </c>
      <c r="D30" s="14" t="s">
        <v>2</v>
      </c>
      <c r="E30" s="31">
        <v>1</v>
      </c>
      <c r="F30" s="12"/>
      <c r="G30" s="12">
        <f t="shared" ref="G30" si="5">ROUND(E30*F30,2)</f>
        <v>0</v>
      </c>
    </row>
    <row r="31" spans="1:7" x14ac:dyDescent="0.3">
      <c r="A31" s="7">
        <f>A30+0.1</f>
        <v>5.2999999999999989</v>
      </c>
      <c r="B31" s="7" t="s">
        <v>33</v>
      </c>
      <c r="C31" s="13" t="s">
        <v>32</v>
      </c>
      <c r="D31" s="14" t="s">
        <v>2</v>
      </c>
      <c r="E31" s="31">
        <v>21</v>
      </c>
      <c r="F31" s="12"/>
      <c r="G31" s="12">
        <f t="shared" si="1"/>
        <v>0</v>
      </c>
    </row>
    <row r="32" spans="1:7" x14ac:dyDescent="0.3">
      <c r="A32" s="8"/>
      <c r="B32" s="8"/>
      <c r="C32" s="9"/>
      <c r="D32" s="8"/>
      <c r="E32" s="8"/>
      <c r="F32" s="8"/>
      <c r="G32" s="8"/>
    </row>
    <row r="33" spans="1:7" x14ac:dyDescent="0.3">
      <c r="A33" s="10"/>
      <c r="B33" s="10"/>
      <c r="C33" s="9"/>
      <c r="D33" s="22" t="s">
        <v>10</v>
      </c>
      <c r="E33" s="50" t="s">
        <v>11</v>
      </c>
      <c r="F33" s="51"/>
      <c r="G33" s="20">
        <f>SUM(G11:G31)</f>
        <v>0</v>
      </c>
    </row>
    <row r="34" spans="1:7" x14ac:dyDescent="0.3">
      <c r="A34" s="11"/>
      <c r="B34" s="11"/>
      <c r="C34" s="9"/>
      <c r="D34" s="22" t="s">
        <v>12</v>
      </c>
      <c r="E34" s="50" t="s">
        <v>13</v>
      </c>
      <c r="F34" s="51"/>
      <c r="G34" s="21">
        <f>ROUND(0.21*G33,2)</f>
        <v>0</v>
      </c>
    </row>
    <row r="35" spans="1:7" x14ac:dyDescent="0.3">
      <c r="A35" s="11"/>
      <c r="B35" s="11"/>
      <c r="C35" s="9"/>
      <c r="D35" s="9"/>
      <c r="E35" s="50" t="s">
        <v>14</v>
      </c>
      <c r="F35" s="51"/>
      <c r="G35" s="20">
        <f>G33+G34</f>
        <v>0</v>
      </c>
    </row>
    <row r="36" spans="1:7" x14ac:dyDescent="0.3">
      <c r="A36" s="25" t="s">
        <v>15</v>
      </c>
      <c r="B36" s="25"/>
      <c r="C36" s="9"/>
      <c r="D36" s="9"/>
      <c r="E36" s="9"/>
      <c r="F36" s="9"/>
      <c r="G36" s="9"/>
    </row>
    <row r="37" spans="1:7" ht="37.5" customHeight="1" x14ac:dyDescent="0.3">
      <c r="A37" s="24">
        <v>1</v>
      </c>
      <c r="B37" s="28"/>
      <c r="C37" s="46" t="s">
        <v>18</v>
      </c>
      <c r="D37" s="47"/>
      <c r="E37" s="47"/>
      <c r="F37" s="47"/>
      <c r="G37" s="48"/>
    </row>
    <row r="38" spans="1:7" ht="37.5" customHeight="1" x14ac:dyDescent="0.3">
      <c r="A38" s="24">
        <v>2</v>
      </c>
      <c r="B38" s="28"/>
      <c r="C38" s="52" t="s">
        <v>49</v>
      </c>
      <c r="D38" s="53"/>
      <c r="E38" s="53"/>
      <c r="F38" s="53"/>
      <c r="G38" s="54"/>
    </row>
    <row r="39" spans="1:7" ht="13.5" customHeight="1" x14ac:dyDescent="0.3">
      <c r="A39" s="24">
        <v>3</v>
      </c>
      <c r="B39" s="28"/>
      <c r="C39" s="46" t="s">
        <v>17</v>
      </c>
      <c r="D39" s="47"/>
      <c r="E39" s="47"/>
      <c r="F39" s="47"/>
      <c r="G39" s="48"/>
    </row>
    <row r="40" spans="1:7" ht="13.5" customHeight="1" x14ac:dyDescent="0.3">
      <c r="A40" s="24">
        <v>4</v>
      </c>
      <c r="B40" s="28"/>
      <c r="C40" s="46" t="s">
        <v>19</v>
      </c>
      <c r="D40" s="47"/>
      <c r="E40" s="47"/>
      <c r="F40" s="47"/>
      <c r="G40" s="48"/>
    </row>
    <row r="41" spans="1:7" ht="29.25" customHeight="1" x14ac:dyDescent="0.3">
      <c r="A41" s="24">
        <v>5</v>
      </c>
      <c r="B41" s="28"/>
      <c r="C41" s="46" t="s">
        <v>42</v>
      </c>
      <c r="D41" s="47"/>
      <c r="E41" s="47"/>
      <c r="F41" s="47"/>
      <c r="G41" s="48"/>
    </row>
    <row r="42" spans="1:7" x14ac:dyDescent="0.3">
      <c r="A42" s="23"/>
      <c r="B42" s="23"/>
      <c r="C42" s="23"/>
      <c r="D42" s="49"/>
      <c r="E42" s="49"/>
    </row>
  </sheetData>
  <mergeCells count="17">
    <mergeCell ref="B6:G6"/>
    <mergeCell ref="B7:G7"/>
    <mergeCell ref="B8:G8"/>
    <mergeCell ref="C37:G37"/>
    <mergeCell ref="C39:G39"/>
    <mergeCell ref="C41:G41"/>
    <mergeCell ref="D42:E42"/>
    <mergeCell ref="E33:F33"/>
    <mergeCell ref="E34:F34"/>
    <mergeCell ref="E35:F35"/>
    <mergeCell ref="C40:G40"/>
    <mergeCell ref="C38:G38"/>
    <mergeCell ref="A1:G1"/>
    <mergeCell ref="B3:G3"/>
    <mergeCell ref="B4:G4"/>
    <mergeCell ref="B5:G5"/>
    <mergeCell ref="A2:G2"/>
  </mergeCells>
  <phoneticPr fontId="15" type="noConversion"/>
  <dataValidations count="2">
    <dataValidation type="list" allowBlank="1" showInputMessage="1" showErrorMessage="1" sqref="D26 D29:D31 D17:D18 D13" xr:uid="{50159FD5-2F4D-4108-B764-F6D26D21E673}">
      <formula1>#REF!</formula1>
    </dataValidation>
    <dataValidation type="list" allowBlank="1" showInputMessage="1" showErrorMessage="1" sqref="D24 D14 D20 D22"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2024-01-04T08:16:58Z</cp:lastPrinted>
  <dcterms:created xsi:type="dcterms:W3CDTF">2005-05-23T04:50:33Z</dcterms:created>
  <dcterms:modified xsi:type="dcterms:W3CDTF">2024-02-20T11:42:49Z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