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CB38B6F5-D406-4F13-B742-8FD39CB841B1}"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DDS!$A$1:$H$50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34" l="1"/>
  <c r="G15" i="34"/>
  <c r="G28" i="34"/>
  <c r="G27" i="34"/>
  <c r="G25" i="34"/>
  <c r="G24" i="34"/>
  <c r="G18" i="34" l="1"/>
  <c r="A18" i="34"/>
  <c r="G31" i="34" l="1"/>
  <c r="G30" i="34"/>
  <c r="G40" i="34" l="1"/>
  <c r="G16" i="34"/>
  <c r="G33" i="34"/>
  <c r="A38" i="34" l="1"/>
  <c r="A39" i="34" s="1"/>
  <c r="A40" i="34" s="1"/>
  <c r="G36" i="34" l="1"/>
  <c r="G21" i="34" l="1"/>
  <c r="G22" i="34"/>
  <c r="G35" i="34"/>
  <c r="G38" i="34"/>
  <c r="G39" i="34"/>
  <c r="G12" i="34" l="1"/>
  <c r="B10" i="34" l="1"/>
  <c r="C10" i="34" s="1"/>
  <c r="D10" i="34" s="1"/>
  <c r="E10" i="34" s="1"/>
  <c r="F10" i="34" s="1"/>
  <c r="G10" i="34" s="1"/>
  <c r="G13" i="34" l="1"/>
  <c r="G42" i="34" s="1"/>
  <c r="G43" i="34" l="1"/>
  <c r="G44" i="34" s="1"/>
</calcChain>
</file>

<file path=xl/sharedStrings.xml><?xml version="1.0" encoding="utf-8"?>
<sst xmlns="http://schemas.openxmlformats.org/spreadsheetml/2006/main" count="108" uniqueCount="81">
  <si>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</si>
  <si>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</si>
  <si>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</si>
  <si>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</si>
  <si>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</si>
  <si>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</si>
  <si>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</si>
  <si>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</si>
  <si>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</si>
  <si>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</si>
  <si>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</si>
  <si>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</si>
  <si>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</si>
  <si>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</si>
  <si>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</si>
  <si>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</si>
  <si>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</si>
  <si>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</si>
  <si>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</si>
  <si>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</si>
  <si>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</si>
  <si>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</si>
  <si>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</si>
  <si>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</si>
  <si>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</si>
  <si>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</si>
  <si>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</si>
  <si>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</si>
  <si>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</si>
  <si>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</si>
  <si>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</si>
  <si>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</si>
  <si>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</si>
  <si>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</si>
  <si>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</si>
  <si>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</si>
  <si>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</si>
  <si>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</si>
  <si>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</si>
  <si>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</si>
  <si>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</si>
  <si>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</si>
  <si>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</si>
  <si>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</si>
  <si>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</si>
  <si>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</si>
  <si>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3.2.1.3</t>
  </si>
  <si>
    <t>3.2 un 7.2</t>
  </si>
  <si>
    <t xml:space="preserve">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 </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</si>
  <si>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</si>
  <si>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7.8 un ĀMD 12.p.</t>
  </si>
  <si>
    <t>Emmas, Meldru un Atlantijas ielas</t>
  </si>
  <si>
    <t>Ietves seguma demontāža vidēji 16 cm biezumā un transports uz izpildītāja atbērtni</t>
  </si>
  <si>
    <t xml:space="preserve">Karstā asfalta AC11 surf  S-II (AADTj, pievestā 1501-3500) dilumkārtas būvniecība 4 cm biezumā </t>
  </si>
  <si>
    <t>Karstā asfalta AC22 bin S-III (AADTj, kravas 501-1000) saistes kārtas būvniecība 6 cm biezumā, gruntēšana</t>
  </si>
  <si>
    <t>6.2.1.9</t>
  </si>
  <si>
    <t>m3</t>
  </si>
  <si>
    <t xml:space="preserve">Karstā asfalta AC8 surf S-III (AADTj, pievestā ≤500) būvniecība 4 cm biezumā </t>
  </si>
  <si>
    <t>Ar saistvielām nesaistītas konstruktīvās kārtas</t>
  </si>
  <si>
    <t>Nomaļu apauguma noņemšana, uzpildīšana, profilēšana un blīvēšana 5 cm biezumā (ar minerālmateriālu maisījumu 0/16, N-IV)</t>
  </si>
  <si>
    <t>3.1.1</t>
  </si>
  <si>
    <t>3.1.2</t>
  </si>
  <si>
    <t>3.2.1</t>
  </si>
  <si>
    <t>3.2.2</t>
  </si>
  <si>
    <t>3.3.1</t>
  </si>
  <si>
    <t>TIPS-1 (Emmas ielas brauktuve)</t>
  </si>
  <si>
    <t>Emmas ielas un Vecāķu prospekta pieslēgums</t>
  </si>
  <si>
    <t>Atlantijas ielas un Vecāķu prospekta pieslēgums</t>
  </si>
  <si>
    <t>Brauktuves asfalta seguma nofrēzēšana vidēji 10 cm biezumā un transports uz izpildītāja atbērtni (Emmas iela)</t>
  </si>
  <si>
    <t>Brauktuves asfalta seguma nofrēzēšana vidēji 10 cm biezumā un transports uz izpildītāja atbērtni (Meldru iela)</t>
  </si>
  <si>
    <t>Brauktuves asfalta seguma nofrēzēšana vidēji 10 cm biezumā un transports uz izpildītāja atbērtni (Atlantijas iela)</t>
  </si>
  <si>
    <t>TIPS-2 (Meldru ielas brauktuve)</t>
  </si>
  <si>
    <t>TIPS-3 (Atlantijas ielas brauktuve)</t>
  </si>
  <si>
    <t>TIPS-4 (ietve)</t>
  </si>
  <si>
    <t>3.3.2</t>
  </si>
  <si>
    <t>3.4.1</t>
  </si>
  <si>
    <t>3.4.2</t>
  </si>
  <si>
    <t>Nesaistītu minerālmateriālu 0/32 N-IV būvniecība vidēji 12 cm biezumā</t>
  </si>
  <si>
    <t>Betona apmaļu pārbūve</t>
  </si>
  <si>
    <t>4720 m</t>
  </si>
  <si>
    <t>Atklāta konkursa, identifikācijas
Nr. CAIP 2024/13, nolikuma
1.pielikuma “Tehniskās specifikācijas” 1.19.pielikums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</si>
</sst>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1">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50"/>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49" t="s">
        <v>80</v>
      </c>
      <c r="B1" s="50"/>
      <c r="C1" s="50"/>
      <c r="D1" s="50"/>
      <c r="E1" s="50"/>
      <c r="F1" s="50"/>
      <c r="G1" s="50"/>
    </row>
    <row r="2" spans="1:7" ht="20.399999999999999" x14ac:dyDescent="0.3">
      <c r="A2" s="40" t="s">
        <v>20</v>
      </c>
      <c r="B2" s="40"/>
      <c r="C2" s="40"/>
      <c r="D2" s="40"/>
      <c r="E2" s="40"/>
      <c r="F2" s="40"/>
      <c r="G2" s="40"/>
    </row>
    <row r="3" spans="1:7" x14ac:dyDescent="0.3">
      <c r="A3" s="33" t="s">
        <v>21</v>
      </c>
      <c r="B3" s="39" t="s">
        <v>36</v>
      </c>
      <c r="C3" s="39"/>
      <c r="D3" s="39"/>
      <c r="E3" s="39"/>
      <c r="F3" s="39"/>
      <c r="G3" s="39"/>
    </row>
    <row r="4" spans="1:7" x14ac:dyDescent="0.3">
      <c r="A4" s="33" t="s">
        <v>22</v>
      </c>
      <c r="B4" s="39" t="s">
        <v>51</v>
      </c>
      <c r="C4" s="39"/>
      <c r="D4" s="39"/>
      <c r="E4" s="39"/>
      <c r="F4" s="39"/>
      <c r="G4" s="39"/>
    </row>
    <row r="5" spans="1:7" x14ac:dyDescent="0.3">
      <c r="A5" s="33" t="s">
        <v>23</v>
      </c>
      <c r="B5" s="39" t="s">
        <v>27</v>
      </c>
      <c r="C5" s="39"/>
      <c r="D5" s="39"/>
      <c r="E5" s="39"/>
      <c r="F5" s="39"/>
      <c r="G5" s="39"/>
    </row>
    <row r="6" spans="1:7" x14ac:dyDescent="0.3">
      <c r="A6" s="33" t="s">
        <v>24</v>
      </c>
      <c r="B6" s="39" t="s">
        <v>79</v>
      </c>
      <c r="C6" s="39"/>
      <c r="D6" s="39"/>
      <c r="E6" s="39"/>
      <c r="F6" s="39"/>
      <c r="G6" s="39"/>
    </row>
    <row r="7" spans="1:7" x14ac:dyDescent="0.3">
      <c r="A7" s="33" t="s">
        <v>25</v>
      </c>
      <c r="B7" s="39" t="s">
        <v>66</v>
      </c>
      <c r="C7" s="39"/>
      <c r="D7" s="39"/>
      <c r="E7" s="39"/>
      <c r="F7" s="39"/>
      <c r="G7" s="39"/>
    </row>
    <row r="8" spans="1:7" x14ac:dyDescent="0.3">
      <c r="A8" s="33" t="s">
        <v>26</v>
      </c>
      <c r="B8" s="39" t="s">
        <v>67</v>
      </c>
      <c r="C8" s="39"/>
      <c r="D8" s="39"/>
      <c r="E8" s="39"/>
      <c r="F8" s="39"/>
      <c r="G8" s="39"/>
    </row>
    <row r="9" spans="1:7" ht="20.399999999999999" x14ac:dyDescent="0.3">
      <c r="A9" s="2" t="s">
        <v>4</v>
      </c>
      <c r="B9" s="2" t="s">
        <v>19</v>
      </c>
      <c r="C9" s="3" t="s">
        <v>6</v>
      </c>
      <c r="D9" s="4" t="s">
        <v>16</v>
      </c>
      <c r="E9" s="5" t="s">
        <v>7</v>
      </c>
      <c r="F9" s="5" t="s">
        <v>8</v>
      </c>
      <c r="G9" s="6" t="s">
        <v>9</v>
      </c>
    </row>
    <row r="10" spans="1:7" x14ac:dyDescent="0.3">
      <c r="A10" s="22">
        <v>1</v>
      </c>
      <c r="B10" s="22">
        <f>A10+1</f>
        <v>2</v>
      </c>
      <c r="C10" s="22">
        <f t="shared" ref="C10:G10" si="0">B10+1</f>
        <v>3</v>
      </c>
      <c r="D10" s="22">
        <f t="shared" si="0"/>
        <v>4</v>
      </c>
      <c r="E10" s="22">
        <f t="shared" si="0"/>
        <v>5</v>
      </c>
      <c r="F10" s="22">
        <f t="shared" si="0"/>
        <v>6</v>
      </c>
      <c r="G10" s="22">
        <f t="shared" si="0"/>
        <v>7</v>
      </c>
    </row>
    <row r="11" spans="1:7" x14ac:dyDescent="0.3">
      <c r="A11" s="18">
        <v>1</v>
      </c>
      <c r="B11" s="18"/>
      <c r="C11" s="19" t="s">
        <v>0</v>
      </c>
      <c r="D11" s="20"/>
      <c r="E11" s="20"/>
      <c r="F11" s="21"/>
      <c r="G11" s="21"/>
    </row>
    <row r="12" spans="1:7" ht="39.6" x14ac:dyDescent="0.3">
      <c r="A12" s="10">
        <v>1.1000000000000001</v>
      </c>
      <c r="B12" s="35" t="s">
        <v>38</v>
      </c>
      <c r="C12" s="16" t="s">
        <v>28</v>
      </c>
      <c r="D12" s="15" t="s">
        <v>37</v>
      </c>
      <c r="E12" s="31">
        <v>1</v>
      </c>
      <c r="F12" s="15"/>
      <c r="G12" s="15">
        <f>ROUND(E12*F12,2)</f>
        <v>0</v>
      </c>
    </row>
    <row r="13" spans="1:7" ht="26.4" x14ac:dyDescent="0.3">
      <c r="A13" s="10">
        <v>1.2</v>
      </c>
      <c r="B13" s="10" t="s">
        <v>29</v>
      </c>
      <c r="C13" s="16" t="s">
        <v>68</v>
      </c>
      <c r="D13" s="17" t="s">
        <v>1</v>
      </c>
      <c r="E13" s="36">
        <v>7923</v>
      </c>
      <c r="F13" s="15"/>
      <c r="G13" s="15">
        <f>ROUND(E13*F13,2)</f>
        <v>0</v>
      </c>
    </row>
    <row r="14" spans="1:7" ht="26.4" x14ac:dyDescent="0.3">
      <c r="A14" s="10">
        <v>1.3</v>
      </c>
      <c r="B14" s="10" t="s">
        <v>29</v>
      </c>
      <c r="C14" s="16" t="s">
        <v>69</v>
      </c>
      <c r="D14" s="17" t="s">
        <v>1</v>
      </c>
      <c r="E14" s="36">
        <v>14025</v>
      </c>
      <c r="F14" s="15"/>
      <c r="G14" s="15">
        <f t="shared" ref="G14:G15" si="1">ROUND(E14*F14,2)</f>
        <v>0</v>
      </c>
    </row>
    <row r="15" spans="1:7" ht="26.4" x14ac:dyDescent="0.3">
      <c r="A15" s="10">
        <v>1.4</v>
      </c>
      <c r="B15" s="10" t="s">
        <v>29</v>
      </c>
      <c r="C15" s="16" t="s">
        <v>70</v>
      </c>
      <c r="D15" s="17" t="s">
        <v>1</v>
      </c>
      <c r="E15" s="36">
        <v>17775</v>
      </c>
      <c r="F15" s="15"/>
      <c r="G15" s="15">
        <f t="shared" si="1"/>
        <v>0</v>
      </c>
    </row>
    <row r="16" spans="1:7" ht="26.4" x14ac:dyDescent="0.3">
      <c r="A16" s="10">
        <v>1.5</v>
      </c>
      <c r="B16" s="10" t="s">
        <v>46</v>
      </c>
      <c r="C16" s="16" t="s">
        <v>52</v>
      </c>
      <c r="D16" s="17" t="s">
        <v>1</v>
      </c>
      <c r="E16" s="31">
        <v>1100</v>
      </c>
      <c r="F16" s="15"/>
      <c r="G16" s="15">
        <f t="shared" ref="G16" si="2">ROUND(E16*F16,2)</f>
        <v>0</v>
      </c>
    </row>
    <row r="17" spans="1:7" x14ac:dyDescent="0.3">
      <c r="A17" s="18">
        <v>2</v>
      </c>
      <c r="B17" s="18"/>
      <c r="C17" s="19" t="s">
        <v>58</v>
      </c>
      <c r="D17" s="20"/>
      <c r="E17" s="20"/>
      <c r="F17" s="21"/>
      <c r="G17" s="21"/>
    </row>
    <row r="18" spans="1:7" ht="26.4" x14ac:dyDescent="0.3">
      <c r="A18" s="10">
        <f>A17+0.1</f>
        <v>2.1</v>
      </c>
      <c r="B18" s="10">
        <v>5.4</v>
      </c>
      <c r="C18" s="30" t="s">
        <v>59</v>
      </c>
      <c r="D18" s="17" t="s">
        <v>1</v>
      </c>
      <c r="E18" s="31">
        <v>1650</v>
      </c>
      <c r="F18" s="15"/>
      <c r="G18" s="15">
        <f t="shared" ref="G18" si="3">ROUND(E18*F18,2)</f>
        <v>0</v>
      </c>
    </row>
    <row r="19" spans="1:7" x14ac:dyDescent="0.3">
      <c r="A19" s="18">
        <v>3</v>
      </c>
      <c r="B19" s="18"/>
      <c r="C19" s="19" t="s">
        <v>33</v>
      </c>
      <c r="D19" s="20"/>
      <c r="E19" s="20"/>
      <c r="F19" s="21"/>
      <c r="G19" s="21"/>
    </row>
    <row r="20" spans="1:7" x14ac:dyDescent="0.3">
      <c r="A20" s="27">
        <v>3.1</v>
      </c>
      <c r="B20" s="27"/>
      <c r="C20" s="7" t="s">
        <v>65</v>
      </c>
      <c r="D20" s="26"/>
      <c r="E20" s="8"/>
      <c r="F20" s="9"/>
      <c r="G20" s="9"/>
    </row>
    <row r="21" spans="1:7" ht="26.4" x14ac:dyDescent="0.3">
      <c r="A21" s="34" t="s">
        <v>60</v>
      </c>
      <c r="B21" s="10" t="s">
        <v>34</v>
      </c>
      <c r="C21" s="30" t="s">
        <v>53</v>
      </c>
      <c r="D21" s="17" t="s">
        <v>1</v>
      </c>
      <c r="E21" s="31">
        <v>7923</v>
      </c>
      <c r="F21" s="15"/>
      <c r="G21" s="15">
        <f t="shared" ref="G21:G40" si="4">ROUND(E21*F21,2)</f>
        <v>0</v>
      </c>
    </row>
    <row r="22" spans="1:7" ht="26.4" x14ac:dyDescent="0.3">
      <c r="A22" s="34" t="s">
        <v>61</v>
      </c>
      <c r="B22" s="10" t="s">
        <v>35</v>
      </c>
      <c r="C22" s="30" t="s">
        <v>54</v>
      </c>
      <c r="D22" s="17" t="s">
        <v>1</v>
      </c>
      <c r="E22" s="31">
        <v>7923</v>
      </c>
      <c r="F22" s="15"/>
      <c r="G22" s="15">
        <f t="shared" si="4"/>
        <v>0</v>
      </c>
    </row>
    <row r="23" spans="1:7" x14ac:dyDescent="0.3">
      <c r="A23" s="27">
        <v>3.2</v>
      </c>
      <c r="B23" s="27"/>
      <c r="C23" s="7" t="s">
        <v>71</v>
      </c>
      <c r="D23" s="26"/>
      <c r="E23" s="8"/>
      <c r="F23" s="9"/>
      <c r="G23" s="9"/>
    </row>
    <row r="24" spans="1:7" ht="26.4" x14ac:dyDescent="0.3">
      <c r="A24" s="34" t="s">
        <v>62</v>
      </c>
      <c r="B24" s="10" t="s">
        <v>34</v>
      </c>
      <c r="C24" s="30" t="s">
        <v>53</v>
      </c>
      <c r="D24" s="17" t="s">
        <v>1</v>
      </c>
      <c r="E24" s="36">
        <v>14025</v>
      </c>
      <c r="F24" s="15"/>
      <c r="G24" s="15">
        <f t="shared" ref="G24:G25" si="5">ROUND(E24*F24,2)</f>
        <v>0</v>
      </c>
    </row>
    <row r="25" spans="1:7" ht="26.4" x14ac:dyDescent="0.3">
      <c r="A25" s="34" t="s">
        <v>63</v>
      </c>
      <c r="B25" s="10" t="s">
        <v>35</v>
      </c>
      <c r="C25" s="30" t="s">
        <v>54</v>
      </c>
      <c r="D25" s="17" t="s">
        <v>1</v>
      </c>
      <c r="E25" s="36">
        <v>14025</v>
      </c>
      <c r="F25" s="15"/>
      <c r="G25" s="15">
        <f t="shared" si="5"/>
        <v>0</v>
      </c>
    </row>
    <row r="26" spans="1:7" x14ac:dyDescent="0.3">
      <c r="A26" s="27">
        <v>3.3</v>
      </c>
      <c r="B26" s="27"/>
      <c r="C26" s="7" t="s">
        <v>72</v>
      </c>
      <c r="D26" s="26"/>
      <c r="E26" s="8"/>
      <c r="F26" s="9"/>
      <c r="G26" s="9"/>
    </row>
    <row r="27" spans="1:7" ht="26.4" x14ac:dyDescent="0.3">
      <c r="A27" s="34" t="s">
        <v>64</v>
      </c>
      <c r="B27" s="10" t="s">
        <v>34</v>
      </c>
      <c r="C27" s="30" t="s">
        <v>53</v>
      </c>
      <c r="D27" s="17" t="s">
        <v>1</v>
      </c>
      <c r="E27" s="31">
        <v>17775</v>
      </c>
      <c r="F27" s="15"/>
      <c r="G27" s="15">
        <f t="shared" ref="G27:G28" si="6">ROUND(E27*F27,2)</f>
        <v>0</v>
      </c>
    </row>
    <row r="28" spans="1:7" ht="26.4" x14ac:dyDescent="0.3">
      <c r="A28" s="34" t="s">
        <v>74</v>
      </c>
      <c r="B28" s="10" t="s">
        <v>35</v>
      </c>
      <c r="C28" s="30" t="s">
        <v>54</v>
      </c>
      <c r="D28" s="17" t="s">
        <v>1</v>
      </c>
      <c r="E28" s="31">
        <v>17775</v>
      </c>
      <c r="F28" s="15"/>
      <c r="G28" s="15">
        <f t="shared" si="6"/>
        <v>0</v>
      </c>
    </row>
    <row r="29" spans="1:7" x14ac:dyDescent="0.3">
      <c r="A29" s="27">
        <v>3.4</v>
      </c>
      <c r="B29" s="27"/>
      <c r="C29" s="7" t="s">
        <v>73</v>
      </c>
      <c r="D29" s="26"/>
      <c r="E29" s="8"/>
      <c r="F29" s="9"/>
      <c r="G29" s="9"/>
    </row>
    <row r="30" spans="1:7" ht="26.4" x14ac:dyDescent="0.3">
      <c r="A30" s="34" t="s">
        <v>75</v>
      </c>
      <c r="B30" s="10" t="s">
        <v>55</v>
      </c>
      <c r="C30" s="30" t="s">
        <v>57</v>
      </c>
      <c r="D30" s="17" t="s">
        <v>1</v>
      </c>
      <c r="E30" s="31">
        <v>1100</v>
      </c>
      <c r="F30" s="15"/>
      <c r="G30" s="15">
        <f t="shared" ref="G30:G31" si="7">ROUND(E30*F30,2)</f>
        <v>0</v>
      </c>
    </row>
    <row r="31" spans="1:7" x14ac:dyDescent="0.3">
      <c r="A31" s="34" t="s">
        <v>76</v>
      </c>
      <c r="B31" s="10">
        <v>5.2</v>
      </c>
      <c r="C31" s="38" t="s">
        <v>77</v>
      </c>
      <c r="D31" s="17" t="s">
        <v>56</v>
      </c>
      <c r="E31" s="31">
        <v>132</v>
      </c>
      <c r="F31" s="15"/>
      <c r="G31" s="15">
        <f t="shared" si="7"/>
        <v>0</v>
      </c>
    </row>
    <row r="32" spans="1:7" x14ac:dyDescent="0.3">
      <c r="A32" s="18">
        <v>4</v>
      </c>
      <c r="B32" s="18"/>
      <c r="C32" s="19" t="s">
        <v>43</v>
      </c>
      <c r="D32" s="20"/>
      <c r="E32" s="20"/>
      <c r="F32" s="21"/>
      <c r="G32" s="21"/>
    </row>
    <row r="33" spans="1:7" x14ac:dyDescent="0.3">
      <c r="A33" s="10">
        <v>4.0999999999999996</v>
      </c>
      <c r="B33" s="35" t="s">
        <v>44</v>
      </c>
      <c r="C33" s="16" t="s">
        <v>45</v>
      </c>
      <c r="D33" s="17" t="s">
        <v>1</v>
      </c>
      <c r="E33" s="31">
        <v>500</v>
      </c>
      <c r="F33" s="15"/>
      <c r="G33" s="15">
        <f t="shared" ref="G33" si="8">ROUND(E33*F33,2)</f>
        <v>0</v>
      </c>
    </row>
    <row r="34" spans="1:7" x14ac:dyDescent="0.3">
      <c r="A34" s="18">
        <v>5</v>
      </c>
      <c r="B34" s="18"/>
      <c r="C34" s="19" t="s">
        <v>3</v>
      </c>
      <c r="D34" s="20"/>
      <c r="E34" s="20"/>
      <c r="F34" s="21"/>
      <c r="G34" s="21"/>
    </row>
    <row r="35" spans="1:7" ht="26.4" x14ac:dyDescent="0.3">
      <c r="A35" s="10">
        <v>5.0999999999999996</v>
      </c>
      <c r="B35" s="35" t="s">
        <v>50</v>
      </c>
      <c r="C35" s="16" t="s">
        <v>41</v>
      </c>
      <c r="D35" s="17" t="s">
        <v>1</v>
      </c>
      <c r="E35" s="31">
        <v>304</v>
      </c>
      <c r="F35" s="15"/>
      <c r="G35" s="15">
        <f t="shared" si="4"/>
        <v>0</v>
      </c>
    </row>
    <row r="36" spans="1:7" x14ac:dyDescent="0.3">
      <c r="A36" s="10">
        <v>5.2</v>
      </c>
      <c r="B36" s="35" t="s">
        <v>47</v>
      </c>
      <c r="C36" s="16" t="s">
        <v>78</v>
      </c>
      <c r="D36" s="37" t="s">
        <v>40</v>
      </c>
      <c r="E36" s="36">
        <v>540</v>
      </c>
      <c r="F36" s="15"/>
      <c r="G36" s="15">
        <f>ROUND(E36*F36,2)</f>
        <v>0</v>
      </c>
    </row>
    <row r="37" spans="1:7" x14ac:dyDescent="0.3">
      <c r="A37" s="18">
        <v>6</v>
      </c>
      <c r="B37" s="18"/>
      <c r="C37" s="19" t="s">
        <v>5</v>
      </c>
      <c r="D37" s="20"/>
      <c r="E37" s="20"/>
      <c r="F37" s="21"/>
      <c r="G37" s="21"/>
    </row>
    <row r="38" spans="1:7" x14ac:dyDescent="0.3">
      <c r="A38" s="10">
        <f>A37+0.1</f>
        <v>6.1</v>
      </c>
      <c r="B38" s="10" t="s">
        <v>32</v>
      </c>
      <c r="C38" s="16" t="s">
        <v>30</v>
      </c>
      <c r="D38" s="17" t="s">
        <v>2</v>
      </c>
      <c r="E38" s="36">
        <v>176</v>
      </c>
      <c r="F38" s="15"/>
      <c r="G38" s="15">
        <f t="shared" si="4"/>
        <v>0</v>
      </c>
    </row>
    <row r="39" spans="1:7" x14ac:dyDescent="0.3">
      <c r="A39" s="10">
        <f t="shared" ref="A39:A40" si="9">A38+0.1</f>
        <v>6.1999999999999993</v>
      </c>
      <c r="B39" s="10" t="s">
        <v>32</v>
      </c>
      <c r="C39" s="16" t="s">
        <v>39</v>
      </c>
      <c r="D39" s="17" t="s">
        <v>2</v>
      </c>
      <c r="E39" s="36">
        <v>86</v>
      </c>
      <c r="F39" s="15"/>
      <c r="G39" s="15">
        <f t="shared" si="4"/>
        <v>0</v>
      </c>
    </row>
    <row r="40" spans="1:7" x14ac:dyDescent="0.3">
      <c r="A40" s="10">
        <f t="shared" si="9"/>
        <v>6.2999999999999989</v>
      </c>
      <c r="B40" s="10" t="s">
        <v>32</v>
      </c>
      <c r="C40" s="16" t="s">
        <v>31</v>
      </c>
      <c r="D40" s="17" t="s">
        <v>2</v>
      </c>
      <c r="E40" s="36">
        <v>70</v>
      </c>
      <c r="F40" s="15"/>
      <c r="G40" s="15">
        <f t="shared" si="4"/>
        <v>0</v>
      </c>
    </row>
    <row r="41" spans="1:7" x14ac:dyDescent="0.3">
      <c r="A41" s="11"/>
      <c r="B41" s="11"/>
      <c r="C41" s="12"/>
      <c r="D41" s="11"/>
      <c r="E41" s="11"/>
      <c r="F41" s="11"/>
      <c r="G41" s="11"/>
    </row>
    <row r="42" spans="1:7" x14ac:dyDescent="0.3">
      <c r="A42" s="13"/>
      <c r="B42" s="13"/>
      <c r="C42" s="12"/>
      <c r="D42" s="25" t="s">
        <v>10</v>
      </c>
      <c r="E42" s="44" t="s">
        <v>11</v>
      </c>
      <c r="F42" s="45"/>
      <c r="G42" s="23">
        <f>SUM(G11:G40)</f>
        <v>0</v>
      </c>
    </row>
    <row r="43" spans="1:7" x14ac:dyDescent="0.3">
      <c r="A43" s="14"/>
      <c r="B43" s="14"/>
      <c r="C43" s="12"/>
      <c r="D43" s="25" t="s">
        <v>12</v>
      </c>
      <c r="E43" s="44" t="s">
        <v>13</v>
      </c>
      <c r="F43" s="45"/>
      <c r="G43" s="24">
        <f>ROUND(0.21*G42,2)</f>
        <v>0</v>
      </c>
    </row>
    <row r="44" spans="1:7" x14ac:dyDescent="0.3">
      <c r="A44" s="14"/>
      <c r="B44" s="14"/>
      <c r="C44" s="12"/>
      <c r="D44" s="12"/>
      <c r="E44" s="44" t="s">
        <v>14</v>
      </c>
      <c r="F44" s="45"/>
      <c r="G44" s="23">
        <f>G42+G43</f>
        <v>0</v>
      </c>
    </row>
    <row r="45" spans="1:7" x14ac:dyDescent="0.3">
      <c r="A45" s="29" t="s">
        <v>15</v>
      </c>
      <c r="B45" s="29"/>
      <c r="C45" s="12"/>
      <c r="D45" s="12"/>
      <c r="E45" s="12"/>
      <c r="F45" s="12"/>
      <c r="G45" s="12"/>
    </row>
    <row r="46" spans="1:7" ht="44.25" customHeight="1" x14ac:dyDescent="0.3">
      <c r="A46" s="28">
        <v>1</v>
      </c>
      <c r="B46" s="32"/>
      <c r="C46" s="41" t="s">
        <v>48</v>
      </c>
      <c r="D46" s="42"/>
      <c r="E46" s="42"/>
      <c r="F46" s="42"/>
      <c r="G46" s="43"/>
    </row>
    <row r="47" spans="1:7" ht="41.25" customHeight="1" x14ac:dyDescent="0.3">
      <c r="A47" s="28">
        <v>2</v>
      </c>
      <c r="B47" s="32"/>
      <c r="C47" s="46" t="s">
        <v>49</v>
      </c>
      <c r="D47" s="47"/>
      <c r="E47" s="47"/>
      <c r="F47" s="47"/>
      <c r="G47" s="48"/>
    </row>
    <row r="48" spans="1:7" ht="13.5" customHeight="1" x14ac:dyDescent="0.3">
      <c r="A48" s="28">
        <v>3</v>
      </c>
      <c r="B48" s="32"/>
      <c r="C48" s="41" t="s">
        <v>17</v>
      </c>
      <c r="D48" s="42"/>
      <c r="E48" s="42"/>
      <c r="F48" s="42"/>
      <c r="G48" s="43"/>
    </row>
    <row r="49" spans="1:7" ht="13.5" customHeight="1" x14ac:dyDescent="0.3">
      <c r="A49" s="28">
        <v>4</v>
      </c>
      <c r="B49" s="32"/>
      <c r="C49" s="41" t="s">
        <v>18</v>
      </c>
      <c r="D49" s="42"/>
      <c r="E49" s="42"/>
      <c r="F49" s="42"/>
      <c r="G49" s="43"/>
    </row>
    <row r="50" spans="1:7" ht="29.25" customHeight="1" x14ac:dyDescent="0.3">
      <c r="A50" s="28">
        <v>5</v>
      </c>
      <c r="B50" s="32"/>
      <c r="C50" s="41" t="s">
        <v>42</v>
      </c>
      <c r="D50" s="42"/>
      <c r="E50" s="42"/>
      <c r="F50" s="42"/>
      <c r="G50" s="43"/>
    </row>
  </sheetData>
  <mergeCells count="16">
    <mergeCell ref="B6:G6"/>
    <mergeCell ref="B7:G7"/>
    <mergeCell ref="B8:G8"/>
    <mergeCell ref="C46:G46"/>
    <mergeCell ref="C48:G48"/>
    <mergeCell ref="C47:G47"/>
    <mergeCell ref="C50:G50"/>
    <mergeCell ref="E42:F42"/>
    <mergeCell ref="E43:F43"/>
    <mergeCell ref="E44:F44"/>
    <mergeCell ref="C49:G49"/>
    <mergeCell ref="A1:G1"/>
    <mergeCell ref="B3:G3"/>
    <mergeCell ref="B4:G4"/>
    <mergeCell ref="B5:G5"/>
    <mergeCell ref="A2:G2"/>
  </mergeCells>
  <phoneticPr fontId="15" type="noConversion"/>
  <dataValidations count="2">
    <dataValidation type="list" allowBlank="1" showInputMessage="1" showErrorMessage="1" sqref="D35 D30:D31 D38:D40 D27:D28 D21:D22 D24:D25 D13:D16" xr:uid="{50159FD5-2F4D-4108-B764-F6D26D21E673}">
      <formula1>#REF!</formula1>
    </dataValidation>
    <dataValidation type="list" allowBlank="1" showInputMessage="1" showErrorMessage="1" sqref="D33 D18"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2023-12-29T08:53:45Z</cp:lastPrinted>
  <dcterms:created xsi:type="dcterms:W3CDTF">2005-05-23T04:50:33Z</dcterms:created>
  <dcterms:modified xsi:type="dcterms:W3CDTF">2024-02-20T12:04:19Z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