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anrwaste-my.sharepoint.com/personal/maris_lasmanis_viziiurban_lv/Documents/Documents/Iepirkumi uzvarētie/Rēzekne Pretputeksnis/PNA/"/>
    </mc:Choice>
  </mc:AlternateContent>
  <xr:revisionPtr revIDLastSave="296" documentId="8_{B2BD5818-4E7E-4258-8906-5B504F180F40}" xr6:coauthVersionLast="47" xr6:coauthVersionMax="47" xr10:uidLastSave="{9FE20A62-E5FD-48A8-A8DE-B7E34E64591F}"/>
  <bookViews>
    <workbookView xWindow="-120" yWindow="-120" windowWidth="29040" windowHeight="15720" xr2:uid="{38A44508-ECB4-4477-AF02-D855FBDEE268}"/>
  </bookViews>
  <sheets>
    <sheet name="MAP atptekļoša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" i="1"/>
  <c r="L4" i="1"/>
  <c r="L5" i="1"/>
  <c r="L38" i="1" s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" i="1"/>
  <c r="J38" i="1" s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O38" i="1" l="1"/>
  <c r="N38" i="1"/>
</calcChain>
</file>

<file path=xl/sharedStrings.xml><?xml version="1.0" encoding="utf-8"?>
<sst xmlns="http://schemas.openxmlformats.org/spreadsheetml/2006/main" count="119" uniqueCount="74">
  <si>
    <t>Indekss Pašvaldības ceļš (iela)</t>
  </si>
  <si>
    <t>7601 Ritiņi - Pleikšņi</t>
  </si>
  <si>
    <t>7603 A13 - Ritiņi - V581</t>
  </si>
  <si>
    <t>Apdzīvota vieta</t>
  </si>
  <si>
    <t>Ritiņi</t>
  </si>
  <si>
    <t>Pagasts/Pilsēta</t>
  </si>
  <si>
    <t>Ozolaines</t>
  </si>
  <si>
    <t>7613 Ritiņi-Krūmkalne</t>
  </si>
  <si>
    <t>7604 Bumbiški-Kivki-Balbiši</t>
  </si>
  <si>
    <t>Bumbiški</t>
  </si>
  <si>
    <t>7605 Balbiši-Rubuļi-Gaiduļi</t>
  </si>
  <si>
    <t>Balbiši</t>
  </si>
  <si>
    <t>7609 Škvarki-Križevņiki-Rubuļi</t>
  </si>
  <si>
    <t>Škvarki</t>
  </si>
  <si>
    <t>Bērzu aleja</t>
  </si>
  <si>
    <t>Lūznava</t>
  </si>
  <si>
    <t>Lūznavas</t>
  </si>
  <si>
    <t>6832 Attīrīšanas iekārtas</t>
  </si>
  <si>
    <t>Parka iela</t>
  </si>
  <si>
    <t>6806 Astiki – Lūznava</t>
  </si>
  <si>
    <t>6814 Lūznava - Ismeri</t>
  </si>
  <si>
    <t>Dārzu iela</t>
  </si>
  <si>
    <t>Zosna</t>
  </si>
  <si>
    <t>Maltas</t>
  </si>
  <si>
    <t>Malta</t>
  </si>
  <si>
    <t>Meža iela</t>
  </si>
  <si>
    <t>Lauku iela Malta</t>
  </si>
  <si>
    <t>Līvānu iela Malta</t>
  </si>
  <si>
    <t>Zaļā iela Malta</t>
  </si>
  <si>
    <t>Celtnieku iela Malta</t>
  </si>
  <si>
    <t>Ceriņu iela Malta</t>
  </si>
  <si>
    <t>Skolas iela Malta</t>
  </si>
  <si>
    <t>Viļānu iela Malta</t>
  </si>
  <si>
    <t>Dzelzceļa iela Malta</t>
  </si>
  <si>
    <t>Zamostjes iela Malta</t>
  </si>
  <si>
    <t>Černoste</t>
  </si>
  <si>
    <t>7020 Černoste - Garkalni</t>
  </si>
  <si>
    <t>Parka iela, Puša</t>
  </si>
  <si>
    <t>Puša</t>
  </si>
  <si>
    <t>V597 Priežmale-Puša</t>
  </si>
  <si>
    <t>Pusa</t>
  </si>
  <si>
    <t>Feimaņu pag.</t>
  </si>
  <si>
    <t>Vainava</t>
  </si>
  <si>
    <t xml:space="preserve">5216 Vainava-Šejevka </t>
  </si>
  <si>
    <t>5214 Ezergailīši-Dubina-Vainava</t>
  </si>
  <si>
    <t>Feimaņi</t>
  </si>
  <si>
    <t>5219 Feimaņi-Akmenīši</t>
  </si>
  <si>
    <t>Kazimirova</t>
  </si>
  <si>
    <t>5212 Skrauči-Kazimirova-Kancāni</t>
  </si>
  <si>
    <t>Kancāni</t>
  </si>
  <si>
    <t>5209 PIZĀNI-KANCĀNI-LEINAKOLNS</t>
  </si>
  <si>
    <t>Silmalas</t>
  </si>
  <si>
    <t>Zahariha</t>
  </si>
  <si>
    <t>8849 Zaharihas ciems</t>
  </si>
  <si>
    <t>Zuji</t>
  </si>
  <si>
    <t>8810 Zuji - Borisovka - Feklistovka - Hatki</t>
  </si>
  <si>
    <t>Kruķi</t>
  </si>
  <si>
    <t>Strādnieku iela Kruķi</t>
  </si>
  <si>
    <t>Pustinka</t>
  </si>
  <si>
    <t>8816 Hatki-Bodrovka 1-Pustinka</t>
  </si>
  <si>
    <t>Platums</t>
  </si>
  <si>
    <t>Garums</t>
  </si>
  <si>
    <t>m2</t>
  </si>
  <si>
    <t>Piezīmes</t>
  </si>
  <si>
    <t>Greiderēt nevar, nav garantija</t>
  </si>
  <si>
    <t>Veikto darbu izmaksas informācija</t>
  </si>
  <si>
    <t>Pretputekļu absorbenta iestrādes cena bez PVN par grants – šķembu ceļa seguma 1 m2</t>
  </si>
  <si>
    <t>Pretputekļu absorbenta iestrādes cena bez PVN par grants – šķembu ceļa seguma ceļa posmam kopā</t>
  </si>
  <si>
    <t>Ceļa seguma sagatavošanas izmaksas bez PVN par 1 m2 (greiderēšanas un citas izmaksas pirms pretputekļu absorbenta iestrādes)</t>
  </si>
  <si>
    <t>Ceļa seguma sagatavošanas izmaksas bez PVN par ceļa posmu kopā (greiderēšanas un citas izmaksas pirms pretputekļu absorbenta iestrādes)</t>
  </si>
  <si>
    <r>
      <t>Ceļa seguma pēcapstrādes izmaksas bez PVN par 1 m</t>
    </r>
    <r>
      <rPr>
        <b/>
        <vertAlign val="superscript"/>
        <sz val="12"/>
        <color theme="1"/>
        <rFont val="Times New Roman"/>
        <family val="1"/>
        <charset val="186"/>
      </rPr>
      <t>2</t>
    </r>
    <r>
      <rPr>
        <b/>
        <sz val="12"/>
        <color theme="1"/>
        <rFont val="Times New Roman"/>
        <family val="1"/>
        <charset val="186"/>
      </rPr>
      <t xml:space="preserve"> (veltņošana vai greiderēšana pēc pretputekļu absorbenta iestrādes)</t>
    </r>
  </si>
  <si>
    <t>Ceļa seguma pēcapstrādes izmaksas bez PVN par ceļa posmu kopumā (veltņošana vai greiderēšana pēc pretputekļu absorbenta iestrādes)</t>
  </si>
  <si>
    <t>Kopējās iamzkas ceļa posmam (eiro bez PVN)</t>
  </si>
  <si>
    <t>Veikto darbu apjomu informācija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</si>
</sst>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&quot;Times New Roman&quot;"/>
    </font>
    <font>
      <sz val="12"/>
      <color rgb="FF000000"/>
      <name val="&quot;Times New Roman&quot;"/>
      <charset val="186"/>
    </font>
    <font>
      <sz val="11"/>
      <color rgb="FF000000"/>
      <name val="&quot;PT Sans&quot;"/>
    </font>
    <font>
      <sz val="12"/>
      <color theme="1"/>
      <name val="Calibri"/>
      <family val="2"/>
      <charset val="186"/>
      <scheme val="minor"/>
    </font>
    <font>
      <sz val="12"/>
      <color rgb="FF3F3F3F"/>
      <name val="&quot;PT Sans&quot;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b/>
      <sz val="22"/>
      <color theme="1"/>
      <name val="Calibri"/>
      <family val="2"/>
      <charset val="186"/>
      <scheme val="minor"/>
    </font>
    <font>
      <b/>
      <sz val="24"/>
      <color theme="1"/>
      <name val="Calibri"/>
      <family val="2"/>
      <charset val="186"/>
      <scheme val="minor"/>
    </font>
    <font>
      <b/>
      <vertAlign val="superscript"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4F4F4"/>
        <bgColor rgb="FFF4F4F4"/>
      </patternFill>
    </fill>
    <fill>
      <patternFill patternType="solid">
        <fgColor theme="0"/>
        <bgColor rgb="FFCDE0D8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6" fillId="0" borderId="0" xfId="0" applyFont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" fillId="0" borderId="2" xfId="0" applyFont="1" applyBorder="1" applyAlignment="1">
      <alignment horizontal="left" vertical="center" wrapText="1"/>
    </xf>
    <xf numFmtId="0" fontId="0" fillId="0" borderId="3" xfId="0" applyBorder="1"/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5" xfId="0" applyBorder="1"/>
    <xf numFmtId="0" fontId="5" fillId="5" borderId="2" xfId="0" applyFont="1" applyFill="1" applyBorder="1" applyAlignment="1">
      <alignment horizontal="left"/>
    </xf>
    <xf numFmtId="0" fontId="0" fillId="0" borderId="4" xfId="0" applyBorder="1"/>
    <xf numFmtId="0" fontId="0" fillId="0" borderId="13" xfId="0" applyBorder="1"/>
    <xf numFmtId="0" fontId="10" fillId="0" borderId="15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wrapText="1"/>
    </xf>
    <xf numFmtId="0" fontId="9" fillId="0" borderId="1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0" fillId="0" borderId="15" xfId="0" applyBorder="1"/>
    <xf numFmtId="2" fontId="0" fillId="0" borderId="12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/>
    </xf>
    <xf numFmtId="2" fontId="10" fillId="0" borderId="22" xfId="0" applyNumberFormat="1" applyFont="1" applyBorder="1" applyAlignment="1">
      <alignment horizontal="center"/>
    </xf>
    <xf numFmtId="2" fontId="0" fillId="0" borderId="1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0" fillId="0" borderId="20" xfId="0" applyBorder="1"/>
    <xf numFmtId="0" fontId="0" fillId="0" borderId="26" xfId="0" applyBorder="1"/>
    <xf numFmtId="0" fontId="0" fillId="0" borderId="2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27D3-F54E-43D8-9E05-6F40F81A4774}">
  <dimension ref="A1:O38"/>
  <sheetViews>
    <sheetView tabSelected="1" zoomScale="90" zoomScaleNormal="90" workbookViewId="0">
      <selection activeCell="I32" sqref="I32"/>
    </sheetView>
  </sheetViews>
  <sheetFormatPr defaultRowHeight="15"/>
  <cols>
    <col min="1" max="1" width="40.5703125" customWidth="1"/>
    <col min="2" max="3" width="10.5703125" customWidth="1"/>
    <col min="4" max="4" width="13.5703125" customWidth="1"/>
    <col min="5" max="5" width="14.140625" customWidth="1"/>
    <col min="6" max="6" width="16.85546875" customWidth="1"/>
    <col min="7" max="7" width="27.85546875" bestFit="1" customWidth="1"/>
    <col min="8" max="8" width="3.28515625" customWidth="1"/>
    <col min="9" max="15" width="30.5703125" customWidth="1"/>
  </cols>
  <sheetData>
    <row r="1" spans="1:15" ht="32.25" thickBot="1">
      <c r="A1" s="8" t="s">
        <v>73</v>
      </c>
      <c r="B1" s="8"/>
      <c r="C1" s="8"/>
      <c r="D1" s="8"/>
      <c r="E1" s="8"/>
      <c r="F1" s="8"/>
      <c r="G1" s="63"/>
      <c r="H1" s="55"/>
      <c r="I1" s="41" t="s">
        <v>65</v>
      </c>
      <c r="J1" s="42"/>
      <c r="K1" s="42"/>
      <c r="L1" s="42"/>
      <c r="M1" s="42"/>
      <c r="N1" s="42"/>
      <c r="O1" s="43"/>
    </row>
    <row r="2" spans="1:15" ht="95.25" thickBot="1">
      <c r="A2" s="9" t="s">
        <v>0</v>
      </c>
      <c r="B2" s="10" t="s">
        <v>60</v>
      </c>
      <c r="C2" s="11" t="s">
        <v>61</v>
      </c>
      <c r="D2" s="12" t="s">
        <v>62</v>
      </c>
      <c r="E2" s="13" t="s">
        <v>3</v>
      </c>
      <c r="F2" s="14" t="s">
        <v>5</v>
      </c>
      <c r="G2" s="15" t="s">
        <v>63</v>
      </c>
      <c r="H2" s="55"/>
      <c r="I2" s="44" t="s">
        <v>66</v>
      </c>
      <c r="J2" s="45" t="s">
        <v>67</v>
      </c>
      <c r="K2" s="46" t="s">
        <v>68</v>
      </c>
      <c r="L2" s="45" t="s">
        <v>69</v>
      </c>
      <c r="M2" s="47" t="s">
        <v>70</v>
      </c>
      <c r="N2" s="48" t="s">
        <v>71</v>
      </c>
      <c r="O2" s="49" t="s">
        <v>72</v>
      </c>
    </row>
    <row r="3" spans="1:15" ht="15.75">
      <c r="A3" s="23" t="s">
        <v>1</v>
      </c>
      <c r="B3" s="6">
        <v>6.5</v>
      </c>
      <c r="C3" s="6">
        <v>1280</v>
      </c>
      <c r="D3" s="6">
        <f>B3*C3</f>
        <v>8320</v>
      </c>
      <c r="E3" s="24" t="s">
        <v>4</v>
      </c>
      <c r="F3" s="24" t="s">
        <v>6</v>
      </c>
      <c r="G3" s="25"/>
      <c r="H3" s="64"/>
      <c r="I3" s="50">
        <v>0.19500000000000001</v>
      </c>
      <c r="J3" s="60">
        <f>D3*I3</f>
        <v>1622.4</v>
      </c>
      <c r="K3" s="50">
        <v>4.0000000000000001E-3</v>
      </c>
      <c r="L3" s="60">
        <f>D3*K3</f>
        <v>33.28</v>
      </c>
      <c r="M3" s="50">
        <v>0</v>
      </c>
      <c r="N3" s="51">
        <f>D3*M3</f>
        <v>0</v>
      </c>
      <c r="O3" s="56">
        <f>J3+L3+N3</f>
        <v>1655.68</v>
      </c>
    </row>
    <row r="4" spans="1:15" ht="15.75">
      <c r="A4" s="26" t="s">
        <v>2</v>
      </c>
      <c r="B4" s="5">
        <v>5</v>
      </c>
      <c r="C4" s="5">
        <v>930</v>
      </c>
      <c r="D4" s="5">
        <f>B4*C4</f>
        <v>4650</v>
      </c>
      <c r="E4" s="16" t="s">
        <v>4</v>
      </c>
      <c r="F4" s="16" t="s">
        <v>6</v>
      </c>
      <c r="G4" s="27"/>
      <c r="H4" s="65"/>
      <c r="I4" s="52">
        <v>0.19500000000000001</v>
      </c>
      <c r="J4" s="61">
        <f t="shared" ref="J4:J37" si="0">D4*I4</f>
        <v>906.75</v>
      </c>
      <c r="K4" s="52">
        <v>4.0000000000000001E-3</v>
      </c>
      <c r="L4" s="61">
        <f t="shared" ref="L4:L37" si="1">D4*K4</f>
        <v>18.600000000000001</v>
      </c>
      <c r="M4" s="52">
        <v>0</v>
      </c>
      <c r="N4" s="2">
        <f t="shared" ref="N4:N37" si="2">D4*M4</f>
        <v>0</v>
      </c>
      <c r="O4" s="57">
        <f t="shared" ref="O4:O37" si="3">J4+L4+N4</f>
        <v>925.35</v>
      </c>
    </row>
    <row r="5" spans="1:15" ht="15.75">
      <c r="A5" s="28" t="s">
        <v>7</v>
      </c>
      <c r="B5" s="5">
        <v>4</v>
      </c>
      <c r="C5" s="5">
        <v>600</v>
      </c>
      <c r="D5" s="5">
        <f t="shared" ref="D5:D27" si="4">B5*C5</f>
        <v>2400</v>
      </c>
      <c r="E5" s="17" t="s">
        <v>4</v>
      </c>
      <c r="F5" s="16" t="s">
        <v>6</v>
      </c>
      <c r="G5" s="27"/>
      <c r="H5" s="65"/>
      <c r="I5" s="52">
        <v>0.19500000000000001</v>
      </c>
      <c r="J5" s="61">
        <f t="shared" si="0"/>
        <v>468</v>
      </c>
      <c r="K5" s="52">
        <v>4.0000000000000001E-3</v>
      </c>
      <c r="L5" s="61">
        <f t="shared" si="1"/>
        <v>9.6</v>
      </c>
      <c r="M5" s="52">
        <v>0</v>
      </c>
      <c r="N5" s="2">
        <f t="shared" si="2"/>
        <v>0</v>
      </c>
      <c r="O5" s="57">
        <f t="shared" si="3"/>
        <v>477.6</v>
      </c>
    </row>
    <row r="6" spans="1:15" ht="15.75">
      <c r="A6" s="26" t="s">
        <v>8</v>
      </c>
      <c r="B6" s="5">
        <v>4</v>
      </c>
      <c r="C6" s="5">
        <v>3720</v>
      </c>
      <c r="D6" s="5">
        <f t="shared" si="4"/>
        <v>14880</v>
      </c>
      <c r="E6" s="16" t="s">
        <v>9</v>
      </c>
      <c r="F6" s="16" t="s">
        <v>6</v>
      </c>
      <c r="G6" s="27"/>
      <c r="H6" s="65"/>
      <c r="I6" s="52">
        <v>0.19500000000000001</v>
      </c>
      <c r="J6" s="61">
        <f t="shared" si="0"/>
        <v>2901.6</v>
      </c>
      <c r="K6" s="52">
        <v>4.0000000000000001E-3</v>
      </c>
      <c r="L6" s="61">
        <f t="shared" si="1"/>
        <v>59.52</v>
      </c>
      <c r="M6" s="52">
        <v>0</v>
      </c>
      <c r="N6" s="2">
        <f t="shared" si="2"/>
        <v>0</v>
      </c>
      <c r="O6" s="57">
        <f t="shared" si="3"/>
        <v>2961.12</v>
      </c>
    </row>
    <row r="7" spans="1:15" ht="15.75">
      <c r="A7" s="29" t="s">
        <v>10</v>
      </c>
      <c r="B7" s="5">
        <v>5</v>
      </c>
      <c r="C7" s="5">
        <v>1100</v>
      </c>
      <c r="D7" s="5">
        <f t="shared" si="4"/>
        <v>5500</v>
      </c>
      <c r="E7" s="1" t="s">
        <v>11</v>
      </c>
      <c r="F7" s="1" t="s">
        <v>6</v>
      </c>
      <c r="G7" s="27"/>
      <c r="H7" s="65"/>
      <c r="I7" s="52">
        <v>0.19500000000000001</v>
      </c>
      <c r="J7" s="61">
        <f t="shared" si="0"/>
        <v>1072.5</v>
      </c>
      <c r="K7" s="52">
        <v>4.0000000000000001E-3</v>
      </c>
      <c r="L7" s="61">
        <f t="shared" si="1"/>
        <v>22</v>
      </c>
      <c r="M7" s="52">
        <v>0</v>
      </c>
      <c r="N7" s="2">
        <f t="shared" si="2"/>
        <v>0</v>
      </c>
      <c r="O7" s="57">
        <f t="shared" si="3"/>
        <v>1094.5</v>
      </c>
    </row>
    <row r="8" spans="1:15" ht="15.75">
      <c r="A8" s="29" t="s">
        <v>12</v>
      </c>
      <c r="B8" s="5">
        <v>5</v>
      </c>
      <c r="C8" s="5">
        <v>400</v>
      </c>
      <c r="D8" s="5">
        <f t="shared" si="4"/>
        <v>2000</v>
      </c>
      <c r="E8" s="1" t="s">
        <v>13</v>
      </c>
      <c r="F8" s="1" t="s">
        <v>6</v>
      </c>
      <c r="G8" s="27"/>
      <c r="H8" s="65"/>
      <c r="I8" s="52">
        <v>0.19500000000000001</v>
      </c>
      <c r="J8" s="61">
        <f t="shared" si="0"/>
        <v>390</v>
      </c>
      <c r="K8" s="52">
        <v>4.0000000000000001E-3</v>
      </c>
      <c r="L8" s="61">
        <f t="shared" si="1"/>
        <v>8</v>
      </c>
      <c r="M8" s="52">
        <v>0</v>
      </c>
      <c r="N8" s="2">
        <f t="shared" si="2"/>
        <v>0</v>
      </c>
      <c r="O8" s="57">
        <f t="shared" si="3"/>
        <v>398</v>
      </c>
    </row>
    <row r="9" spans="1:15" ht="15.75">
      <c r="A9" s="30" t="s">
        <v>19</v>
      </c>
      <c r="B9" s="5">
        <v>6</v>
      </c>
      <c r="C9" s="5">
        <v>700</v>
      </c>
      <c r="D9" s="5">
        <f t="shared" si="4"/>
        <v>4200</v>
      </c>
      <c r="E9" s="18" t="s">
        <v>15</v>
      </c>
      <c r="F9" s="18" t="s">
        <v>16</v>
      </c>
      <c r="G9" s="27"/>
      <c r="H9" s="65"/>
      <c r="I9" s="52">
        <v>0.19500000000000001</v>
      </c>
      <c r="J9" s="61">
        <f t="shared" si="0"/>
        <v>819</v>
      </c>
      <c r="K9" s="52">
        <v>4.0000000000000001E-3</v>
      </c>
      <c r="L9" s="61">
        <f t="shared" si="1"/>
        <v>16.8</v>
      </c>
      <c r="M9" s="52">
        <v>0</v>
      </c>
      <c r="N9" s="2">
        <f t="shared" si="2"/>
        <v>0</v>
      </c>
      <c r="O9" s="57">
        <f t="shared" si="3"/>
        <v>835.8</v>
      </c>
    </row>
    <row r="10" spans="1:15" ht="15.75">
      <c r="A10" s="31" t="s">
        <v>20</v>
      </c>
      <c r="B10" s="5">
        <v>6</v>
      </c>
      <c r="C10" s="5">
        <v>240</v>
      </c>
      <c r="D10" s="5">
        <f t="shared" si="4"/>
        <v>1440</v>
      </c>
      <c r="E10" s="18" t="s">
        <v>15</v>
      </c>
      <c r="F10" s="18" t="s">
        <v>16</v>
      </c>
      <c r="G10" s="27"/>
      <c r="H10" s="65"/>
      <c r="I10" s="52">
        <v>0.19500000000000001</v>
      </c>
      <c r="J10" s="61">
        <f t="shared" si="0"/>
        <v>280.8</v>
      </c>
      <c r="K10" s="52">
        <v>4.0000000000000001E-3</v>
      </c>
      <c r="L10" s="61">
        <f t="shared" si="1"/>
        <v>5.76</v>
      </c>
      <c r="M10" s="52">
        <v>0</v>
      </c>
      <c r="N10" s="2">
        <f t="shared" si="2"/>
        <v>0</v>
      </c>
      <c r="O10" s="57">
        <f t="shared" si="3"/>
        <v>286.56</v>
      </c>
    </row>
    <row r="11" spans="1:15" ht="15.75">
      <c r="A11" s="30" t="s">
        <v>14</v>
      </c>
      <c r="B11" s="5">
        <v>4</v>
      </c>
      <c r="C11" s="5">
        <v>170</v>
      </c>
      <c r="D11" s="5">
        <f t="shared" si="4"/>
        <v>680</v>
      </c>
      <c r="E11" s="18" t="s">
        <v>15</v>
      </c>
      <c r="F11" s="18" t="s">
        <v>16</v>
      </c>
      <c r="G11" s="27"/>
      <c r="H11" s="65"/>
      <c r="I11" s="52">
        <v>0.19500000000000001</v>
      </c>
      <c r="J11" s="61">
        <f t="shared" si="0"/>
        <v>132.6</v>
      </c>
      <c r="K11" s="52">
        <v>4.0000000000000001E-3</v>
      </c>
      <c r="L11" s="61">
        <f t="shared" si="1"/>
        <v>2.72</v>
      </c>
      <c r="M11" s="52">
        <v>0</v>
      </c>
      <c r="N11" s="2">
        <f t="shared" si="2"/>
        <v>0</v>
      </c>
      <c r="O11" s="57">
        <f t="shared" si="3"/>
        <v>135.32</v>
      </c>
    </row>
    <row r="12" spans="1:15" ht="15.75">
      <c r="A12" s="30" t="s">
        <v>17</v>
      </c>
      <c r="B12" s="5">
        <v>3</v>
      </c>
      <c r="C12" s="5">
        <v>140</v>
      </c>
      <c r="D12" s="5">
        <f t="shared" si="4"/>
        <v>420</v>
      </c>
      <c r="E12" s="18" t="s">
        <v>15</v>
      </c>
      <c r="F12" s="18" t="s">
        <v>16</v>
      </c>
      <c r="G12" s="27"/>
      <c r="H12" s="65"/>
      <c r="I12" s="52">
        <v>0.19500000000000001</v>
      </c>
      <c r="J12" s="61">
        <f t="shared" si="0"/>
        <v>81.900000000000006</v>
      </c>
      <c r="K12" s="52">
        <v>4.0000000000000001E-3</v>
      </c>
      <c r="L12" s="61">
        <f t="shared" si="1"/>
        <v>1.68</v>
      </c>
      <c r="M12" s="52">
        <v>0</v>
      </c>
      <c r="N12" s="2">
        <f t="shared" si="2"/>
        <v>0</v>
      </c>
      <c r="O12" s="57">
        <f t="shared" si="3"/>
        <v>83.580000000000013</v>
      </c>
    </row>
    <row r="13" spans="1:15" ht="15.75">
      <c r="A13" s="31" t="s">
        <v>18</v>
      </c>
      <c r="B13" s="5">
        <v>4</v>
      </c>
      <c r="C13" s="5">
        <v>250</v>
      </c>
      <c r="D13" s="5">
        <f t="shared" si="4"/>
        <v>1000</v>
      </c>
      <c r="E13" s="18" t="s">
        <v>15</v>
      </c>
      <c r="F13" s="18" t="s">
        <v>16</v>
      </c>
      <c r="G13" s="27"/>
      <c r="H13" s="65"/>
      <c r="I13" s="52">
        <v>0.19500000000000001</v>
      </c>
      <c r="J13" s="61">
        <f t="shared" si="0"/>
        <v>195</v>
      </c>
      <c r="K13" s="52">
        <v>4.0000000000000001E-3</v>
      </c>
      <c r="L13" s="61">
        <f t="shared" si="1"/>
        <v>4</v>
      </c>
      <c r="M13" s="52">
        <v>0</v>
      </c>
      <c r="N13" s="2">
        <f t="shared" si="2"/>
        <v>0</v>
      </c>
      <c r="O13" s="57">
        <f t="shared" si="3"/>
        <v>199</v>
      </c>
    </row>
    <row r="14" spans="1:15" ht="15.75">
      <c r="A14" s="30" t="s">
        <v>21</v>
      </c>
      <c r="B14" s="5">
        <v>3.6</v>
      </c>
      <c r="C14" s="5">
        <v>560</v>
      </c>
      <c r="D14" s="5">
        <f t="shared" si="4"/>
        <v>2016</v>
      </c>
      <c r="E14" s="18" t="s">
        <v>22</v>
      </c>
      <c r="F14" s="18" t="s">
        <v>16</v>
      </c>
      <c r="G14" s="27"/>
      <c r="H14" s="65"/>
      <c r="I14" s="52">
        <v>0.19500000000000001</v>
      </c>
      <c r="J14" s="61">
        <f t="shared" si="0"/>
        <v>393.12</v>
      </c>
      <c r="K14" s="52">
        <v>4.0000000000000001E-3</v>
      </c>
      <c r="L14" s="61">
        <f t="shared" si="1"/>
        <v>8.0640000000000001</v>
      </c>
      <c r="M14" s="52">
        <v>0</v>
      </c>
      <c r="N14" s="2">
        <f t="shared" si="2"/>
        <v>0</v>
      </c>
      <c r="O14" s="57">
        <f t="shared" si="3"/>
        <v>401.18400000000003</v>
      </c>
    </row>
    <row r="15" spans="1:15" ht="15.75">
      <c r="A15" s="32" t="s">
        <v>25</v>
      </c>
      <c r="B15" s="5">
        <v>4</v>
      </c>
      <c r="C15" s="5">
        <v>500</v>
      </c>
      <c r="D15" s="5">
        <f t="shared" si="4"/>
        <v>2000</v>
      </c>
      <c r="E15" s="1" t="s">
        <v>24</v>
      </c>
      <c r="F15" s="1" t="s">
        <v>23</v>
      </c>
      <c r="G15" s="27"/>
      <c r="H15" s="65"/>
      <c r="I15" s="52">
        <v>0.19500000000000001</v>
      </c>
      <c r="J15" s="61">
        <f t="shared" si="0"/>
        <v>390</v>
      </c>
      <c r="K15" s="52">
        <v>4.0000000000000001E-3</v>
      </c>
      <c r="L15" s="61">
        <f t="shared" si="1"/>
        <v>8</v>
      </c>
      <c r="M15" s="52">
        <v>0</v>
      </c>
      <c r="N15" s="2">
        <f t="shared" si="2"/>
        <v>0</v>
      </c>
      <c r="O15" s="57">
        <f t="shared" si="3"/>
        <v>398</v>
      </c>
    </row>
    <row r="16" spans="1:15" ht="15.75">
      <c r="A16" s="32" t="s">
        <v>26</v>
      </c>
      <c r="B16" s="5">
        <v>4.2</v>
      </c>
      <c r="C16" s="5">
        <v>980</v>
      </c>
      <c r="D16" s="5">
        <f t="shared" si="4"/>
        <v>4116</v>
      </c>
      <c r="E16" s="1" t="s">
        <v>24</v>
      </c>
      <c r="F16" s="1" t="s">
        <v>23</v>
      </c>
      <c r="G16" s="27"/>
      <c r="H16" s="65"/>
      <c r="I16" s="52">
        <v>0.19500000000000001</v>
      </c>
      <c r="J16" s="61">
        <f t="shared" si="0"/>
        <v>802.62</v>
      </c>
      <c r="K16" s="52">
        <v>4.0000000000000001E-3</v>
      </c>
      <c r="L16" s="61">
        <f t="shared" si="1"/>
        <v>16.463999999999999</v>
      </c>
      <c r="M16" s="52">
        <v>0</v>
      </c>
      <c r="N16" s="2">
        <f t="shared" si="2"/>
        <v>0</v>
      </c>
      <c r="O16" s="57">
        <f t="shared" si="3"/>
        <v>819.08400000000006</v>
      </c>
    </row>
    <row r="17" spans="1:15" ht="15.75">
      <c r="A17" s="32" t="s">
        <v>27</v>
      </c>
      <c r="B17" s="5">
        <v>4.5</v>
      </c>
      <c r="C17" s="5">
        <v>320</v>
      </c>
      <c r="D17" s="5">
        <f t="shared" si="4"/>
        <v>1440</v>
      </c>
      <c r="E17" s="1" t="s">
        <v>24</v>
      </c>
      <c r="F17" s="1" t="s">
        <v>23</v>
      </c>
      <c r="G17" s="27"/>
      <c r="H17" s="65"/>
      <c r="I17" s="52">
        <v>0.19500000000000001</v>
      </c>
      <c r="J17" s="61">
        <f t="shared" si="0"/>
        <v>280.8</v>
      </c>
      <c r="K17" s="52">
        <v>4.0000000000000001E-3</v>
      </c>
      <c r="L17" s="61">
        <f t="shared" si="1"/>
        <v>5.76</v>
      </c>
      <c r="M17" s="52">
        <v>0</v>
      </c>
      <c r="N17" s="2">
        <f t="shared" si="2"/>
        <v>0</v>
      </c>
      <c r="O17" s="57">
        <f t="shared" si="3"/>
        <v>286.56</v>
      </c>
    </row>
    <row r="18" spans="1:15" ht="15.75">
      <c r="A18" s="30" t="s">
        <v>28</v>
      </c>
      <c r="B18" s="5">
        <v>4.5</v>
      </c>
      <c r="C18" s="5">
        <v>100</v>
      </c>
      <c r="D18" s="5">
        <f t="shared" si="4"/>
        <v>450</v>
      </c>
      <c r="E18" s="1" t="s">
        <v>24</v>
      </c>
      <c r="F18" s="1" t="s">
        <v>23</v>
      </c>
      <c r="G18" s="27" t="s">
        <v>64</v>
      </c>
      <c r="H18" s="65"/>
      <c r="I18" s="52">
        <v>0.19500000000000001</v>
      </c>
      <c r="J18" s="61">
        <f t="shared" si="0"/>
        <v>87.75</v>
      </c>
      <c r="K18" s="52">
        <v>2E-3</v>
      </c>
      <c r="L18" s="61">
        <f t="shared" si="1"/>
        <v>0.9</v>
      </c>
      <c r="M18" s="52">
        <v>0</v>
      </c>
      <c r="N18" s="2">
        <f t="shared" si="2"/>
        <v>0</v>
      </c>
      <c r="O18" s="57">
        <f t="shared" si="3"/>
        <v>88.65</v>
      </c>
    </row>
    <row r="19" spans="1:15" ht="15.75">
      <c r="A19" s="32" t="s">
        <v>29</v>
      </c>
      <c r="B19" s="5">
        <v>6</v>
      </c>
      <c r="C19" s="5">
        <v>500</v>
      </c>
      <c r="D19" s="5">
        <f t="shared" si="4"/>
        <v>3000</v>
      </c>
      <c r="E19" s="1" t="s">
        <v>24</v>
      </c>
      <c r="F19" s="1" t="s">
        <v>23</v>
      </c>
      <c r="G19" s="27"/>
      <c r="H19" s="65"/>
      <c r="I19" s="52">
        <v>0.19500000000000001</v>
      </c>
      <c r="J19" s="61">
        <f t="shared" si="0"/>
        <v>585</v>
      </c>
      <c r="K19" s="52">
        <v>4.0000000000000001E-3</v>
      </c>
      <c r="L19" s="61">
        <f t="shared" si="1"/>
        <v>12</v>
      </c>
      <c r="M19" s="52">
        <v>0</v>
      </c>
      <c r="N19" s="2">
        <f t="shared" si="2"/>
        <v>0</v>
      </c>
      <c r="O19" s="57">
        <f t="shared" si="3"/>
        <v>597</v>
      </c>
    </row>
    <row r="20" spans="1:15" ht="15.75">
      <c r="A20" s="31" t="s">
        <v>30</v>
      </c>
      <c r="B20" s="5">
        <v>4.5</v>
      </c>
      <c r="C20" s="5">
        <v>205</v>
      </c>
      <c r="D20" s="5">
        <f t="shared" si="4"/>
        <v>922.5</v>
      </c>
      <c r="E20" s="18" t="s">
        <v>24</v>
      </c>
      <c r="F20" s="18" t="s">
        <v>23</v>
      </c>
      <c r="G20" s="27"/>
      <c r="H20" s="65"/>
      <c r="I20" s="52">
        <v>0.19500000000000001</v>
      </c>
      <c r="J20" s="61">
        <f t="shared" si="0"/>
        <v>179.88750000000002</v>
      </c>
      <c r="K20" s="52">
        <v>4.0000000000000001E-3</v>
      </c>
      <c r="L20" s="61">
        <f t="shared" si="1"/>
        <v>3.69</v>
      </c>
      <c r="M20" s="52">
        <v>0</v>
      </c>
      <c r="N20" s="2">
        <f t="shared" si="2"/>
        <v>0</v>
      </c>
      <c r="O20" s="57">
        <f t="shared" si="3"/>
        <v>183.57750000000001</v>
      </c>
    </row>
    <row r="21" spans="1:15" ht="15.75">
      <c r="A21" s="30" t="s">
        <v>31</v>
      </c>
      <c r="B21" s="5">
        <v>5.8</v>
      </c>
      <c r="C21" s="5">
        <v>200</v>
      </c>
      <c r="D21" s="5">
        <f t="shared" si="4"/>
        <v>1160</v>
      </c>
      <c r="E21" s="1" t="s">
        <v>24</v>
      </c>
      <c r="F21" s="1" t="s">
        <v>23</v>
      </c>
      <c r="G21" s="27"/>
      <c r="H21" s="65"/>
      <c r="I21" s="52">
        <v>0.19500000000000001</v>
      </c>
      <c r="J21" s="61">
        <f t="shared" si="0"/>
        <v>226.20000000000002</v>
      </c>
      <c r="K21" s="52">
        <v>4.0000000000000001E-3</v>
      </c>
      <c r="L21" s="61">
        <f t="shared" si="1"/>
        <v>4.6399999999999997</v>
      </c>
      <c r="M21" s="52">
        <v>0</v>
      </c>
      <c r="N21" s="2">
        <f t="shared" si="2"/>
        <v>0</v>
      </c>
      <c r="O21" s="57">
        <f t="shared" si="3"/>
        <v>230.84</v>
      </c>
    </row>
    <row r="22" spans="1:15" ht="15.75">
      <c r="A22" s="32" t="s">
        <v>32</v>
      </c>
      <c r="B22" s="5">
        <v>5.0999999999999996</v>
      </c>
      <c r="C22" s="5">
        <v>365</v>
      </c>
      <c r="D22" s="5">
        <f t="shared" si="4"/>
        <v>1861.4999999999998</v>
      </c>
      <c r="E22" s="1" t="s">
        <v>24</v>
      </c>
      <c r="F22" s="1" t="s">
        <v>23</v>
      </c>
      <c r="G22" s="27"/>
      <c r="H22" s="65"/>
      <c r="I22" s="52">
        <v>0.19500000000000001</v>
      </c>
      <c r="J22" s="61">
        <f t="shared" si="0"/>
        <v>362.99249999999995</v>
      </c>
      <c r="K22" s="52">
        <v>4.0000000000000001E-3</v>
      </c>
      <c r="L22" s="61">
        <f t="shared" si="1"/>
        <v>7.4459999999999988</v>
      </c>
      <c r="M22" s="52">
        <v>0</v>
      </c>
      <c r="N22" s="2">
        <f t="shared" si="2"/>
        <v>0</v>
      </c>
      <c r="O22" s="57">
        <f t="shared" si="3"/>
        <v>370.43849999999998</v>
      </c>
    </row>
    <row r="23" spans="1:15" ht="15.75">
      <c r="A23" s="32" t="s">
        <v>33</v>
      </c>
      <c r="B23" s="5">
        <v>5</v>
      </c>
      <c r="C23" s="5">
        <v>100</v>
      </c>
      <c r="D23" s="5">
        <f t="shared" si="4"/>
        <v>500</v>
      </c>
      <c r="E23" s="1" t="s">
        <v>24</v>
      </c>
      <c r="F23" s="1" t="s">
        <v>23</v>
      </c>
      <c r="G23" s="27"/>
      <c r="H23" s="65"/>
      <c r="I23" s="52">
        <v>0.19500000000000001</v>
      </c>
      <c r="J23" s="61">
        <f t="shared" si="0"/>
        <v>97.5</v>
      </c>
      <c r="K23" s="52">
        <v>4.0000000000000001E-3</v>
      </c>
      <c r="L23" s="61">
        <f t="shared" si="1"/>
        <v>2</v>
      </c>
      <c r="M23" s="52">
        <v>0</v>
      </c>
      <c r="N23" s="2">
        <f t="shared" si="2"/>
        <v>0</v>
      </c>
      <c r="O23" s="57">
        <f t="shared" si="3"/>
        <v>99.5</v>
      </c>
    </row>
    <row r="24" spans="1:15" ht="15.75">
      <c r="A24" s="30" t="s">
        <v>34</v>
      </c>
      <c r="B24" s="5">
        <v>5.2</v>
      </c>
      <c r="C24" s="5">
        <v>819</v>
      </c>
      <c r="D24" s="5">
        <f t="shared" si="4"/>
        <v>4258.8</v>
      </c>
      <c r="E24" s="1" t="s">
        <v>24</v>
      </c>
      <c r="F24" s="1" t="s">
        <v>23</v>
      </c>
      <c r="G24" s="27"/>
      <c r="H24" s="65"/>
      <c r="I24" s="52">
        <v>0.19500000000000001</v>
      </c>
      <c r="J24" s="61">
        <f t="shared" si="0"/>
        <v>830.46600000000001</v>
      </c>
      <c r="K24" s="52">
        <v>4.0000000000000001E-3</v>
      </c>
      <c r="L24" s="61">
        <f t="shared" si="1"/>
        <v>17.0352</v>
      </c>
      <c r="M24" s="52">
        <v>0</v>
      </c>
      <c r="N24" s="2">
        <f t="shared" si="2"/>
        <v>0</v>
      </c>
      <c r="O24" s="57">
        <f t="shared" si="3"/>
        <v>847.50120000000004</v>
      </c>
    </row>
    <row r="25" spans="1:15" ht="15.75">
      <c r="A25" s="32" t="s">
        <v>36</v>
      </c>
      <c r="B25" s="5">
        <v>6</v>
      </c>
      <c r="C25" s="5">
        <v>1300</v>
      </c>
      <c r="D25" s="5">
        <f t="shared" si="4"/>
        <v>7800</v>
      </c>
      <c r="E25" s="1" t="s">
        <v>35</v>
      </c>
      <c r="F25" s="1" t="s">
        <v>23</v>
      </c>
      <c r="G25" s="27"/>
      <c r="H25" s="65"/>
      <c r="I25" s="52">
        <v>0.19500000000000001</v>
      </c>
      <c r="J25" s="61">
        <f t="shared" si="0"/>
        <v>1521</v>
      </c>
      <c r="K25" s="52">
        <v>4.0000000000000001E-3</v>
      </c>
      <c r="L25" s="61">
        <f t="shared" si="1"/>
        <v>31.2</v>
      </c>
      <c r="M25" s="52">
        <v>0</v>
      </c>
      <c r="N25" s="2">
        <f t="shared" si="2"/>
        <v>0</v>
      </c>
      <c r="O25" s="57">
        <f t="shared" si="3"/>
        <v>1552.2</v>
      </c>
    </row>
    <row r="26" spans="1:15" ht="15.75">
      <c r="A26" s="33" t="s">
        <v>37</v>
      </c>
      <c r="B26" s="5">
        <v>4</v>
      </c>
      <c r="C26" s="5">
        <v>200</v>
      </c>
      <c r="D26" s="5">
        <f t="shared" si="4"/>
        <v>800</v>
      </c>
      <c r="E26" s="19" t="s">
        <v>38</v>
      </c>
      <c r="F26" s="19" t="s">
        <v>38</v>
      </c>
      <c r="G26" s="27"/>
      <c r="H26" s="65"/>
      <c r="I26" s="52">
        <v>0.19500000000000001</v>
      </c>
      <c r="J26" s="61">
        <f t="shared" si="0"/>
        <v>156</v>
      </c>
      <c r="K26" s="52">
        <v>4.0000000000000001E-3</v>
      </c>
      <c r="L26" s="61">
        <f t="shared" si="1"/>
        <v>3.2</v>
      </c>
      <c r="M26" s="52">
        <v>0</v>
      </c>
      <c r="N26" s="2">
        <f t="shared" si="2"/>
        <v>0</v>
      </c>
      <c r="O26" s="57">
        <f t="shared" si="3"/>
        <v>159.19999999999999</v>
      </c>
    </row>
    <row r="27" spans="1:15" ht="15.75">
      <c r="A27" s="31" t="s">
        <v>39</v>
      </c>
      <c r="B27" s="5">
        <v>7.5</v>
      </c>
      <c r="C27" s="5">
        <v>200</v>
      </c>
      <c r="D27" s="20">
        <f t="shared" si="4"/>
        <v>1500</v>
      </c>
      <c r="E27" s="18" t="s">
        <v>38</v>
      </c>
      <c r="F27" s="18" t="s">
        <v>40</v>
      </c>
      <c r="G27" s="27"/>
      <c r="H27" s="65"/>
      <c r="I27" s="52">
        <v>0.19500000000000001</v>
      </c>
      <c r="J27" s="61">
        <f t="shared" si="0"/>
        <v>292.5</v>
      </c>
      <c r="K27" s="52">
        <v>4.0000000000000001E-3</v>
      </c>
      <c r="L27" s="61">
        <f t="shared" si="1"/>
        <v>6</v>
      </c>
      <c r="M27" s="52">
        <v>0</v>
      </c>
      <c r="N27" s="2">
        <f t="shared" si="2"/>
        <v>0</v>
      </c>
      <c r="O27" s="57">
        <f t="shared" si="3"/>
        <v>298.5</v>
      </c>
    </row>
    <row r="28" spans="1:15" ht="15.75">
      <c r="A28" s="30" t="s">
        <v>43</v>
      </c>
      <c r="B28" s="5">
        <v>5</v>
      </c>
      <c r="C28" s="5">
        <v>320</v>
      </c>
      <c r="D28" s="20">
        <f>B28*C28</f>
        <v>1600</v>
      </c>
      <c r="E28" s="1" t="s">
        <v>42</v>
      </c>
      <c r="F28" s="21" t="s">
        <v>41</v>
      </c>
      <c r="G28" s="27"/>
      <c r="H28" s="65"/>
      <c r="I28" s="52">
        <v>0.19500000000000001</v>
      </c>
      <c r="J28" s="61">
        <f t="shared" si="0"/>
        <v>312</v>
      </c>
      <c r="K28" s="52">
        <v>4.0000000000000001E-3</v>
      </c>
      <c r="L28" s="61">
        <f t="shared" si="1"/>
        <v>6.4</v>
      </c>
      <c r="M28" s="52">
        <v>0</v>
      </c>
      <c r="N28" s="2">
        <f t="shared" si="2"/>
        <v>0</v>
      </c>
      <c r="O28" s="57">
        <f t="shared" si="3"/>
        <v>318.39999999999998</v>
      </c>
    </row>
    <row r="29" spans="1:15" ht="15.75">
      <c r="A29" s="30" t="s">
        <v>44</v>
      </c>
      <c r="B29" s="5">
        <v>6</v>
      </c>
      <c r="C29" s="5">
        <v>440</v>
      </c>
      <c r="D29" s="20">
        <f t="shared" ref="D29:D37" si="5">B29*C29</f>
        <v>2640</v>
      </c>
      <c r="E29" s="1" t="s">
        <v>42</v>
      </c>
      <c r="F29" s="21" t="s">
        <v>41</v>
      </c>
      <c r="G29" s="27"/>
      <c r="H29" s="65"/>
      <c r="I29" s="52">
        <v>0.19500000000000001</v>
      </c>
      <c r="J29" s="61">
        <f t="shared" si="0"/>
        <v>514.80000000000007</v>
      </c>
      <c r="K29" s="52">
        <v>4.0000000000000001E-3</v>
      </c>
      <c r="L29" s="61">
        <f t="shared" si="1"/>
        <v>10.56</v>
      </c>
      <c r="M29" s="52">
        <v>0</v>
      </c>
      <c r="N29" s="2">
        <f t="shared" si="2"/>
        <v>0</v>
      </c>
      <c r="O29" s="57">
        <f t="shared" si="3"/>
        <v>525.36</v>
      </c>
    </row>
    <row r="30" spans="1:15" ht="15.75">
      <c r="A30" s="30" t="s">
        <v>46</v>
      </c>
      <c r="B30" s="5">
        <v>5</v>
      </c>
      <c r="C30" s="5">
        <v>540</v>
      </c>
      <c r="D30" s="20">
        <f t="shared" si="5"/>
        <v>2700</v>
      </c>
      <c r="E30" s="1" t="s">
        <v>45</v>
      </c>
      <c r="F30" s="21" t="s">
        <v>41</v>
      </c>
      <c r="G30" s="27"/>
      <c r="H30" s="65"/>
      <c r="I30" s="52">
        <v>0.19500000000000001</v>
      </c>
      <c r="J30" s="61">
        <f t="shared" si="0"/>
        <v>526.5</v>
      </c>
      <c r="K30" s="52">
        <v>4.0000000000000001E-3</v>
      </c>
      <c r="L30" s="61">
        <f t="shared" si="1"/>
        <v>10.8</v>
      </c>
      <c r="M30" s="52">
        <v>0</v>
      </c>
      <c r="N30" s="2">
        <f t="shared" si="2"/>
        <v>0</v>
      </c>
      <c r="O30" s="57">
        <f t="shared" si="3"/>
        <v>537.29999999999995</v>
      </c>
    </row>
    <row r="31" spans="1:15" ht="15.75">
      <c r="A31" s="30" t="s">
        <v>48</v>
      </c>
      <c r="B31" s="5">
        <v>4.7</v>
      </c>
      <c r="C31" s="5">
        <v>1200</v>
      </c>
      <c r="D31" s="20">
        <f t="shared" si="5"/>
        <v>5640</v>
      </c>
      <c r="E31" s="1" t="s">
        <v>47</v>
      </c>
      <c r="F31" s="1" t="s">
        <v>41</v>
      </c>
      <c r="G31" s="27"/>
      <c r="H31" s="65"/>
      <c r="I31" s="52">
        <v>0.19500000000000001</v>
      </c>
      <c r="J31" s="61">
        <f t="shared" si="0"/>
        <v>1099.8</v>
      </c>
      <c r="K31" s="52">
        <v>4.0000000000000001E-3</v>
      </c>
      <c r="L31" s="61">
        <f t="shared" si="1"/>
        <v>22.56</v>
      </c>
      <c r="M31" s="52">
        <v>0</v>
      </c>
      <c r="N31" s="2">
        <f t="shared" si="2"/>
        <v>0</v>
      </c>
      <c r="O31" s="57">
        <f t="shared" si="3"/>
        <v>1122.3599999999999</v>
      </c>
    </row>
    <row r="32" spans="1:15" ht="15.75">
      <c r="A32" s="37" t="s">
        <v>50</v>
      </c>
      <c r="B32" s="5">
        <v>4.5</v>
      </c>
      <c r="C32" s="5">
        <v>520</v>
      </c>
      <c r="D32" s="20">
        <f t="shared" si="5"/>
        <v>2340</v>
      </c>
      <c r="E32" s="1" t="s">
        <v>49</v>
      </c>
      <c r="F32" s="1" t="s">
        <v>41</v>
      </c>
      <c r="G32" s="27"/>
      <c r="H32" s="65"/>
      <c r="I32" s="52">
        <v>0.19500000000000001</v>
      </c>
      <c r="J32" s="61">
        <f t="shared" si="0"/>
        <v>456.3</v>
      </c>
      <c r="K32" s="52">
        <v>4.0000000000000001E-3</v>
      </c>
      <c r="L32" s="61">
        <f t="shared" si="1"/>
        <v>9.36</v>
      </c>
      <c r="M32" s="52">
        <v>0</v>
      </c>
      <c r="N32" s="2">
        <f t="shared" si="2"/>
        <v>0</v>
      </c>
      <c r="O32" s="57">
        <f t="shared" si="3"/>
        <v>465.66</v>
      </c>
    </row>
    <row r="33" spans="1:15" ht="15" customHeight="1">
      <c r="A33" s="29" t="s">
        <v>55</v>
      </c>
      <c r="B33" s="5">
        <v>6</v>
      </c>
      <c r="C33" s="5">
        <v>800</v>
      </c>
      <c r="D33" s="20">
        <f t="shared" si="5"/>
        <v>4800</v>
      </c>
      <c r="E33" s="1" t="s">
        <v>54</v>
      </c>
      <c r="F33" s="1" t="s">
        <v>51</v>
      </c>
      <c r="G33" s="27"/>
      <c r="H33" s="65"/>
      <c r="I33" s="52">
        <v>0.19500000000000001</v>
      </c>
      <c r="J33" s="61">
        <f t="shared" si="0"/>
        <v>936</v>
      </c>
      <c r="K33" s="52">
        <v>4.0000000000000001E-3</v>
      </c>
      <c r="L33" s="61">
        <f t="shared" si="1"/>
        <v>19.2</v>
      </c>
      <c r="M33" s="52">
        <v>0</v>
      </c>
      <c r="N33" s="2">
        <f t="shared" si="2"/>
        <v>0</v>
      </c>
      <c r="O33" s="57">
        <f t="shared" si="3"/>
        <v>955.2</v>
      </c>
    </row>
    <row r="34" spans="1:15" ht="15.75">
      <c r="A34" s="34" t="s">
        <v>53</v>
      </c>
      <c r="B34" s="5">
        <v>4</v>
      </c>
      <c r="C34" s="5">
        <v>550</v>
      </c>
      <c r="D34" s="20">
        <f t="shared" si="5"/>
        <v>2200</v>
      </c>
      <c r="E34" s="22" t="s">
        <v>52</v>
      </c>
      <c r="F34" s="22" t="s">
        <v>51</v>
      </c>
      <c r="G34" s="27"/>
      <c r="H34" s="65"/>
      <c r="I34" s="52">
        <v>0.19500000000000001</v>
      </c>
      <c r="J34" s="61">
        <f t="shared" si="0"/>
        <v>429</v>
      </c>
      <c r="K34" s="52">
        <v>4.0000000000000001E-3</v>
      </c>
      <c r="L34" s="61">
        <f t="shared" si="1"/>
        <v>8.8000000000000007</v>
      </c>
      <c r="M34" s="52">
        <v>0</v>
      </c>
      <c r="N34" s="2">
        <f t="shared" si="2"/>
        <v>0</v>
      </c>
      <c r="O34" s="57">
        <f t="shared" si="3"/>
        <v>437.8</v>
      </c>
    </row>
    <row r="35" spans="1:15" ht="15.75">
      <c r="A35" s="30" t="s">
        <v>57</v>
      </c>
      <c r="B35" s="5">
        <v>5</v>
      </c>
      <c r="C35" s="5">
        <v>650</v>
      </c>
      <c r="D35" s="20">
        <f t="shared" si="5"/>
        <v>3250</v>
      </c>
      <c r="E35" s="1" t="s">
        <v>56</v>
      </c>
      <c r="F35" s="1" t="s">
        <v>51</v>
      </c>
      <c r="G35" s="27"/>
      <c r="H35" s="65"/>
      <c r="I35" s="52">
        <v>0.19500000000000001</v>
      </c>
      <c r="J35" s="61">
        <f t="shared" si="0"/>
        <v>633.75</v>
      </c>
      <c r="K35" s="52">
        <v>4.0000000000000001E-3</v>
      </c>
      <c r="L35" s="61">
        <f t="shared" si="1"/>
        <v>13</v>
      </c>
      <c r="M35" s="52">
        <v>0</v>
      </c>
      <c r="N35" s="2">
        <f t="shared" si="2"/>
        <v>0</v>
      </c>
      <c r="O35" s="57">
        <f t="shared" si="3"/>
        <v>646.75</v>
      </c>
    </row>
    <row r="36" spans="1:15" ht="15.75">
      <c r="A36" s="30" t="s">
        <v>59</v>
      </c>
      <c r="B36" s="5">
        <v>5</v>
      </c>
      <c r="C36" s="5">
        <v>1060</v>
      </c>
      <c r="D36" s="20">
        <f t="shared" si="5"/>
        <v>5300</v>
      </c>
      <c r="E36" s="1" t="s">
        <v>58</v>
      </c>
      <c r="F36" s="1" t="s">
        <v>51</v>
      </c>
      <c r="G36" s="27"/>
      <c r="H36" s="65"/>
      <c r="I36" s="52">
        <v>0.19500000000000001</v>
      </c>
      <c r="J36" s="61">
        <f t="shared" si="0"/>
        <v>1033.5</v>
      </c>
      <c r="K36" s="52">
        <v>4.0000000000000001E-3</v>
      </c>
      <c r="L36" s="61">
        <f t="shared" si="1"/>
        <v>21.2</v>
      </c>
      <c r="M36" s="52">
        <v>0</v>
      </c>
      <c r="N36" s="2">
        <f t="shared" si="2"/>
        <v>0</v>
      </c>
      <c r="O36" s="57">
        <f t="shared" si="3"/>
        <v>1054.7</v>
      </c>
    </row>
    <row r="37" spans="1:15" ht="15.75" thickBot="1">
      <c r="A37" s="38"/>
      <c r="B37" s="7">
        <v>4.5</v>
      </c>
      <c r="C37" s="7">
        <v>350</v>
      </c>
      <c r="D37" s="35">
        <f t="shared" si="5"/>
        <v>1575</v>
      </c>
      <c r="E37" s="39"/>
      <c r="F37" s="39"/>
      <c r="G37" s="36"/>
      <c r="H37" s="66"/>
      <c r="I37" s="53">
        <v>0.19500000000000001</v>
      </c>
      <c r="J37" s="62">
        <f t="shared" si="0"/>
        <v>307.125</v>
      </c>
      <c r="K37" s="53">
        <v>4.0000000000000001E-3</v>
      </c>
      <c r="L37" s="62">
        <f t="shared" si="1"/>
        <v>6.3</v>
      </c>
      <c r="M37" s="53">
        <v>0</v>
      </c>
      <c r="N37" s="4">
        <f t="shared" si="2"/>
        <v>0</v>
      </c>
      <c r="O37" s="58">
        <f t="shared" si="3"/>
        <v>313.42500000000001</v>
      </c>
    </row>
    <row r="38" spans="1:15" ht="19.5" thickBot="1">
      <c r="B38" s="3"/>
      <c r="C38" s="3"/>
      <c r="D38" s="40">
        <f>SUM(D3:D37)</f>
        <v>109359.8</v>
      </c>
      <c r="E38" s="3"/>
      <c r="F38" s="3"/>
      <c r="G38" s="3"/>
      <c r="J38" s="59">
        <f>SUM(J3:J37)</f>
        <v>21325.161</v>
      </c>
      <c r="L38" s="59">
        <f>SUM(L3:L37)</f>
        <v>436.53919999999994</v>
      </c>
      <c r="N38" s="54">
        <f>SUM(N3:N37)</f>
        <v>0</v>
      </c>
      <c r="O38" s="59">
        <f>SUM(O3:O37)</f>
        <v>21761.700199999999</v>
      </c>
    </row>
  </sheetData>
  <mergeCells count="2">
    <mergeCell ref="I1:O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 atptekļošana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Rihards Litke</dc:creator>
  <cp:lastModifiedBy>Māris Lasmanis</cp:lastModifiedBy>
  <dcterms:created xsi:type="dcterms:W3CDTF">2024-05-03T07:51:28Z</dcterms:created>
  <dcterms:modified xsi:type="dcterms:W3CDTF">2024-05-30T08:25:37Z</dcterms:modified>
</cp:coreProperties>
</file>