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Darbinieks\Downloads\"/>
    </mc:Choice>
  </mc:AlternateContent>
  <bookViews>
    <workbookView xWindow="-28920" yWindow="-1410" windowWidth="29040" windowHeight="15720" activeTab="0"/>
  </bookViews>
  <sheets>
    <sheet name="2024.NAP kopā" sheetId="1" r:id="rId3"/>
    <sheet name="Audriņi" sheetId="2" r:id="rId4"/>
    <sheet name="Bērzgales" sheetId="9" r:id="rId5"/>
    <sheet name="Lendžu" sheetId="37" r:id="rId6"/>
    <sheet name="Nautrēnu" sheetId="23" r:id="rId7"/>
    <sheet name="Vērēmu" sheetId="30" r:id="rId8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2" l="1"/>
</calcChain>
</file>

<file path=xl/sharedStrings.xml><?xml version="1.0" encoding="utf-8"?>
<sst xmlns="http://schemas.openxmlformats.org/spreadsheetml/2006/main" count="234" uniqueCount="74">
  <si>
    <t>Indekss Pašvaldības ceļš (iela)</t>
  </si>
  <si>
    <t>Apdzīvota vieta</t>
  </si>
  <si>
    <t>Pagasts/Pilsēta</t>
  </si>
  <si>
    <t>Audriņu</t>
  </si>
  <si>
    <t>4216 L.Puderova-Kipļuki posms L.Puderova-Muhi</t>
  </si>
  <si>
    <t>L.Puderova</t>
  </si>
  <si>
    <t>4410 Inčuki -Pūriski -Mediņmuiža</t>
  </si>
  <si>
    <t>Pūriski</t>
  </si>
  <si>
    <t>Bērzgales</t>
  </si>
  <si>
    <t>4405 Marientāle-Juzupole-Pesčanka</t>
  </si>
  <si>
    <t>Marientāle, Maļiki</t>
  </si>
  <si>
    <t>Šķērsiela, Bērzgale</t>
  </si>
  <si>
    <t>Bērzgale</t>
  </si>
  <si>
    <t>7503 Kristiņkas-Kapiņi</t>
  </si>
  <si>
    <t>Kristiņkas</t>
  </si>
  <si>
    <t>Nautrēnu</t>
  </si>
  <si>
    <t>Ābeļu iela</t>
  </si>
  <si>
    <t>Rasnupļi</t>
  </si>
  <si>
    <t>Vēja iela</t>
  </si>
  <si>
    <t>Rogovka</t>
  </si>
  <si>
    <t>Jaunā iela</t>
  </si>
  <si>
    <t>Meža iela</t>
  </si>
  <si>
    <t>Dekteri</t>
  </si>
  <si>
    <t>Ičas</t>
  </si>
  <si>
    <t>Graudu iela</t>
  </si>
  <si>
    <t>J.Zvīdra iela</t>
  </si>
  <si>
    <t>Škeņeva</t>
  </si>
  <si>
    <t>Vērēmu</t>
  </si>
  <si>
    <t>9616 Gabinova-Burzova-Škeņeva</t>
  </si>
  <si>
    <t>9621 Iugulova - Silinīki</t>
  </si>
  <si>
    <t>Iugulova</t>
  </si>
  <si>
    <t>9629 Iugulova</t>
  </si>
  <si>
    <t>9639 Sondori-Krampova</t>
  </si>
  <si>
    <t>Sondori</t>
  </si>
  <si>
    <t>9634 Gajova - Taudejāņi</t>
  </si>
  <si>
    <t>Gajova</t>
  </si>
  <si>
    <t>9609 Lejas Ančupāni - Meļņova</t>
  </si>
  <si>
    <t>Lejas Ančupāni</t>
  </si>
  <si>
    <t>Adamova</t>
  </si>
  <si>
    <t>4409 Grebeiži- Palsinieki-Meirāni</t>
  </si>
  <si>
    <t>Grebeiži</t>
  </si>
  <si>
    <t>4216 L.Puderova-Kipļuki posms gar "Rudzupuķes"</t>
  </si>
  <si>
    <t>Jiuseri</t>
  </si>
  <si>
    <t>9654 Adamovas  ciems</t>
  </si>
  <si>
    <t>4221 Audriņi-Zarečje, posms līdz karjeram</t>
  </si>
  <si>
    <t xml:space="preserve">4210 Krīvmaizes-Mežāres </t>
  </si>
  <si>
    <t>Krīvmaizes</t>
  </si>
  <si>
    <t>4209 Audriņi-M.Puderova</t>
  </si>
  <si>
    <t>Muhi</t>
  </si>
  <si>
    <t>7507 Rasnupļi-Miurinīki-Brožgola</t>
  </si>
  <si>
    <t>9614 Adamova-Gabinova</t>
  </si>
  <si>
    <t>9617 Škeņeva-Gribuļi</t>
  </si>
  <si>
    <t>Suņova</t>
  </si>
  <si>
    <t>Lendžu</t>
  </si>
  <si>
    <t>6604 Liuzinīki-Leški</t>
  </si>
  <si>
    <t>Centra iela</t>
  </si>
  <si>
    <t>Nāk klāt</t>
  </si>
  <si>
    <t>Piezīmes</t>
  </si>
  <si>
    <t>Garums</t>
  </si>
  <si>
    <t>Platums</t>
  </si>
  <si>
    <t>m2</t>
  </si>
  <si>
    <t>Veikto darbu apjomu informācija</t>
  </si>
  <si>
    <t>Veikto darbu izmaksu informācija</t>
  </si>
  <si>
    <t>Pretputekļu absorbenta iestrādes cena bez PVN par grants – šķembu ceļa seguma 1 m2</t>
  </si>
  <si>
    <t>Pretputekļu absorbenta iestrādes cena bez PVN par grants – šķembu ceļa seguma ceļa posmam kopā</t>
  </si>
  <si>
    <t>Ceļa seguma sagatavošanas izmaksas bez PVN par 1 m2 (greiderēšanas un citas izmaksas pirms pretputekļu absorbenta iestrādes)</t>
  </si>
  <si>
    <t>Ceļa seguma sagatavošanas izmaksas bez PVN par ceļa posmu kopā (greiderēšanas un citas izmaksas pirms pretputekļu absorbenta iestrādes)</t>
  </si>
  <si>
    <r>
      <t>Ceļa seguma pēcapstrādes izmaksas bez PVN par 1 m</t>
    </r>
    <r>
      <rPr>
        <b/>
        <vertAlign val="superscript"/>
        <sz val="12"/>
        <color theme="1"/>
        <rFont val="Times New Roman"/>
        <family val="1"/>
        <charset val="186"/>
      </rPr>
      <t>2</t>
    </r>
    <r>
      <rPr>
        <b/>
        <sz val="12"/>
        <color theme="1"/>
        <rFont val="Times New Roman"/>
        <family val="2"/>
        <charset val="186"/>
      </rPr>
      <t xml:space="preserve"> (veltņošana vai greiderēšana pēc pretputekļu absorbenta iestrādes)</t>
    </r>
  </si>
  <si>
    <t>Ceļa seguma pēcapstrādes izmaksas bez PVN par ceļa posmu kopumā (veltņošana vai greiderēšana pēc pretputekļu absorbenta iestrādes)</t>
  </si>
  <si>
    <t>Kopējās izmaksas ceļa posmam (eiro bez PVN)</t>
  </si>
  <si>
    <t>6601 Liuzinīki-Kozlova </t>
  </si>
  <si>
    <t>Liuzinīki</t>
  </si>
  <si>
    <t>9630 Šķeņeva - Adamova</t>
  </si>
  <si>
    <t>Burzova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</si>
</sst>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Times New Roman"/>
      <family val="2"/>
      <charset val="186"/>
    </font>
    <font>
      <sz val="10"/>
      <color theme="1"/>
      <name val="Arial"/>
      <family val="2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2"/>
      <charset val="186"/>
    </font>
    <font>
      <b/>
      <sz val="12"/>
      <color rgb="FF000000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sz val="12"/>
      <color rgb="FFFF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22"/>
      <color theme="1"/>
      <name val="Times New Roman"/>
      <family val="1"/>
      <charset val="186"/>
    </font>
    <font>
      <b/>
      <sz val="24"/>
      <color theme="1"/>
      <name val="Calibri"/>
      <family val="2"/>
      <charset val="186"/>
      <scheme val="minor"/>
    </font>
    <font>
      <b/>
      <vertAlign val="superscript"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0" fillId="2" borderId="3" xfId="0" applyFill="1" applyBorder="1"/>
    <xf numFmtId="0" fontId="3" fillId="2" borderId="9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3" xfId="0" applyBorder="1"/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8" Type="http://schemas.openxmlformats.org/officeDocument/2006/relationships/worksheet" Target="worksheets/sheet6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10" Type="http://schemas.openxmlformats.org/officeDocument/2006/relationships/calcChain" Target="calcChain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="70" zoomScaleNormal="70" workbookViewId="0" topLeftCell="A1">
      <selection pane="topLeft" activeCell="E48" sqref="E48"/>
    </sheetView>
  </sheetViews>
  <sheetFormatPr defaultRowHeight="15.75"/>
  <cols>
    <col min="1" max="1" width="21.5" customWidth="1"/>
    <col min="5" max="5" width="12.875" customWidth="1"/>
    <col min="6" max="6" width="13.625" customWidth="1"/>
    <col min="7" max="7" width="17" customWidth="1"/>
    <col min="8" max="8" width="3.375" customWidth="1"/>
    <col min="9" max="15" width="22" customWidth="1"/>
  </cols>
  <sheetData>
    <row r="1" spans="1:15" ht="32.25" thickBot="1">
      <c r="A1" s="62" t="s">
        <v>61</v>
      </c>
      <c r="B1" s="63"/>
      <c r="C1" s="63"/>
      <c r="D1" s="63"/>
      <c r="E1" s="63"/>
      <c r="F1" s="63"/>
      <c r="G1" s="64"/>
      <c r="H1" s="61"/>
      <c r="I1" s="65" t="s">
        <v>62</v>
      </c>
      <c r="J1" s="66"/>
      <c r="K1" s="66"/>
      <c r="L1" s="66"/>
      <c r="M1" s="66"/>
      <c r="N1" s="66"/>
      <c r="O1" s="67"/>
    </row>
    <row r="2" spans="1:15" s="1" customFormat="1" ht="152.25" customHeight="1" thickBot="1">
      <c r="A2" s="34" t="s">
        <v>0</v>
      </c>
      <c r="B2" s="44" t="s">
        <v>59</v>
      </c>
      <c r="C2" s="45" t="s">
        <v>58</v>
      </c>
      <c r="D2" s="46" t="s">
        <v>60</v>
      </c>
      <c r="E2" s="47" t="s">
        <v>1</v>
      </c>
      <c r="F2" s="48" t="s">
        <v>2</v>
      </c>
      <c r="G2" s="14" t="s">
        <v>57</v>
      </c>
      <c r="H2" s="60"/>
      <c r="I2" s="34" t="s">
        <v>63</v>
      </c>
      <c r="J2" s="35" t="s">
        <v>64</v>
      </c>
      <c r="K2" s="36" t="s">
        <v>65</v>
      </c>
      <c r="L2" s="35" t="s">
        <v>66</v>
      </c>
      <c r="M2" s="37" t="s">
        <v>67</v>
      </c>
      <c r="N2" s="38" t="s">
        <v>68</v>
      </c>
      <c r="O2" s="39" t="s">
        <v>69</v>
      </c>
    </row>
    <row r="3" spans="1:15" s="1" customFormat="1" ht="39" customHeight="1">
      <c r="A3" s="20" t="s">
        <v>4</v>
      </c>
      <c r="B3" s="15">
        <v>7</v>
      </c>
      <c r="C3" s="15">
        <v>210</v>
      </c>
      <c r="D3" s="15">
        <f>B3*C3</f>
        <v>1470</v>
      </c>
      <c r="E3" s="21" t="s">
        <v>5</v>
      </c>
      <c r="F3" s="21" t="s">
        <v>3</v>
      </c>
      <c r="G3" s="22"/>
      <c r="I3" s="11">
        <v>0.195</v>
      </c>
      <c r="J3" s="57">
        <f>D3*I3</f>
        <v>286.65000000000003</v>
      </c>
      <c r="K3" s="11">
        <v>0.0040000000000000001</v>
      </c>
      <c r="L3" s="50">
        <f>D3*K3</f>
        <v>5.88</v>
      </c>
      <c r="M3" s="11">
        <v>0</v>
      </c>
      <c r="N3" s="12">
        <f>D3*M3</f>
        <v>0</v>
      </c>
      <c r="O3" s="54">
        <f>J3+L3+N3</f>
        <v>292.53000000000003</v>
      </c>
    </row>
    <row r="4" spans="1:15" s="1" customFormat="1" ht="39" customHeight="1">
      <c r="A4" s="23" t="s">
        <v>4</v>
      </c>
      <c r="B4" s="13">
        <v>6</v>
      </c>
      <c r="C4" s="13">
        <v>160</v>
      </c>
      <c r="D4" s="13">
        <f t="shared" si="0" ref="D4:D36">B4*C4</f>
        <v>960</v>
      </c>
      <c r="E4" s="2" t="s">
        <v>5</v>
      </c>
      <c r="F4" s="2" t="s">
        <v>3</v>
      </c>
      <c r="G4" s="24"/>
      <c r="I4" s="9">
        <v>0.195</v>
      </c>
      <c r="J4" s="58">
        <f t="shared" si="1" ref="J4:J40">D4*I4</f>
        <v>187.20000000000002</v>
      </c>
      <c r="K4" s="9">
        <v>0.0040000000000000001</v>
      </c>
      <c r="L4" s="51">
        <f t="shared" si="2" ref="L4:L40">D4*K4</f>
        <v>3.84</v>
      </c>
      <c r="M4" s="9">
        <v>0</v>
      </c>
      <c r="N4" s="10">
        <f t="shared" si="3" ref="N4:N40">D4*M4</f>
        <v>0</v>
      </c>
      <c r="O4" s="55">
        <f t="shared" si="4" ref="O4:O40">J4+L4+N4</f>
        <v>191.04000000000002</v>
      </c>
    </row>
    <row r="5" spans="1:15" s="1" customFormat="1" ht="39" customHeight="1">
      <c r="A5" s="23" t="s">
        <v>4</v>
      </c>
      <c r="B5" s="13">
        <v>6</v>
      </c>
      <c r="C5" s="13">
        <v>1000</v>
      </c>
      <c r="D5" s="13">
        <f t="shared" si="0"/>
        <v>6000</v>
      </c>
      <c r="E5" s="2" t="s">
        <v>48</v>
      </c>
      <c r="F5" s="2" t="s">
        <v>3</v>
      </c>
      <c r="G5" s="24"/>
      <c r="I5" s="9">
        <v>0.195</v>
      </c>
      <c r="J5" s="58">
        <f t="shared" si="1"/>
        <v>1170</v>
      </c>
      <c r="K5" s="9">
        <v>0.0040000000000000001</v>
      </c>
      <c r="L5" s="51">
        <f t="shared" si="2"/>
        <v>24</v>
      </c>
      <c r="M5" s="9">
        <v>0</v>
      </c>
      <c r="N5" s="10">
        <f t="shared" si="3"/>
        <v>0</v>
      </c>
      <c r="O5" s="55">
        <f t="shared" si="4"/>
        <v>1194</v>
      </c>
    </row>
    <row r="6" spans="1:15" s="1" customFormat="1" ht="39" customHeight="1">
      <c r="A6" s="23" t="s">
        <v>4</v>
      </c>
      <c r="B6" s="13">
        <v>6</v>
      </c>
      <c r="C6" s="13">
        <v>180</v>
      </c>
      <c r="D6" s="13">
        <f t="shared" si="0"/>
        <v>1080</v>
      </c>
      <c r="E6" s="2" t="s">
        <v>48</v>
      </c>
      <c r="F6" s="2" t="s">
        <v>3</v>
      </c>
      <c r="G6" s="24"/>
      <c r="I6" s="9">
        <v>0.195</v>
      </c>
      <c r="J6" s="58">
        <f t="shared" si="1"/>
        <v>210.60</v>
      </c>
      <c r="K6" s="9">
        <v>0.0040000000000000001</v>
      </c>
      <c r="L6" s="51">
        <f t="shared" si="2"/>
        <v>4.32</v>
      </c>
      <c r="M6" s="9">
        <v>0</v>
      </c>
      <c r="N6" s="10">
        <f t="shared" si="3"/>
        <v>0</v>
      </c>
      <c r="O6" s="55">
        <f t="shared" si="4"/>
        <v>214.92</v>
      </c>
    </row>
    <row r="7" spans="1:15" ht="31.5">
      <c r="A7" s="25" t="s">
        <v>41</v>
      </c>
      <c r="B7" s="13">
        <v>6</v>
      </c>
      <c r="C7" s="13">
        <v>230</v>
      </c>
      <c r="D7" s="13">
        <f t="shared" si="0"/>
        <v>1380</v>
      </c>
      <c r="E7" s="3" t="s">
        <v>42</v>
      </c>
      <c r="F7" s="3" t="s">
        <v>3</v>
      </c>
      <c r="G7" s="26"/>
      <c r="I7" s="9">
        <v>0.195</v>
      </c>
      <c r="J7" s="58">
        <f t="shared" si="1"/>
        <v>269.10000000000002</v>
      </c>
      <c r="K7" s="9">
        <v>0.0040000000000000001</v>
      </c>
      <c r="L7" s="51">
        <f t="shared" si="2"/>
        <v>5.52</v>
      </c>
      <c r="M7" s="9">
        <v>0</v>
      </c>
      <c r="N7" s="10">
        <f t="shared" si="3"/>
        <v>0</v>
      </c>
      <c r="O7" s="55">
        <f t="shared" si="4"/>
        <v>274.62</v>
      </c>
    </row>
    <row r="8" spans="1:15" ht="31.5">
      <c r="A8" s="27" t="s">
        <v>44</v>
      </c>
      <c r="B8" s="13">
        <v>4.50</v>
      </c>
      <c r="C8" s="13">
        <v>770</v>
      </c>
      <c r="D8" s="13">
        <f t="shared" si="0"/>
        <v>3465</v>
      </c>
      <c r="E8" s="3" t="s">
        <v>5</v>
      </c>
      <c r="F8" s="3" t="s">
        <v>3</v>
      </c>
      <c r="G8" s="26"/>
      <c r="I8" s="9">
        <v>0.195</v>
      </c>
      <c r="J8" s="58">
        <f t="shared" si="1"/>
        <v>675.675</v>
      </c>
      <c r="K8" s="9">
        <v>0.0040000000000000001</v>
      </c>
      <c r="L8" s="51">
        <f t="shared" si="2"/>
        <v>13.86</v>
      </c>
      <c r="M8" s="9">
        <v>0</v>
      </c>
      <c r="N8" s="10">
        <f t="shared" si="3"/>
        <v>0</v>
      </c>
      <c r="O8" s="55">
        <f t="shared" si="4"/>
        <v>689.53500000000008</v>
      </c>
    </row>
    <row r="9" spans="1:15" ht="15.75">
      <c r="A9" s="28" t="s">
        <v>45</v>
      </c>
      <c r="B9" s="13">
        <v>5.50</v>
      </c>
      <c r="C9" s="13">
        <v>300</v>
      </c>
      <c r="D9" s="13">
        <f t="shared" si="0"/>
        <v>1650</v>
      </c>
      <c r="E9" s="4" t="s">
        <v>46</v>
      </c>
      <c r="F9" s="4" t="s">
        <v>3</v>
      </c>
      <c r="G9" s="26"/>
      <c r="I9" s="9">
        <v>0.195</v>
      </c>
      <c r="J9" s="58">
        <f t="shared" si="1"/>
        <v>321.75</v>
      </c>
      <c r="K9" s="9">
        <v>0.0040000000000000001</v>
      </c>
      <c r="L9" s="51">
        <f t="shared" si="2"/>
        <v>6.60</v>
      </c>
      <c r="M9" s="9">
        <v>0</v>
      </c>
      <c r="N9" s="10">
        <f t="shared" si="3"/>
        <v>0</v>
      </c>
      <c r="O9" s="55">
        <f t="shared" si="4"/>
        <v>328.35</v>
      </c>
    </row>
    <row r="10" spans="1:15" ht="31.5">
      <c r="A10" s="28" t="s">
        <v>47</v>
      </c>
      <c r="B10" s="13">
        <v>5.50</v>
      </c>
      <c r="C10" s="13">
        <v>470</v>
      </c>
      <c r="D10" s="13">
        <f t="shared" si="0"/>
        <v>2585</v>
      </c>
      <c r="E10" s="4" t="s">
        <v>3</v>
      </c>
      <c r="F10" s="4" t="s">
        <v>3</v>
      </c>
      <c r="G10" s="26"/>
      <c r="I10" s="9">
        <v>0.195</v>
      </c>
      <c r="J10" s="58">
        <f t="shared" si="1"/>
        <v>504.07500000000005</v>
      </c>
      <c r="K10" s="9">
        <v>0.0040000000000000001</v>
      </c>
      <c r="L10" s="51">
        <f t="shared" si="2"/>
        <v>10.34</v>
      </c>
      <c r="M10" s="9">
        <v>0</v>
      </c>
      <c r="N10" s="10">
        <f t="shared" si="3"/>
        <v>0</v>
      </c>
      <c r="O10" s="55">
        <f t="shared" si="4"/>
        <v>514.41500000000008</v>
      </c>
    </row>
    <row r="11" spans="1:15" ht="31.5">
      <c r="A11" s="28" t="s">
        <v>47</v>
      </c>
      <c r="B11" s="13">
        <v>5.50</v>
      </c>
      <c r="C11" s="13">
        <v>500</v>
      </c>
      <c r="D11" s="13">
        <f t="shared" si="0"/>
        <v>2750</v>
      </c>
      <c r="E11" s="4" t="s">
        <v>46</v>
      </c>
      <c r="F11" s="4" t="s">
        <v>3</v>
      </c>
      <c r="G11" s="26"/>
      <c r="I11" s="9">
        <v>0.195</v>
      </c>
      <c r="J11" s="58">
        <f t="shared" si="1"/>
        <v>536.25</v>
      </c>
      <c r="K11" s="9">
        <v>0.0040000000000000001</v>
      </c>
      <c r="L11" s="51">
        <f t="shared" si="2"/>
        <v>11</v>
      </c>
      <c r="M11" s="9">
        <v>0</v>
      </c>
      <c r="N11" s="10">
        <f t="shared" si="3"/>
        <v>0</v>
      </c>
      <c r="O11" s="55">
        <f t="shared" si="4"/>
        <v>547.25</v>
      </c>
    </row>
    <row r="12" spans="1:15" ht="31.5">
      <c r="A12" s="23" t="s">
        <v>6</v>
      </c>
      <c r="B12" s="13">
        <v>4</v>
      </c>
      <c r="C12" s="13">
        <v>130</v>
      </c>
      <c r="D12" s="13">
        <f t="shared" si="0"/>
        <v>520</v>
      </c>
      <c r="E12" s="2" t="s">
        <v>7</v>
      </c>
      <c r="F12" s="2" t="s">
        <v>8</v>
      </c>
      <c r="G12" s="26"/>
      <c r="I12" s="9">
        <v>0.195</v>
      </c>
      <c r="J12" s="58">
        <f t="shared" si="1"/>
        <v>101.40</v>
      </c>
      <c r="K12" s="9">
        <v>0.0040000000000000001</v>
      </c>
      <c r="L12" s="51">
        <f t="shared" si="2"/>
        <v>2.08</v>
      </c>
      <c r="M12" s="9">
        <v>0</v>
      </c>
      <c r="N12" s="10">
        <f t="shared" si="3"/>
        <v>0</v>
      </c>
      <c r="O12" s="55">
        <f t="shared" si="4"/>
        <v>103.48</v>
      </c>
    </row>
    <row r="13" spans="1:15" ht="31.5">
      <c r="A13" s="23" t="s">
        <v>9</v>
      </c>
      <c r="B13" s="13">
        <v>5</v>
      </c>
      <c r="C13" s="13">
        <v>700</v>
      </c>
      <c r="D13" s="13">
        <f t="shared" si="0"/>
        <v>3500</v>
      </c>
      <c r="E13" s="2" t="s">
        <v>10</v>
      </c>
      <c r="F13" s="2" t="s">
        <v>8</v>
      </c>
      <c r="G13" s="26"/>
      <c r="I13" s="9">
        <v>0.195</v>
      </c>
      <c r="J13" s="58">
        <f t="shared" si="1"/>
        <v>682.50</v>
      </c>
      <c r="K13" s="9">
        <v>0.0040000000000000001</v>
      </c>
      <c r="L13" s="51">
        <f t="shared" si="2"/>
        <v>14</v>
      </c>
      <c r="M13" s="9">
        <v>0</v>
      </c>
      <c r="N13" s="10">
        <f t="shared" si="3"/>
        <v>0</v>
      </c>
      <c r="O13" s="55">
        <f t="shared" si="4"/>
        <v>696.50</v>
      </c>
    </row>
    <row r="14" spans="1:15" ht="15.75">
      <c r="A14" s="23" t="s">
        <v>11</v>
      </c>
      <c r="B14" s="13">
        <v>5</v>
      </c>
      <c r="C14" s="13">
        <v>140</v>
      </c>
      <c r="D14" s="13">
        <f t="shared" si="0"/>
        <v>700</v>
      </c>
      <c r="E14" s="2" t="s">
        <v>12</v>
      </c>
      <c r="F14" s="2" t="s">
        <v>8</v>
      </c>
      <c r="G14" s="26"/>
      <c r="I14" s="9">
        <v>0.195</v>
      </c>
      <c r="J14" s="58">
        <f t="shared" si="1"/>
        <v>136.50</v>
      </c>
      <c r="K14" s="9">
        <v>0.0040000000000000001</v>
      </c>
      <c r="L14" s="51">
        <f t="shared" si="2"/>
        <v>2.8000000000000003</v>
      </c>
      <c r="M14" s="9">
        <v>0</v>
      </c>
      <c r="N14" s="10">
        <f t="shared" si="3"/>
        <v>0</v>
      </c>
      <c r="O14" s="55">
        <f t="shared" si="4"/>
        <v>139.30000000000001</v>
      </c>
    </row>
    <row r="15" spans="1:15" ht="15.75">
      <c r="A15" s="23" t="s">
        <v>11</v>
      </c>
      <c r="B15" s="13">
        <v>5</v>
      </c>
      <c r="C15" s="13">
        <v>140</v>
      </c>
      <c r="D15" s="13">
        <f t="shared" si="0"/>
        <v>700</v>
      </c>
      <c r="E15" s="2" t="s">
        <v>12</v>
      </c>
      <c r="F15" s="2" t="s">
        <v>8</v>
      </c>
      <c r="G15" s="26"/>
      <c r="I15" s="9">
        <v>0.195</v>
      </c>
      <c r="J15" s="58">
        <f t="shared" si="1"/>
        <v>136.50</v>
      </c>
      <c r="K15" s="9">
        <v>0.0040000000000000001</v>
      </c>
      <c r="L15" s="51">
        <f t="shared" si="2"/>
        <v>2.8000000000000003</v>
      </c>
      <c r="M15" s="9">
        <v>0</v>
      </c>
      <c r="N15" s="10">
        <f t="shared" si="3"/>
        <v>0</v>
      </c>
      <c r="O15" s="55">
        <f t="shared" si="4"/>
        <v>139.30000000000001</v>
      </c>
    </row>
    <row r="16" spans="1:15" ht="31.5">
      <c r="A16" s="23" t="s">
        <v>39</v>
      </c>
      <c r="B16" s="13">
        <v>4</v>
      </c>
      <c r="C16" s="13">
        <v>215</v>
      </c>
      <c r="D16" s="13">
        <f t="shared" si="0"/>
        <v>860</v>
      </c>
      <c r="E16" s="2" t="s">
        <v>40</v>
      </c>
      <c r="F16" s="2" t="s">
        <v>8</v>
      </c>
      <c r="G16" s="26"/>
      <c r="I16" s="9">
        <v>0.195</v>
      </c>
      <c r="J16" s="58">
        <f t="shared" si="1"/>
        <v>167.70000000000002</v>
      </c>
      <c r="K16" s="9">
        <v>0.0040000000000000001</v>
      </c>
      <c r="L16" s="51">
        <f t="shared" si="2"/>
        <v>3.44</v>
      </c>
      <c r="M16" s="9">
        <v>0</v>
      </c>
      <c r="N16" s="10">
        <f t="shared" si="3"/>
        <v>0</v>
      </c>
      <c r="O16" s="55">
        <f t="shared" si="4"/>
        <v>171.14</v>
      </c>
    </row>
    <row r="17" spans="1:15" ht="15.75">
      <c r="A17" s="29" t="s">
        <v>54</v>
      </c>
      <c r="B17" s="13">
        <v>4</v>
      </c>
      <c r="C17" s="13">
        <v>250</v>
      </c>
      <c r="D17" s="13">
        <f t="shared" si="0"/>
        <v>1000</v>
      </c>
      <c r="E17" s="3" t="s">
        <v>52</v>
      </c>
      <c r="F17" s="3" t="s">
        <v>53</v>
      </c>
      <c r="G17" s="26"/>
      <c r="I17" s="9">
        <v>0.195</v>
      </c>
      <c r="J17" s="58">
        <f t="shared" si="1"/>
        <v>195</v>
      </c>
      <c r="K17" s="9">
        <v>0.0040000000000000001</v>
      </c>
      <c r="L17" s="51">
        <f t="shared" si="2"/>
        <v>4</v>
      </c>
      <c r="M17" s="9">
        <v>0</v>
      </c>
      <c r="N17" s="10">
        <f t="shared" si="3"/>
        <v>0</v>
      </c>
      <c r="O17" s="55">
        <f t="shared" si="4"/>
        <v>199</v>
      </c>
    </row>
    <row r="18" spans="1:15" ht="15.75">
      <c r="A18" s="23" t="s">
        <v>13</v>
      </c>
      <c r="B18" s="13">
        <v>5</v>
      </c>
      <c r="C18" s="13">
        <v>300</v>
      </c>
      <c r="D18" s="13">
        <f t="shared" si="0"/>
        <v>1500</v>
      </c>
      <c r="E18" s="2" t="s">
        <v>14</v>
      </c>
      <c r="F18" s="2" t="s">
        <v>15</v>
      </c>
      <c r="G18" s="26"/>
      <c r="I18" s="9">
        <v>0.195</v>
      </c>
      <c r="J18" s="58">
        <f t="shared" si="1"/>
        <v>292.50</v>
      </c>
      <c r="K18" s="9">
        <v>0.0040000000000000001</v>
      </c>
      <c r="L18" s="51">
        <f t="shared" si="2"/>
        <v>6</v>
      </c>
      <c r="M18" s="9">
        <v>0</v>
      </c>
      <c r="N18" s="10">
        <f t="shared" si="3"/>
        <v>0</v>
      </c>
      <c r="O18" s="55">
        <f t="shared" si="4"/>
        <v>298.50</v>
      </c>
    </row>
    <row r="19" spans="1:15" ht="31.5">
      <c r="A19" s="23" t="s">
        <v>49</v>
      </c>
      <c r="B19" s="13">
        <v>5</v>
      </c>
      <c r="C19" s="13">
        <v>150</v>
      </c>
      <c r="D19" s="13">
        <f t="shared" si="0"/>
        <v>750</v>
      </c>
      <c r="E19" s="2" t="s">
        <v>17</v>
      </c>
      <c r="F19" s="2" t="s">
        <v>15</v>
      </c>
      <c r="G19" s="26"/>
      <c r="I19" s="9">
        <v>0.195</v>
      </c>
      <c r="J19" s="58">
        <f t="shared" si="1"/>
        <v>146.25</v>
      </c>
      <c r="K19" s="9">
        <v>0.0040000000000000001</v>
      </c>
      <c r="L19" s="51">
        <f t="shared" si="2"/>
        <v>3</v>
      </c>
      <c r="M19" s="9">
        <v>0</v>
      </c>
      <c r="N19" s="10">
        <f t="shared" si="3"/>
        <v>0</v>
      </c>
      <c r="O19" s="55">
        <f t="shared" si="4"/>
        <v>149.25</v>
      </c>
    </row>
    <row r="20" spans="1:15" ht="15.75">
      <c r="A20" s="23" t="s">
        <v>16</v>
      </c>
      <c r="B20" s="13">
        <v>4</v>
      </c>
      <c r="C20" s="13">
        <v>450</v>
      </c>
      <c r="D20" s="13">
        <f t="shared" si="0"/>
        <v>1800</v>
      </c>
      <c r="E20" s="2" t="s">
        <v>17</v>
      </c>
      <c r="F20" s="2" t="s">
        <v>15</v>
      </c>
      <c r="G20" s="26"/>
      <c r="I20" s="9">
        <v>0.195</v>
      </c>
      <c r="J20" s="58">
        <f t="shared" si="1"/>
        <v>351</v>
      </c>
      <c r="K20" s="9">
        <v>0.0040000000000000001</v>
      </c>
      <c r="L20" s="51">
        <f t="shared" si="2"/>
        <v>7.20</v>
      </c>
      <c r="M20" s="9">
        <v>0</v>
      </c>
      <c r="N20" s="10">
        <f t="shared" si="3"/>
        <v>0</v>
      </c>
      <c r="O20" s="55">
        <f t="shared" si="4"/>
        <v>358.20</v>
      </c>
    </row>
    <row r="21" spans="1:15" ht="15.75">
      <c r="A21" s="23" t="s">
        <v>18</v>
      </c>
      <c r="B21" s="13">
        <v>4</v>
      </c>
      <c r="C21" s="13">
        <v>120</v>
      </c>
      <c r="D21" s="13">
        <f t="shared" si="0"/>
        <v>480</v>
      </c>
      <c r="E21" s="2" t="s">
        <v>19</v>
      </c>
      <c r="F21" s="2" t="s">
        <v>15</v>
      </c>
      <c r="G21" s="26"/>
      <c r="I21" s="9">
        <v>0.195</v>
      </c>
      <c r="J21" s="58">
        <f t="shared" si="1"/>
        <v>93.60</v>
      </c>
      <c r="K21" s="9">
        <v>0.0040000000000000001</v>
      </c>
      <c r="L21" s="51">
        <f t="shared" si="2"/>
        <v>1.92</v>
      </c>
      <c r="M21" s="9">
        <v>0</v>
      </c>
      <c r="N21" s="10">
        <f t="shared" si="3"/>
        <v>0</v>
      </c>
      <c r="O21" s="55">
        <f t="shared" si="4"/>
        <v>95.52000000000001</v>
      </c>
    </row>
    <row r="22" spans="1:15" ht="15.75">
      <c r="A22" s="23" t="s">
        <v>20</v>
      </c>
      <c r="B22" s="13">
        <v>4</v>
      </c>
      <c r="C22" s="13">
        <v>320</v>
      </c>
      <c r="D22" s="13">
        <f t="shared" si="0"/>
        <v>1280</v>
      </c>
      <c r="E22" s="2" t="s">
        <v>19</v>
      </c>
      <c r="F22" s="2" t="s">
        <v>15</v>
      </c>
      <c r="G22" s="26"/>
      <c r="I22" s="9">
        <v>0.195</v>
      </c>
      <c r="J22" s="58">
        <f t="shared" si="1"/>
        <v>249.60000000000002</v>
      </c>
      <c r="K22" s="9">
        <v>0.0040000000000000001</v>
      </c>
      <c r="L22" s="51">
        <f t="shared" si="2"/>
        <v>5.12</v>
      </c>
      <c r="M22" s="9">
        <v>0</v>
      </c>
      <c r="N22" s="10">
        <f t="shared" si="3"/>
        <v>0</v>
      </c>
      <c r="O22" s="55">
        <f t="shared" si="4"/>
        <v>254.72000000000003</v>
      </c>
    </row>
    <row r="23" spans="1:15" ht="15.75">
      <c r="A23" s="23" t="s">
        <v>21</v>
      </c>
      <c r="B23" s="13">
        <v>4</v>
      </c>
      <c r="C23" s="13">
        <v>150</v>
      </c>
      <c r="D23" s="13">
        <f t="shared" si="0"/>
        <v>600</v>
      </c>
      <c r="E23" s="2" t="s">
        <v>22</v>
      </c>
      <c r="F23" s="2" t="s">
        <v>15</v>
      </c>
      <c r="G23" s="26"/>
      <c r="I23" s="9">
        <v>0.195</v>
      </c>
      <c r="J23" s="58">
        <f t="shared" si="1"/>
        <v>117</v>
      </c>
      <c r="K23" s="9">
        <v>0.0040000000000000001</v>
      </c>
      <c r="L23" s="51">
        <f t="shared" si="2"/>
        <v>2.40</v>
      </c>
      <c r="M23" s="9">
        <v>0</v>
      </c>
      <c r="N23" s="10">
        <f t="shared" si="3"/>
        <v>0</v>
      </c>
      <c r="O23" s="55">
        <f t="shared" si="4"/>
        <v>119.40</v>
      </c>
    </row>
    <row r="24" spans="1:15" ht="15.75">
      <c r="A24" s="23" t="s">
        <v>23</v>
      </c>
      <c r="B24" s="13">
        <v>4</v>
      </c>
      <c r="C24" s="13">
        <v>350</v>
      </c>
      <c r="D24" s="13">
        <f t="shared" si="0"/>
        <v>1400</v>
      </c>
      <c r="E24" s="2" t="s">
        <v>22</v>
      </c>
      <c r="F24" s="2" t="s">
        <v>15</v>
      </c>
      <c r="G24" s="26"/>
      <c r="I24" s="9">
        <v>0.195</v>
      </c>
      <c r="J24" s="58">
        <f t="shared" si="1"/>
        <v>273</v>
      </c>
      <c r="K24" s="9">
        <v>0.0040000000000000001</v>
      </c>
      <c r="L24" s="51">
        <f t="shared" si="2"/>
        <v>5.60</v>
      </c>
      <c r="M24" s="9">
        <v>0</v>
      </c>
      <c r="N24" s="10">
        <f t="shared" si="3"/>
        <v>0</v>
      </c>
      <c r="O24" s="55">
        <f t="shared" si="4"/>
        <v>278.60000000000002</v>
      </c>
    </row>
    <row r="25" spans="1:15" ht="15.75">
      <c r="A25" s="23" t="s">
        <v>24</v>
      </c>
      <c r="B25" s="13">
        <v>4</v>
      </c>
      <c r="C25" s="13">
        <v>190</v>
      </c>
      <c r="D25" s="13">
        <f t="shared" si="0"/>
        <v>760</v>
      </c>
      <c r="E25" s="2" t="s">
        <v>22</v>
      </c>
      <c r="F25" s="2" t="s">
        <v>15</v>
      </c>
      <c r="G25" s="26"/>
      <c r="I25" s="9">
        <v>0.195</v>
      </c>
      <c r="J25" s="58">
        <f t="shared" si="1"/>
        <v>148.20000000000002</v>
      </c>
      <c r="K25" s="9">
        <v>0.0040000000000000001</v>
      </c>
      <c r="L25" s="51">
        <f t="shared" si="2"/>
        <v>3.04</v>
      </c>
      <c r="M25" s="9">
        <v>0</v>
      </c>
      <c r="N25" s="10">
        <f t="shared" si="3"/>
        <v>0</v>
      </c>
      <c r="O25" s="55">
        <f t="shared" si="4"/>
        <v>151.24</v>
      </c>
    </row>
    <row r="26" spans="1:15" ht="15.75">
      <c r="A26" s="23" t="s">
        <v>25</v>
      </c>
      <c r="B26" s="13">
        <v>6</v>
      </c>
      <c r="C26" s="13">
        <v>480</v>
      </c>
      <c r="D26" s="13">
        <f t="shared" si="0"/>
        <v>2880</v>
      </c>
      <c r="E26" s="2" t="s">
        <v>26</v>
      </c>
      <c r="F26" s="2" t="s">
        <v>27</v>
      </c>
      <c r="G26" s="26"/>
      <c r="I26" s="9">
        <v>0.195</v>
      </c>
      <c r="J26" s="58">
        <f t="shared" si="1"/>
        <v>561.60</v>
      </c>
      <c r="K26" s="9">
        <v>0.0040000000000000001</v>
      </c>
      <c r="L26" s="51">
        <f t="shared" si="2"/>
        <v>11.52</v>
      </c>
      <c r="M26" s="9">
        <v>0</v>
      </c>
      <c r="N26" s="10">
        <f t="shared" si="3"/>
        <v>0</v>
      </c>
      <c r="O26" s="55">
        <f t="shared" si="4"/>
        <v>573.12</v>
      </c>
    </row>
    <row r="27" spans="1:15" ht="31.5">
      <c r="A27" s="23" t="s">
        <v>28</v>
      </c>
      <c r="B27" s="13">
        <v>4</v>
      </c>
      <c r="C27" s="13">
        <v>530</v>
      </c>
      <c r="D27" s="13">
        <f t="shared" si="0"/>
        <v>2120</v>
      </c>
      <c r="E27" s="2" t="s">
        <v>26</v>
      </c>
      <c r="F27" s="2" t="s">
        <v>27</v>
      </c>
      <c r="G27" s="26"/>
      <c r="I27" s="9">
        <v>0.195</v>
      </c>
      <c r="J27" s="58">
        <f t="shared" si="1"/>
        <v>413.40</v>
      </c>
      <c r="K27" s="9">
        <v>0.0040000000000000001</v>
      </c>
      <c r="L27" s="51">
        <f t="shared" si="2"/>
        <v>8.48</v>
      </c>
      <c r="M27" s="9">
        <v>0</v>
      </c>
      <c r="N27" s="10">
        <f t="shared" si="3"/>
        <v>0</v>
      </c>
      <c r="O27" s="55">
        <f t="shared" si="4"/>
        <v>421.88000000000005</v>
      </c>
    </row>
    <row r="28" spans="1:15" ht="15.75">
      <c r="A28" s="23" t="s">
        <v>51</v>
      </c>
      <c r="B28" s="13">
        <v>5</v>
      </c>
      <c r="C28" s="13">
        <v>410</v>
      </c>
      <c r="D28" s="13">
        <f t="shared" si="0"/>
        <v>2050</v>
      </c>
      <c r="E28" s="2" t="s">
        <v>26</v>
      </c>
      <c r="F28" s="2" t="s">
        <v>27</v>
      </c>
      <c r="G28" s="26"/>
      <c r="I28" s="9">
        <v>0.195</v>
      </c>
      <c r="J28" s="58">
        <f t="shared" si="1"/>
        <v>399.75</v>
      </c>
      <c r="K28" s="9">
        <v>0.0040000000000000001</v>
      </c>
      <c r="L28" s="51">
        <f t="shared" si="2"/>
        <v>8.1999999999999993</v>
      </c>
      <c r="M28" s="9">
        <v>0</v>
      </c>
      <c r="N28" s="10">
        <f t="shared" si="3"/>
        <v>0</v>
      </c>
      <c r="O28" s="55">
        <f t="shared" si="4"/>
        <v>407.95</v>
      </c>
    </row>
    <row r="29" spans="1:15" ht="15.75">
      <c r="A29" s="23" t="s">
        <v>29</v>
      </c>
      <c r="B29" s="13">
        <v>4</v>
      </c>
      <c r="C29" s="13">
        <v>400</v>
      </c>
      <c r="D29" s="13">
        <f t="shared" si="0"/>
        <v>1600</v>
      </c>
      <c r="E29" s="2" t="s">
        <v>30</v>
      </c>
      <c r="F29" s="2" t="s">
        <v>27</v>
      </c>
      <c r="G29" s="26"/>
      <c r="I29" s="9">
        <v>0.195</v>
      </c>
      <c r="J29" s="58">
        <f t="shared" si="1"/>
        <v>312</v>
      </c>
      <c r="K29" s="9">
        <v>0.0040000000000000001</v>
      </c>
      <c r="L29" s="51">
        <f t="shared" si="2"/>
        <v>6.40</v>
      </c>
      <c r="M29" s="9">
        <v>0</v>
      </c>
      <c r="N29" s="10">
        <f t="shared" si="3"/>
        <v>0</v>
      </c>
      <c r="O29" s="55">
        <f t="shared" si="4"/>
        <v>318.39999999999998</v>
      </c>
    </row>
    <row r="30" spans="1:15" ht="15.75">
      <c r="A30" s="23" t="s">
        <v>31</v>
      </c>
      <c r="B30" s="13">
        <v>5</v>
      </c>
      <c r="C30" s="13">
        <v>530</v>
      </c>
      <c r="D30" s="13">
        <f t="shared" si="0"/>
        <v>2650</v>
      </c>
      <c r="E30" s="2" t="s">
        <v>30</v>
      </c>
      <c r="F30" s="2" t="s">
        <v>27</v>
      </c>
      <c r="G30" s="26"/>
      <c r="I30" s="9">
        <v>0.195</v>
      </c>
      <c r="J30" s="58">
        <f t="shared" si="1"/>
        <v>516.75</v>
      </c>
      <c r="K30" s="9">
        <v>0.0040000000000000001</v>
      </c>
      <c r="L30" s="51">
        <f t="shared" si="2"/>
        <v>10.60</v>
      </c>
      <c r="M30" s="9">
        <v>0</v>
      </c>
      <c r="N30" s="10">
        <f t="shared" si="3"/>
        <v>0</v>
      </c>
      <c r="O30" s="55">
        <f t="shared" si="4"/>
        <v>527.35</v>
      </c>
    </row>
    <row r="31" spans="1:15" ht="15.75">
      <c r="A31" s="23" t="s">
        <v>34</v>
      </c>
      <c r="B31" s="13">
        <v>5</v>
      </c>
      <c r="C31" s="13">
        <v>2340</v>
      </c>
      <c r="D31" s="13">
        <f t="shared" si="0"/>
        <v>11700</v>
      </c>
      <c r="E31" s="2" t="s">
        <v>35</v>
      </c>
      <c r="F31" s="2" t="s">
        <v>27</v>
      </c>
      <c r="G31" s="26"/>
      <c r="I31" s="9">
        <v>0.195</v>
      </c>
      <c r="J31" s="58">
        <f t="shared" si="1"/>
        <v>2281.50</v>
      </c>
      <c r="K31" s="9">
        <v>0.0040000000000000001</v>
      </c>
      <c r="L31" s="51">
        <f t="shared" si="2"/>
        <v>46.80</v>
      </c>
      <c r="M31" s="9">
        <v>0</v>
      </c>
      <c r="N31" s="10">
        <f t="shared" si="3"/>
        <v>0</v>
      </c>
      <c r="O31" s="55">
        <f t="shared" si="4"/>
        <v>2328.3000000000002</v>
      </c>
    </row>
    <row r="32" spans="1:15" ht="31.5">
      <c r="A32" s="23" t="s">
        <v>36</v>
      </c>
      <c r="B32" s="13">
        <v>4.50</v>
      </c>
      <c r="C32" s="13">
        <v>1700</v>
      </c>
      <c r="D32" s="13">
        <f t="shared" si="0"/>
        <v>7650</v>
      </c>
      <c r="E32" s="2" t="s">
        <v>37</v>
      </c>
      <c r="F32" s="2" t="s">
        <v>27</v>
      </c>
      <c r="G32" s="26"/>
      <c r="I32" s="9">
        <v>0.195</v>
      </c>
      <c r="J32" s="58">
        <f t="shared" si="1"/>
        <v>1491.75</v>
      </c>
      <c r="K32" s="9">
        <v>0.0040000000000000001</v>
      </c>
      <c r="L32" s="51">
        <f t="shared" si="2"/>
        <v>30.60</v>
      </c>
      <c r="M32" s="9">
        <v>0</v>
      </c>
      <c r="N32" s="10">
        <f t="shared" si="3"/>
        <v>0</v>
      </c>
      <c r="O32" s="55">
        <f t="shared" si="4"/>
        <v>1522.35</v>
      </c>
    </row>
    <row r="33" spans="1:15" ht="15.75">
      <c r="A33" s="23" t="s">
        <v>32</v>
      </c>
      <c r="B33" s="13">
        <v>5</v>
      </c>
      <c r="C33" s="13">
        <v>350</v>
      </c>
      <c r="D33" s="13">
        <f t="shared" si="0"/>
        <v>1750</v>
      </c>
      <c r="E33" s="2" t="s">
        <v>33</v>
      </c>
      <c r="F33" s="2" t="s">
        <v>27</v>
      </c>
      <c r="G33" s="26"/>
      <c r="I33" s="9">
        <v>0.195</v>
      </c>
      <c r="J33" s="58">
        <f t="shared" si="1"/>
        <v>341.25</v>
      </c>
      <c r="K33" s="9">
        <v>0.0040000000000000001</v>
      </c>
      <c r="L33" s="51">
        <f t="shared" si="2"/>
        <v>7</v>
      </c>
      <c r="M33" s="9">
        <v>0</v>
      </c>
      <c r="N33" s="10">
        <f t="shared" si="3"/>
        <v>0</v>
      </c>
      <c r="O33" s="55">
        <f t="shared" si="4"/>
        <v>348.25</v>
      </c>
    </row>
    <row r="34" spans="1:15" ht="15.75">
      <c r="A34" s="30" t="s">
        <v>50</v>
      </c>
      <c r="B34" s="13">
        <v>4.50</v>
      </c>
      <c r="C34" s="13">
        <v>565</v>
      </c>
      <c r="D34" s="13">
        <f t="shared" si="0"/>
        <v>2542.50</v>
      </c>
      <c r="E34" s="7" t="s">
        <v>38</v>
      </c>
      <c r="F34" s="7" t="s">
        <v>27</v>
      </c>
      <c r="G34" s="26"/>
      <c r="I34" s="9">
        <v>0.195</v>
      </c>
      <c r="J34" s="58">
        <f t="shared" si="1"/>
        <v>495.7875</v>
      </c>
      <c r="K34" s="9">
        <v>0.0040000000000000001</v>
      </c>
      <c r="L34" s="51">
        <f t="shared" si="2"/>
        <v>10.17</v>
      </c>
      <c r="M34" s="9">
        <v>0</v>
      </c>
      <c r="N34" s="10">
        <f t="shared" si="3"/>
        <v>0</v>
      </c>
      <c r="O34" s="55">
        <f t="shared" si="4"/>
        <v>505.95750000000004</v>
      </c>
    </row>
    <row r="35" spans="1:15" ht="15.75">
      <c r="A35" s="30" t="s">
        <v>43</v>
      </c>
      <c r="B35" s="13">
        <v>3.50</v>
      </c>
      <c r="C35" s="13">
        <v>250</v>
      </c>
      <c r="D35" s="13">
        <f t="shared" si="0"/>
        <v>875</v>
      </c>
      <c r="E35" s="7" t="s">
        <v>38</v>
      </c>
      <c r="F35" s="7" t="s">
        <v>27</v>
      </c>
      <c r="G35" s="26"/>
      <c r="I35" s="9">
        <v>0.195</v>
      </c>
      <c r="J35" s="58">
        <f t="shared" si="1"/>
        <v>170.625</v>
      </c>
      <c r="K35" s="9">
        <v>0.0040000000000000001</v>
      </c>
      <c r="L35" s="51">
        <f t="shared" si="2"/>
        <v>3.50</v>
      </c>
      <c r="M35" s="9">
        <v>0</v>
      </c>
      <c r="N35" s="10">
        <f t="shared" si="3"/>
        <v>0</v>
      </c>
      <c r="O35" s="55">
        <f t="shared" si="4"/>
        <v>174.125</v>
      </c>
    </row>
    <row r="36" spans="1:15" ht="31.5">
      <c r="A36" s="23" t="s">
        <v>6</v>
      </c>
      <c r="B36" s="13">
        <v>4</v>
      </c>
      <c r="C36" s="13">
        <v>200</v>
      </c>
      <c r="D36" s="13">
        <f t="shared" si="0"/>
        <v>800</v>
      </c>
      <c r="E36" s="2" t="s">
        <v>7</v>
      </c>
      <c r="F36" s="2" t="s">
        <v>8</v>
      </c>
      <c r="G36" s="31" t="s">
        <v>56</v>
      </c>
      <c r="I36" s="9">
        <v>0.195</v>
      </c>
      <c r="J36" s="58">
        <f t="shared" si="1"/>
        <v>156</v>
      </c>
      <c r="K36" s="9">
        <v>0.0040000000000000001</v>
      </c>
      <c r="L36" s="51">
        <f t="shared" si="2"/>
        <v>3.20</v>
      </c>
      <c r="M36" s="9">
        <v>0</v>
      </c>
      <c r="N36" s="10">
        <f t="shared" si="3"/>
        <v>0</v>
      </c>
      <c r="O36" s="55">
        <f t="shared" si="4"/>
        <v>159.19999999999999</v>
      </c>
    </row>
    <row r="37" spans="1:15" ht="31.5" customHeight="1">
      <c r="A37" s="23" t="s">
        <v>72</v>
      </c>
      <c r="B37" s="13">
        <v>3.50</v>
      </c>
      <c r="C37" s="13">
        <v>130</v>
      </c>
      <c r="D37" s="13">
        <f>B37*C37</f>
        <v>455</v>
      </c>
      <c r="E37" s="2" t="s">
        <v>26</v>
      </c>
      <c r="F37" s="7" t="s">
        <v>27</v>
      </c>
      <c r="G37" s="31" t="s">
        <v>56</v>
      </c>
      <c r="I37" s="9">
        <v>0.195</v>
      </c>
      <c r="J37" s="58">
        <f t="shared" si="1"/>
        <v>88.725</v>
      </c>
      <c r="K37" s="9">
        <v>0.0040000000000000001</v>
      </c>
      <c r="L37" s="51">
        <f t="shared" si="2"/>
        <v>1.82</v>
      </c>
      <c r="M37" s="9">
        <v>0</v>
      </c>
      <c r="N37" s="10">
        <f t="shared" si="3"/>
        <v>0</v>
      </c>
      <c r="O37" s="55">
        <f t="shared" si="4"/>
        <v>90.545</v>
      </c>
    </row>
    <row r="38" spans="1:15" ht="15.75">
      <c r="A38" s="23" t="s">
        <v>70</v>
      </c>
      <c r="B38" s="13">
        <v>5</v>
      </c>
      <c r="C38" s="13">
        <v>200</v>
      </c>
      <c r="D38" s="13">
        <f t="shared" si="5" ref="D38:D40">B38*C38</f>
        <v>1000</v>
      </c>
      <c r="E38" s="19" t="s">
        <v>71</v>
      </c>
      <c r="F38" s="3" t="s">
        <v>53</v>
      </c>
      <c r="G38" s="31" t="s">
        <v>56</v>
      </c>
      <c r="I38" s="9">
        <v>0.195</v>
      </c>
      <c r="J38" s="58">
        <f t="shared" si="1"/>
        <v>195</v>
      </c>
      <c r="K38" s="9">
        <v>0.0040000000000000001</v>
      </c>
      <c r="L38" s="51">
        <f t="shared" si="2"/>
        <v>4</v>
      </c>
      <c r="M38" s="9">
        <v>0</v>
      </c>
      <c r="N38" s="10">
        <f t="shared" si="3"/>
        <v>0</v>
      </c>
      <c r="O38" s="55">
        <f t="shared" si="4"/>
        <v>199</v>
      </c>
    </row>
    <row r="39" spans="1:15" ht="31.5">
      <c r="A39" s="23" t="s">
        <v>28</v>
      </c>
      <c r="B39" s="13">
        <v>4</v>
      </c>
      <c r="C39" s="13">
        <v>320</v>
      </c>
      <c r="D39" s="13">
        <f t="shared" si="5"/>
        <v>1280</v>
      </c>
      <c r="E39" s="19" t="s">
        <v>73</v>
      </c>
      <c r="F39" s="7" t="s">
        <v>27</v>
      </c>
      <c r="G39" s="31" t="s">
        <v>56</v>
      </c>
      <c r="I39" s="9">
        <v>0.195</v>
      </c>
      <c r="J39" s="58">
        <f t="shared" si="1"/>
        <v>249.60000000000002</v>
      </c>
      <c r="K39" s="9">
        <v>0.0040000000000000001</v>
      </c>
      <c r="L39" s="51">
        <f t="shared" si="2"/>
        <v>5.12</v>
      </c>
      <c r="M39" s="9">
        <v>0</v>
      </c>
      <c r="N39" s="10">
        <f t="shared" si="3"/>
        <v>0</v>
      </c>
      <c r="O39" s="55">
        <f t="shared" si="4"/>
        <v>254.72000000000003</v>
      </c>
    </row>
    <row r="40" spans="1:15" ht="32.25" thickBot="1">
      <c r="A40" s="68" t="s">
        <v>28</v>
      </c>
      <c r="B40" s="17">
        <v>4</v>
      </c>
      <c r="C40" s="17">
        <v>250</v>
      </c>
      <c r="D40" s="17">
        <f t="shared" si="5"/>
        <v>1000</v>
      </c>
      <c r="E40" s="32" t="s">
        <v>73</v>
      </c>
      <c r="F40" s="69" t="s">
        <v>27</v>
      </c>
      <c r="G40" s="33" t="s">
        <v>56</v>
      </c>
      <c r="I40" s="16">
        <v>0.195</v>
      </c>
      <c r="J40" s="59">
        <f t="shared" si="1"/>
        <v>195</v>
      </c>
      <c r="K40" s="16">
        <v>0.0040000000000000001</v>
      </c>
      <c r="L40" s="52">
        <f t="shared" si="2"/>
        <v>4</v>
      </c>
      <c r="M40" s="16">
        <v>0</v>
      </c>
      <c r="N40" s="18">
        <f t="shared" si="3"/>
        <v>0</v>
      </c>
      <c r="O40" s="56">
        <f t="shared" si="4"/>
        <v>199</v>
      </c>
    </row>
    <row r="41" spans="1:15" ht="19.5" thickBot="1">
      <c r="A41" s="42"/>
      <c r="B41" s="43"/>
      <c r="C41" s="43"/>
      <c r="D41" s="49">
        <f>SUM(D3:D40)</f>
        <v>77542.50</v>
      </c>
      <c r="E41" s="41"/>
      <c r="F41" s="40"/>
      <c r="J41" s="53">
        <f>SUM(J3:J40)</f>
        <v>15120.787500000002</v>
      </c>
      <c r="L41" s="49">
        <f>SUM(L3:L40)</f>
        <v>310.16999999999996</v>
      </c>
      <c r="N41" s="49">
        <f>SUM(N3:N40)</f>
        <v>0</v>
      </c>
      <c r="O41" s="53">
        <f>SUM(O3:O40)</f>
        <v>15430.957500000002</v>
      </c>
    </row>
  </sheetData>
  <mergeCells count="2">
    <mergeCell ref="A1:G1"/>
    <mergeCell ref="I1:O1"/>
  </mergeCells>
  <pageMargins left="0.25" right="0.25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"/>
  <sheetViews>
    <sheetView zoomScale="145" zoomScaleNormal="145" workbookViewId="0" topLeftCell="A3">
      <selection pane="topLeft" activeCell="K7" sqref="K7"/>
    </sheetView>
  </sheetViews>
  <sheetFormatPr defaultRowHeight="15.75"/>
  <cols>
    <col min="1" max="1" width="20.25" customWidth="1"/>
    <col min="7" max="7" width="11.25" customWidth="1"/>
  </cols>
  <sheetData>
    <row r="1" spans="1:8" ht="47.25">
      <c r="A1" s="2" t="s">
        <v>4</v>
      </c>
      <c r="B1" s="2">
        <v>0</v>
      </c>
      <c r="C1" s="2">
        <v>0.20</v>
      </c>
      <c r="D1" s="2">
        <v>0.20</v>
      </c>
      <c r="E1" s="2">
        <v>6</v>
      </c>
      <c r="F1" s="2">
        <f t="shared" si="0" ref="F1:F9">D1*E1*1000</f>
        <v>1200.0000000000002</v>
      </c>
      <c r="G1" s="2" t="s">
        <v>5</v>
      </c>
      <c r="H1" s="2" t="s">
        <v>3</v>
      </c>
    </row>
    <row r="2" spans="1:8" ht="47.25">
      <c r="A2" s="2" t="s">
        <v>4</v>
      </c>
      <c r="B2" s="2">
        <v>0.38</v>
      </c>
      <c r="C2" s="2">
        <v>0.48</v>
      </c>
      <c r="D2" s="2">
        <v>0.10</v>
      </c>
      <c r="E2" s="2">
        <v>6</v>
      </c>
      <c r="F2" s="2">
        <f t="shared" si="0"/>
        <v>600.00000000000011</v>
      </c>
      <c r="G2" s="2" t="s">
        <v>5</v>
      </c>
      <c r="H2" s="2" t="s">
        <v>3</v>
      </c>
    </row>
    <row r="3" spans="1:8" ht="47.25">
      <c r="A3" s="2" t="s">
        <v>4</v>
      </c>
      <c r="B3" s="2">
        <v>0.63</v>
      </c>
      <c r="C3" s="2">
        <v>1.1599999999999999</v>
      </c>
      <c r="D3" s="2">
        <v>0.53</v>
      </c>
      <c r="E3" s="2">
        <v>6</v>
      </c>
      <c r="F3" s="2">
        <f t="shared" si="0"/>
        <v>3180</v>
      </c>
      <c r="G3" s="2" t="s">
        <v>48</v>
      </c>
      <c r="H3" s="2" t="s">
        <v>3</v>
      </c>
    </row>
    <row r="4" spans="1:8" ht="47.25">
      <c r="A4" s="2" t="s">
        <v>4</v>
      </c>
      <c r="B4" s="2">
        <v>1.78</v>
      </c>
      <c r="C4" s="6">
        <v>2</v>
      </c>
      <c r="D4" s="2">
        <v>0.22</v>
      </c>
      <c r="E4" s="2">
        <v>6</v>
      </c>
      <c r="F4" s="2">
        <f t="shared" si="0"/>
        <v>1320</v>
      </c>
      <c r="G4" s="2" t="s">
        <v>48</v>
      </c>
      <c r="H4" s="2" t="s">
        <v>3</v>
      </c>
    </row>
    <row r="5" spans="1:8" ht="47.25">
      <c r="A5" s="5" t="s">
        <v>41</v>
      </c>
      <c r="B5" s="5">
        <v>3.75</v>
      </c>
      <c r="C5" s="5">
        <v>4.05</v>
      </c>
      <c r="D5" s="5">
        <v>0.30</v>
      </c>
      <c r="E5" s="5">
        <v>6</v>
      </c>
      <c r="F5" s="2">
        <f t="shared" si="0"/>
        <v>1799.9999999999998</v>
      </c>
      <c r="G5" s="5" t="s">
        <v>42</v>
      </c>
      <c r="H5" s="5" t="s">
        <v>3</v>
      </c>
    </row>
    <row r="6" spans="1:8" ht="31.5">
      <c r="A6" s="3" t="s">
        <v>44</v>
      </c>
      <c r="B6" s="3">
        <v>0.20</v>
      </c>
      <c r="C6" s="3">
        <v>0.90</v>
      </c>
      <c r="D6" s="3">
        <v>0.70</v>
      </c>
      <c r="E6" s="3">
        <v>5</v>
      </c>
      <c r="F6" s="2">
        <f t="shared" si="0"/>
        <v>3500</v>
      </c>
      <c r="G6" s="3" t="s">
        <v>5</v>
      </c>
      <c r="H6" s="3" t="s">
        <v>3</v>
      </c>
    </row>
    <row r="7" spans="1:8" ht="31.5">
      <c r="A7" s="4" t="s">
        <v>45</v>
      </c>
      <c r="B7" s="4">
        <v>0</v>
      </c>
      <c r="C7" s="4">
        <v>0.30</v>
      </c>
      <c r="D7" s="4">
        <v>0.30</v>
      </c>
      <c r="E7" s="4">
        <v>5.50</v>
      </c>
      <c r="F7" s="2">
        <f t="shared" si="0"/>
        <v>1650</v>
      </c>
      <c r="G7" s="4" t="s">
        <v>46</v>
      </c>
      <c r="H7" s="4" t="s">
        <v>3</v>
      </c>
    </row>
    <row r="8" spans="1:8" ht="31.5">
      <c r="A8" s="4" t="s">
        <v>47</v>
      </c>
      <c r="B8" s="4">
        <v>0.10</v>
      </c>
      <c r="C8" s="4">
        <v>0.56999999999999995</v>
      </c>
      <c r="D8" s="4">
        <v>0.47</v>
      </c>
      <c r="E8" s="4">
        <v>5.50</v>
      </c>
      <c r="F8" s="2">
        <f t="shared" si="0"/>
        <v>2585</v>
      </c>
      <c r="G8" s="4" t="s">
        <v>3</v>
      </c>
      <c r="H8" s="4" t="s">
        <v>3</v>
      </c>
    </row>
    <row r="9" spans="1:8" ht="31.5" thickBot="1">
      <c r="A9" s="4" t="s">
        <v>47</v>
      </c>
      <c r="B9" s="4">
        <v>0.94</v>
      </c>
      <c r="C9" s="4">
        <v>1.1100000000000001</v>
      </c>
      <c r="D9" s="4">
        <v>0.17</v>
      </c>
      <c r="E9" s="4">
        <v>5.50</v>
      </c>
      <c r="F9" s="2">
        <f t="shared" si="0"/>
        <v>935</v>
      </c>
      <c r="G9" s="4" t="s">
        <v>46</v>
      </c>
      <c r="H9" s="4" t="s">
        <v>3</v>
      </c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"/>
  <sheetViews>
    <sheetView workbookViewId="0" topLeftCell="A4">
      <selection pane="topLeft" activeCell="A1" sqref="A1:XFD1"/>
    </sheetView>
  </sheetViews>
  <sheetFormatPr defaultRowHeight="15.75"/>
  <cols>
    <col min="1" max="1" width="19.625" customWidth="1"/>
  </cols>
  <sheetData>
    <row r="1" spans="1:8" ht="31.5">
      <c r="A1" s="2" t="s">
        <v>6</v>
      </c>
      <c r="B1" s="2">
        <v>1.31</v>
      </c>
      <c r="C1" s="2">
        <v>1.41</v>
      </c>
      <c r="D1" s="2">
        <v>0.10</v>
      </c>
      <c r="E1" s="2">
        <v>6</v>
      </c>
      <c r="F1" s="2">
        <v>600</v>
      </c>
      <c r="G1" s="2" t="s">
        <v>7</v>
      </c>
      <c r="H1" s="2" t="s">
        <v>8</v>
      </c>
    </row>
    <row r="2" spans="1:8" ht="31.5">
      <c r="A2" s="2" t="s">
        <v>9</v>
      </c>
      <c r="B2" s="2">
        <v>0</v>
      </c>
      <c r="C2" s="2">
        <v>0.70</v>
      </c>
      <c r="D2" s="2">
        <v>0.70</v>
      </c>
      <c r="E2" s="2">
        <v>6</v>
      </c>
      <c r="F2" s="2">
        <v>4200</v>
      </c>
      <c r="G2" s="2" t="s">
        <v>10</v>
      </c>
      <c r="H2" s="2" t="s">
        <v>8</v>
      </c>
    </row>
    <row r="3" spans="1:8" ht="15.75">
      <c r="A3" s="2" t="s">
        <v>11</v>
      </c>
      <c r="B3" s="2">
        <v>0</v>
      </c>
      <c r="C3" s="2">
        <v>0.14000000000000001</v>
      </c>
      <c r="D3" s="2">
        <v>0.14000000000000001</v>
      </c>
      <c r="E3" s="2">
        <v>5</v>
      </c>
      <c r="F3" s="2">
        <v>700</v>
      </c>
      <c r="G3" s="2" t="s">
        <v>12</v>
      </c>
      <c r="H3" s="2" t="s">
        <v>8</v>
      </c>
    </row>
    <row r="4" spans="1:8" ht="15.75">
      <c r="A4" s="2" t="s">
        <v>11</v>
      </c>
      <c r="B4" s="2">
        <v>0.04</v>
      </c>
      <c r="C4" s="2">
        <v>0.18</v>
      </c>
      <c r="D4" s="2">
        <v>0.14000000000000001</v>
      </c>
      <c r="E4" s="2">
        <v>5</v>
      </c>
      <c r="F4" s="2">
        <v>700</v>
      </c>
      <c r="G4" s="2" t="s">
        <v>12</v>
      </c>
      <c r="H4" s="2" t="s">
        <v>8</v>
      </c>
    </row>
    <row r="5" spans="1:8" ht="31.5">
      <c r="A5" s="2" t="s">
        <v>39</v>
      </c>
      <c r="B5" s="2">
        <v>0.90</v>
      </c>
      <c r="C5" s="2">
        <v>1</v>
      </c>
      <c r="D5" s="2">
        <v>0.10</v>
      </c>
      <c r="E5" s="2">
        <v>6</v>
      </c>
      <c r="F5" s="2">
        <v>600</v>
      </c>
      <c r="G5" s="2" t="s">
        <v>40</v>
      </c>
      <c r="H5" s="2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52D3837-9CB7-48A2-8342-47384D20BB60}">
  <dimension ref="A1:H1"/>
  <sheetViews>
    <sheetView workbookViewId="0" topLeftCell="A1">
      <selection pane="topLeft" activeCell="A1" sqref="A1:XFD1"/>
    </sheetView>
  </sheetViews>
  <sheetFormatPr defaultRowHeight="15.75"/>
  <cols>
    <col min="1" max="1" width="22" customWidth="1"/>
    <col min="2" max="2" width="15.125" customWidth="1"/>
  </cols>
  <sheetData>
    <row r="1" spans="1:8" ht="45.75" customHeight="1">
      <c r="A1" s="8" t="s">
        <v>54</v>
      </c>
      <c r="B1" s="3">
        <v>0.65</v>
      </c>
      <c r="C1" s="3">
        <v>0.88</v>
      </c>
      <c r="D1" s="3">
        <v>0.23</v>
      </c>
      <c r="E1" s="3">
        <v>4</v>
      </c>
      <c r="F1" s="3">
        <v>920</v>
      </c>
      <c r="G1" s="3" t="s">
        <v>52</v>
      </c>
      <c r="H1" s="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"/>
  <sheetViews>
    <sheetView workbookViewId="0" topLeftCell="A1">
      <selection pane="topLeft" activeCell="A7" sqref="A7"/>
    </sheetView>
  </sheetViews>
  <sheetFormatPr defaultRowHeight="15.75"/>
  <cols>
    <col min="1" max="1" width="21.625" customWidth="1"/>
  </cols>
  <sheetData>
    <row r="1" spans="1:8" ht="15.75">
      <c r="A1" s="2" t="s">
        <v>13</v>
      </c>
      <c r="B1" s="2">
        <v>0</v>
      </c>
      <c r="C1" s="2">
        <v>0.30</v>
      </c>
      <c r="D1" s="2">
        <v>0.30</v>
      </c>
      <c r="E1" s="2">
        <v>5</v>
      </c>
      <c r="F1" s="2">
        <f t="shared" si="0" ref="F1:F8">D1*E1*1000</f>
        <v>1500</v>
      </c>
      <c r="G1" s="2" t="s">
        <v>14</v>
      </c>
      <c r="H1" s="2" t="s">
        <v>15</v>
      </c>
    </row>
    <row r="2" spans="1:8" ht="31.5">
      <c r="A2" s="2" t="s">
        <v>49</v>
      </c>
      <c r="B2" s="2">
        <v>0</v>
      </c>
      <c r="C2" s="2">
        <v>0.15</v>
      </c>
      <c r="D2" s="2">
        <v>0.15</v>
      </c>
      <c r="E2" s="2">
        <v>5</v>
      </c>
      <c r="F2" s="2">
        <f t="shared" si="0"/>
        <v>750</v>
      </c>
      <c r="G2" s="2" t="s">
        <v>17</v>
      </c>
      <c r="H2" s="2" t="s">
        <v>15</v>
      </c>
    </row>
    <row r="3" spans="1:8" ht="15.75">
      <c r="A3" s="2" t="s">
        <v>16</v>
      </c>
      <c r="B3" s="2">
        <v>0.12</v>
      </c>
      <c r="C3" s="2">
        <v>0.56999999999999995</v>
      </c>
      <c r="D3" s="2">
        <v>0.45</v>
      </c>
      <c r="E3" s="2">
        <v>4</v>
      </c>
      <c r="F3" s="2">
        <f t="shared" si="0"/>
        <v>1800</v>
      </c>
      <c r="G3" s="2" t="s">
        <v>17</v>
      </c>
      <c r="H3" s="2" t="s">
        <v>15</v>
      </c>
    </row>
    <row r="4" spans="1:8" ht="15.75">
      <c r="A4" s="2" t="s">
        <v>18</v>
      </c>
      <c r="B4" s="2">
        <v>0</v>
      </c>
      <c r="C4" s="2">
        <v>0.14000000000000001</v>
      </c>
      <c r="D4" s="2">
        <v>0.14000000000000001</v>
      </c>
      <c r="E4" s="2">
        <v>4</v>
      </c>
      <c r="F4" s="2">
        <f t="shared" si="0"/>
        <v>560</v>
      </c>
      <c r="G4" s="2" t="s">
        <v>19</v>
      </c>
      <c r="H4" s="2" t="s">
        <v>15</v>
      </c>
    </row>
    <row r="5" spans="1:8" ht="15.75">
      <c r="A5" s="2" t="s">
        <v>20</v>
      </c>
      <c r="B5" s="2">
        <v>0</v>
      </c>
      <c r="C5" s="2">
        <v>0.32</v>
      </c>
      <c r="D5" s="2">
        <v>0.32</v>
      </c>
      <c r="E5" s="2">
        <v>4</v>
      </c>
      <c r="F5" s="2">
        <f t="shared" si="0"/>
        <v>1280</v>
      </c>
      <c r="G5" s="2" t="s">
        <v>19</v>
      </c>
      <c r="H5" s="2" t="s">
        <v>15</v>
      </c>
    </row>
    <row r="6" spans="1:8" ht="15.75">
      <c r="A6" s="2" t="s">
        <v>21</v>
      </c>
      <c r="B6" s="2">
        <v>0</v>
      </c>
      <c r="C6" s="2">
        <v>0.16</v>
      </c>
      <c r="D6" s="2">
        <v>0.16</v>
      </c>
      <c r="E6" s="2">
        <v>6</v>
      </c>
      <c r="F6" s="2">
        <f t="shared" si="0"/>
        <v>960</v>
      </c>
      <c r="G6" s="2" t="s">
        <v>22</v>
      </c>
      <c r="H6" s="2" t="s">
        <v>15</v>
      </c>
    </row>
    <row r="7" spans="1:8" ht="15.75">
      <c r="A7" s="2" t="s">
        <v>23</v>
      </c>
      <c r="B7" s="2">
        <v>0</v>
      </c>
      <c r="C7" s="2">
        <v>0.38</v>
      </c>
      <c r="D7" s="2">
        <v>0.38</v>
      </c>
      <c r="E7" s="2">
        <v>6</v>
      </c>
      <c r="F7" s="2">
        <f t="shared" si="0"/>
        <v>2280.0000000000005</v>
      </c>
      <c r="G7" s="2" t="s">
        <v>22</v>
      </c>
      <c r="H7" s="2" t="s">
        <v>15</v>
      </c>
    </row>
    <row r="8" spans="1:8" ht="15.75">
      <c r="A8" s="2" t="s">
        <v>24</v>
      </c>
      <c r="B8" s="2">
        <v>0</v>
      </c>
      <c r="C8" s="2">
        <v>0.24</v>
      </c>
      <c r="D8" s="2">
        <v>0.24</v>
      </c>
      <c r="E8" s="2">
        <v>6</v>
      </c>
      <c r="F8" s="2">
        <f t="shared" si="0"/>
        <v>1440</v>
      </c>
      <c r="G8" s="2" t="s">
        <v>22</v>
      </c>
      <c r="H8" s="2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="115" zoomScaleNormal="115" workbookViewId="0" topLeftCell="A1">
      <selection pane="topLeft" activeCell="J12" sqref="A12:J12"/>
    </sheetView>
  </sheetViews>
  <sheetFormatPr defaultRowHeight="15.75"/>
  <cols>
    <col min="1" max="1" width="21" customWidth="1"/>
  </cols>
  <sheetData>
    <row r="1" spans="1:8" ht="15.75">
      <c r="A1" s="2" t="s">
        <v>55</v>
      </c>
      <c r="B1" s="5">
        <v>0.06</v>
      </c>
      <c r="C1" s="5">
        <v>0.62</v>
      </c>
      <c r="D1" s="2">
        <v>0.56000000000000005</v>
      </c>
      <c r="E1" s="2">
        <v>6</v>
      </c>
      <c r="F1" s="2">
        <f t="shared" si="0" ref="F1:F7">D1*E1*1000</f>
        <v>3360.0000000000005</v>
      </c>
      <c r="G1" s="2" t="s">
        <v>26</v>
      </c>
      <c r="H1" s="2" t="s">
        <v>27</v>
      </c>
    </row>
    <row r="2" spans="1:8" ht="31.5">
      <c r="A2" s="2" t="s">
        <v>28</v>
      </c>
      <c r="B2" s="2">
        <v>2</v>
      </c>
      <c r="C2" s="2">
        <v>2.5499999999999998</v>
      </c>
      <c r="D2" s="2">
        <v>0.55000000000000004</v>
      </c>
      <c r="E2" s="2">
        <v>4</v>
      </c>
      <c r="F2" s="2">
        <f t="shared" si="0"/>
        <v>2200</v>
      </c>
      <c r="G2" s="2" t="s">
        <v>26</v>
      </c>
      <c r="H2" s="2" t="s">
        <v>27</v>
      </c>
    </row>
    <row r="3" spans="1:8" ht="15.75">
      <c r="A3" s="2" t="s">
        <v>51</v>
      </c>
      <c r="B3" s="2">
        <v>0.27</v>
      </c>
      <c r="C3" s="2">
        <v>0.32</v>
      </c>
      <c r="D3" s="2">
        <v>0.05</v>
      </c>
      <c r="E3" s="2">
        <v>4</v>
      </c>
      <c r="F3" s="2">
        <f>D3*E3*1000</f>
        <v>200</v>
      </c>
      <c r="G3" s="2" t="s">
        <v>26</v>
      </c>
      <c r="H3" s="2" t="s">
        <v>27</v>
      </c>
    </row>
    <row r="4" spans="1:8" ht="15.75">
      <c r="A4" s="2" t="s">
        <v>29</v>
      </c>
      <c r="B4" s="2">
        <v>0</v>
      </c>
      <c r="C4" s="2">
        <v>0.40</v>
      </c>
      <c r="D4" s="2">
        <v>0.40</v>
      </c>
      <c r="E4" s="2">
        <v>4</v>
      </c>
      <c r="F4" s="2">
        <f t="shared" si="0"/>
        <v>1600</v>
      </c>
      <c r="G4" s="2" t="s">
        <v>30</v>
      </c>
      <c r="H4" s="2" t="s">
        <v>27</v>
      </c>
    </row>
    <row r="5" spans="1:8" ht="15.75">
      <c r="A5" s="2" t="s">
        <v>31</v>
      </c>
      <c r="B5" s="2">
        <v>0</v>
      </c>
      <c r="C5" s="2">
        <v>0.53</v>
      </c>
      <c r="D5" s="2">
        <v>0.53</v>
      </c>
      <c r="E5" s="2">
        <v>4</v>
      </c>
      <c r="F5" s="2">
        <f t="shared" si="0"/>
        <v>2120</v>
      </c>
      <c r="G5" s="2" t="s">
        <v>30</v>
      </c>
      <c r="H5" s="2" t="s">
        <v>27</v>
      </c>
    </row>
    <row r="6" spans="1:8" ht="15.75">
      <c r="A6" s="2" t="s">
        <v>34</v>
      </c>
      <c r="B6" s="2">
        <v>0</v>
      </c>
      <c r="C6" s="2">
        <v>2.34</v>
      </c>
      <c r="D6" s="2">
        <v>2.34</v>
      </c>
      <c r="E6" s="2">
        <v>5</v>
      </c>
      <c r="F6" s="2">
        <f t="shared" si="0"/>
        <v>11700</v>
      </c>
      <c r="G6" s="2" t="s">
        <v>35</v>
      </c>
      <c r="H6" s="2" t="s">
        <v>27</v>
      </c>
    </row>
    <row r="7" spans="1:8" ht="31.5">
      <c r="A7" s="2" t="s">
        <v>36</v>
      </c>
      <c r="B7" s="2">
        <v>0</v>
      </c>
      <c r="C7" s="2">
        <v>1.70</v>
      </c>
      <c r="D7" s="2">
        <v>1.70</v>
      </c>
      <c r="E7" s="2">
        <v>4.50</v>
      </c>
      <c r="F7" s="2">
        <f t="shared" si="0"/>
        <v>7649.9999999999991</v>
      </c>
      <c r="G7" s="2" t="s">
        <v>37</v>
      </c>
      <c r="H7" s="2" t="s">
        <v>27</v>
      </c>
    </row>
    <row r="8" spans="1:8" ht="15.75">
      <c r="A8" s="2" t="s">
        <v>32</v>
      </c>
      <c r="B8" s="2">
        <v>0</v>
      </c>
      <c r="C8" s="2">
        <v>0.30</v>
      </c>
      <c r="D8" s="2">
        <v>0.30</v>
      </c>
      <c r="E8" s="2">
        <v>4.50</v>
      </c>
      <c r="F8" s="2">
        <f>D8*E8*1000</f>
        <v>1349.9999999999998</v>
      </c>
      <c r="G8" s="2" t="s">
        <v>33</v>
      </c>
      <c r="H8" s="2" t="s">
        <v>27</v>
      </c>
    </row>
    <row r="9" spans="1:8" ht="15.75">
      <c r="A9" s="7" t="s">
        <v>50</v>
      </c>
      <c r="B9" s="7">
        <v>0</v>
      </c>
      <c r="C9" s="7">
        <v>0.40</v>
      </c>
      <c r="D9" s="7">
        <v>0.40</v>
      </c>
      <c r="E9" s="7">
        <v>4</v>
      </c>
      <c r="F9" s="7">
        <f>D9*E9*1000</f>
        <v>1600</v>
      </c>
      <c r="G9" s="7" t="s">
        <v>38</v>
      </c>
      <c r="H9" s="7" t="s">
        <v>27</v>
      </c>
    </row>
    <row r="10" spans="1:8" ht="15.75">
      <c r="A10" s="7" t="s">
        <v>43</v>
      </c>
      <c r="B10" s="7">
        <v>0.37</v>
      </c>
      <c r="C10" s="7">
        <v>0.62</v>
      </c>
      <c r="D10" s="7">
        <v>0.25</v>
      </c>
      <c r="E10" s="7">
        <v>4</v>
      </c>
      <c r="F10" s="7">
        <f>D10*E10*1000</f>
        <v>1000</v>
      </c>
      <c r="G10" s="7" t="s">
        <v>38</v>
      </c>
      <c r="H10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2024.NAP kopā</vt:lpstr>
      <vt:lpstr>Audriņi</vt:lpstr>
      <vt:lpstr>Bērzgales</vt:lpstr>
      <vt:lpstr>Lendžu</vt:lpstr>
      <vt:lpstr>Nautrēnu</vt:lpstr>
      <vt:lpstr>Vērēmu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Andris Kolcs</dc:creator>
  <cp:keywords/>
  <dc:description/>
  <cp:lastModifiedBy>Viktors Glinskis</cp:lastModifiedBy>
  <cp:lastPrinted>2024-05-21T14:43:10Z</cp:lastPrinted>
  <dcterms:created xsi:type="dcterms:W3CDTF">2023-02-08T11:59:59Z</dcterms:created>
  <dcterms:modified xsi:type="dcterms:W3CDTF">2024-05-31T09:06:45Z</dcterms:modified>
  <cp:category/>
</cp:coreProperties>
</file>