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VGzibovskis\Desktop\atputekļošana\Rezeknes novada apjomi ar izmaksu tabulam\"/>
    </mc:Choice>
  </mc:AlternateContent>
  <bookViews>
    <workbookView xWindow="-120" yWindow="-120" windowWidth="29040" windowHeight="15720" activeTab="0"/>
  </bookViews>
  <sheets>
    <sheet name="2024.RNP kopā" sheetId="1" r:id="rId3"/>
    <sheet name="Stoļerovas" sheetId="29" r:id="rId4"/>
    <sheet name="Mākoņkalna" sheetId="22" r:id="rId5"/>
    <sheet name="Kaunatas" sheetId="17" r:id="rId6"/>
    <sheet name="Griškānu" sheetId="6" r:id="rId7"/>
    <sheet name=" Čornaja " sheetId="10" r:id="rId8"/>
  </sheets>
  <definedNames/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<sst xmlns="http://schemas.openxmlformats.org/spreadsheetml/2006/main" count="404" uniqueCount="132">
  <si>
    <t>Indekss Pašvaldības ceļš (iela)</t>
  </si>
  <si>
    <t>No</t>
  </si>
  <si>
    <t>Līdz</t>
  </si>
  <si>
    <t>Ceļa (ielas) platums</t>
  </si>
  <si>
    <t>Apdzīvota vieta</t>
  </si>
  <si>
    <t>Pagasts/Pilsēta</t>
  </si>
  <si>
    <t>Zemnieku iela , Čornaja</t>
  </si>
  <si>
    <t>Čornaja</t>
  </si>
  <si>
    <t>Čornajas</t>
  </si>
  <si>
    <t>4610 Ratnieki - Knutova - Treuhi</t>
  </si>
  <si>
    <t>Knutova</t>
  </si>
  <si>
    <t>Ratnieki</t>
  </si>
  <si>
    <t>4613 Baļinova-Balbiši</t>
  </si>
  <si>
    <t>Balbiši</t>
  </si>
  <si>
    <t>4637 Uškāni-Foļvarkova</t>
  </si>
  <si>
    <t>Foļvarkova</t>
  </si>
  <si>
    <t>4626 Žogotas- Mežāri- Čornaja</t>
  </si>
  <si>
    <t>Mežāri</t>
  </si>
  <si>
    <t>4632 Dukstigals - Dukstigals</t>
  </si>
  <si>
    <t>0.080</t>
  </si>
  <si>
    <t>0.280</t>
  </si>
  <si>
    <t>Baltais Dukstigals</t>
  </si>
  <si>
    <t>Dārza iela Kaunata</t>
  </si>
  <si>
    <t>Kaunata</t>
  </si>
  <si>
    <t>Kaunatas</t>
  </si>
  <si>
    <t>Jaunatnes iela Kaunata</t>
  </si>
  <si>
    <t>Ziedu iela Kaunata</t>
  </si>
  <si>
    <t>Upes iela Kaunata</t>
  </si>
  <si>
    <t>Avotu iela Dubuļi</t>
  </si>
  <si>
    <t>Dubuļi</t>
  </si>
  <si>
    <t>6210 Pienotavas tilts - vasarnīcas</t>
  </si>
  <si>
    <t>6208 Vilkakrogs - gar ezera malu</t>
  </si>
  <si>
    <t>Vilkakrogs</t>
  </si>
  <si>
    <t>6209 Pietura (Vilkakrogs) - ezers</t>
  </si>
  <si>
    <t>5603 Staroščiki-Tuči-Janapole</t>
  </si>
  <si>
    <t>Staroščiki</t>
  </si>
  <si>
    <t>5616 Lipski-Dreizi-Griškāni</t>
  </si>
  <si>
    <t>Lipski</t>
  </si>
  <si>
    <t>Dreizi</t>
  </si>
  <si>
    <t>Jeroškina</t>
  </si>
  <si>
    <t>Janopole</t>
  </si>
  <si>
    <t>7206 Luciški - Kozuliški</t>
  </si>
  <si>
    <t>Lipuški</t>
  </si>
  <si>
    <t>Mākoņkalna</t>
  </si>
  <si>
    <t>Stoļerovas</t>
  </si>
  <si>
    <t>9202 Madaļesje-Sprukti-Viši-Asāni</t>
  </si>
  <si>
    <t>Asāni</t>
  </si>
  <si>
    <t>Batari</t>
  </si>
  <si>
    <t>Viši</t>
  </si>
  <si>
    <t>9217 Vorkaļi-Škiņči</t>
  </si>
  <si>
    <t>Škiņči</t>
  </si>
  <si>
    <t>9201 Zakati- Doroškeviči- Rozeļmuiža</t>
  </si>
  <si>
    <t>Doroškeviči</t>
  </si>
  <si>
    <t>Upes iela</t>
  </si>
  <si>
    <t xml:space="preserve"> Indekss Pašvaldības ceļš (iela)</t>
  </si>
  <si>
    <t>Kiršu iela Dubuļi</t>
  </si>
  <si>
    <t>Mazā Kiršu iela Dubuļi</t>
  </si>
  <si>
    <t>6218 Vecsloboda-Idzepole</t>
  </si>
  <si>
    <t>.Skadeni</t>
  </si>
  <si>
    <t>Idzepole</t>
  </si>
  <si>
    <t>6265 Matuli- Černiki- Dubuli</t>
  </si>
  <si>
    <t>Černiki</t>
  </si>
  <si>
    <t>Liepu iela Rosica</t>
  </si>
  <si>
    <t>Rosica</t>
  </si>
  <si>
    <t>Maija iela, Rosica</t>
  </si>
  <si>
    <t>Ceriņu iela, Rosica</t>
  </si>
  <si>
    <t>Upes iela Stoļerova</t>
  </si>
  <si>
    <t>Stoļerova</t>
  </si>
  <si>
    <t>Stārķu iela, Stoļerova</t>
  </si>
  <si>
    <t>Baznīcas iela Stoļerova</t>
  </si>
  <si>
    <t>9205 Stoļerova-Poludņi</t>
  </si>
  <si>
    <t>(līdz pludmalei)</t>
  </si>
  <si>
    <t>Poludņi</t>
  </si>
  <si>
    <t>Lipski, Sprūževa, Tihanovka</t>
  </si>
  <si>
    <t>Greiškani</t>
  </si>
  <si>
    <t>Sprūževa</t>
  </si>
  <si>
    <t>Posma garums</t>
  </si>
  <si>
    <t>Māju skaits posmā</t>
  </si>
  <si>
    <t>Ceļa zona m2</t>
  </si>
  <si>
    <t>Piezīmes</t>
  </si>
  <si>
    <t>5623 Tihanovka-Geikina</t>
  </si>
  <si>
    <t>Tihanovka, Lipski</t>
  </si>
  <si>
    <t>2000 m2</t>
  </si>
  <si>
    <t>5630 Pazareva-Lipski-Tihanovka</t>
  </si>
  <si>
    <t>2800 m2</t>
  </si>
  <si>
    <t>1000 m2</t>
  </si>
  <si>
    <t>2450 m2</t>
  </si>
  <si>
    <t>5615 Jeroškin-Pustoška</t>
  </si>
  <si>
    <t>2280 m2</t>
  </si>
  <si>
    <t>3300 m2</t>
  </si>
  <si>
    <t>5608 Šļahotska-Rēzeknes pilsēta 1</t>
  </si>
  <si>
    <t>Šļahotska</t>
  </si>
  <si>
    <t>7400 m2</t>
  </si>
  <si>
    <t>5635 Dreizi – Dreizu kapi</t>
  </si>
  <si>
    <t>3250 m2</t>
  </si>
  <si>
    <t>6226   Leiņi- Zaļais kalns</t>
  </si>
  <si>
    <t>Jupatovkas iela</t>
  </si>
  <si>
    <t>Daudzdz.</t>
  </si>
  <si>
    <t>420 m2</t>
  </si>
  <si>
    <t>Putrīši</t>
  </si>
  <si>
    <t>4605 Gaiduļi – Mahoņina - Rečiņi</t>
  </si>
  <si>
    <t>Rečeņi</t>
  </si>
  <si>
    <t xml:space="preserve">4609 Balbiši - Kovaļi - Ratnieki </t>
  </si>
  <si>
    <t>4640 Bandari-Sprukti</t>
  </si>
  <si>
    <t>Sprukti</t>
  </si>
  <si>
    <t>7216 Bondari - Jaunstašuļi</t>
  </si>
  <si>
    <t>Bondari</t>
  </si>
  <si>
    <t>Jaunstašuļi</t>
  </si>
  <si>
    <t>7243 Dvarči - Vecstašuļi - Bereznīki</t>
  </si>
  <si>
    <t>Nr.p.k.</t>
  </si>
  <si>
    <t>9205 Stoļerova-Poludņi (līdz pludmalei)</t>
  </si>
  <si>
    <t>Griškānu pag.</t>
  </si>
  <si>
    <t>Čornajas pag.</t>
  </si>
  <si>
    <t>Kaunatas pag.</t>
  </si>
  <si>
    <t>Mākoņkalna pag.</t>
  </si>
  <si>
    <t>Stoļerovas pag.</t>
  </si>
  <si>
    <t>Platums</t>
  </si>
  <si>
    <t>Garums</t>
  </si>
  <si>
    <t>m2</t>
  </si>
  <si>
    <t>Greiderēt nevar, garantijas nav</t>
  </si>
  <si>
    <t>Jālaista nav, lija lietus</t>
  </si>
  <si>
    <t>Gredierēt nevar, garantijas nav. Jālaisdta nav, lija lietus</t>
  </si>
  <si>
    <t>Asfaltēta, nav apstrāde</t>
  </si>
  <si>
    <t>Veikto darbu apjomu informācija</t>
  </si>
  <si>
    <t>Veikto darbu izmaksas informācija</t>
  </si>
  <si>
    <t>Pretputekļu absorbenta iestrādes cena bez PVN par grants – šķembu ceļa seguma 1 m2</t>
  </si>
  <si>
    <t>Pretputekļu absorbenta iestrādes cena bez PVN par grants – šķembu ceļa seguma ceļa posmam kopā</t>
  </si>
  <si>
    <t>Ceļa seguma sagatavošanas izmaksas bez PVN par 1 m2 (greiderēšanas un citas izmaksas pirms pretputekļu absorbenta iestrādes)</t>
  </si>
  <si>
    <t>Ceļa seguma sagatavošanas izmaksas bez PVN par ceļa posmu kopā (greiderēšanas un citas izmaksas pirms pretputekļu absorbenta iestrādes)</t>
  </si>
  <si>
    <r>
      <t>Ceļa seguma pēcapstrādes izmaksas bez PVN par 1 m</t>
    </r>
    <r>
      <rPr>
        <b/>
        <vertAlign val="superscript"/>
        <sz val="12"/>
        <color theme="1"/>
        <rFont val="Times New Roman"/>
        <family val="1"/>
        <charset val="186"/>
      </rPr>
      <t>2</t>
    </r>
    <r>
      <rPr>
        <b/>
        <sz val="12"/>
        <color theme="1"/>
        <rFont val="Times New Roman"/>
        <family val="1"/>
        <charset val="186"/>
      </rPr>
      <t xml:space="preserve"> (veltņošana vai greiderēšana pēc pretputekļu absorbenta iestrādes)</t>
    </r>
  </si>
  <si>
    <t>Ceļa seguma pēcapstrādes izmaksas bez PVN par ceļa posmu kopumā (veltņošana vai greiderēšana pēc pretputekļu absorbenta iestrādes)</t>
  </si>
  <si>
    <t>Kopējās iamzkas ceļa posmam (eiro bez PVN)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</si>
</sst>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>
    <font>
      <sz val="12"/>
      <color theme="1"/>
      <name val="Times New Roman"/>
      <family val="2"/>
      <charset val="186"/>
    </font>
    <font>
      <sz val="10"/>
      <color theme="1"/>
      <name val="Arial"/>
      <family val="2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8"/>
      <name val="Times New Roman"/>
      <family val="2"/>
      <charset val="186"/>
    </font>
    <font>
      <sz val="12"/>
      <color rgb="FF00000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b/>
      <sz val="14"/>
      <color rgb="FF000000"/>
      <name val="Calibri"/>
      <family val="2"/>
      <charset val="186"/>
    </font>
    <font>
      <sz val="14"/>
      <color theme="1"/>
      <name val="Times New Roman"/>
      <family val="2"/>
      <charset val="186"/>
    </font>
    <font>
      <b/>
      <sz val="12"/>
      <color rgb="FF000000"/>
      <name val="Calibri"/>
      <family val="2"/>
      <charset val="186"/>
      <scheme val="minor"/>
    </font>
    <font>
      <b/>
      <sz val="24"/>
      <color theme="1"/>
      <name val="Calibri"/>
      <family val="2"/>
      <charset val="186"/>
      <scheme val="minor"/>
    </font>
    <font>
      <b/>
      <sz val="24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vertAlign val="superscript"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/>
      <right style="medium">
        <color auto="1"/>
      </right>
      <top/>
      <bottom/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/>
      <right style="thin">
        <color auto="1"/>
      </right>
      <top style="medium">
        <color auto="1"/>
      </top>
      <bottom/>
    </border>
    <border>
      <left style="thin">
        <color auto="1"/>
      </left>
      <right/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thin">
        <color auto="1"/>
      </left>
      <right/>
      <top style="medium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0" xfId="0" applyFont="1"/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0" borderId="2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0" xfId="0" applyFont="1"/>
    <xf numFmtId="0" fontId="6" fillId="2" borderId="1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2" fontId="0" fillId="0" borderId="26" xfId="0" applyNumberFormat="1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2" fontId="0" fillId="0" borderId="28" xfId="0" applyNumberForma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24" xfId="0" applyNumberFormat="1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2" fontId="0" fillId="0" borderId="25" xfId="0" applyNumberFormat="1" applyBorder="1" applyAlignment="1">
      <alignment horizontal="center" vertical="center"/>
    </xf>
    <xf numFmtId="2" fontId="0" fillId="0" borderId="0" xfId="0" applyNumberFormat="1"/>
    <xf numFmtId="2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16" xfId="0" applyBorder="1"/>
    <xf numFmtId="0" fontId="0" fillId="0" borderId="29" xfId="0" applyBorder="1"/>
    <xf numFmtId="0" fontId="0" fillId="0" borderId="29" xfId="0" applyFont="1" applyBorder="1" applyAlignment="1">
      <alignment vertical="center" wrapText="1"/>
    </xf>
    <xf numFmtId="0" fontId="0" fillId="0" borderId="29" xfId="0" applyFont="1" applyBorder="1"/>
    <xf numFmtId="0" fontId="0" fillId="0" borderId="2" xfId="0" applyBorder="1"/>
    <xf numFmtId="0" fontId="8" fillId="2" borderId="1" xfId="0" applyFont="1" applyFill="1" applyBorder="1" applyAlignment="1">
      <alignment horizontal="center" vertical="center" wrapText="1"/>
    </xf>
    <xf numFmtId="0" fontId="0" fillId="0" borderId="29" xfId="0" applyFont="1" applyBorder="1" applyAlignment="1">
      <alignment vertical="center" wrapText="1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6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calcChain" Target="calcChain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4" Type="http://schemas.openxmlformats.org/officeDocument/2006/relationships/worksheet" Target="worksheets/sheet2.xml" /><Relationship Id="rId7" Type="http://schemas.openxmlformats.org/officeDocument/2006/relationships/worksheet" Target="worksheets/sheet5.xml" /><Relationship Id="rId2" Type="http://schemas.openxmlformats.org/officeDocument/2006/relationships/styles" Target="styles.xml" /><Relationship Id="rId9" Type="http://schemas.openxmlformats.org/officeDocument/2006/relationships/sharedStrings" Target="sharedStrings.xml" /><Relationship Id="rId5" Type="http://schemas.openxmlformats.org/officeDocument/2006/relationships/worksheet" Target="worksheets/sheet3.xml" /><Relationship Id="rId8" Type="http://schemas.openxmlformats.org/officeDocument/2006/relationships/worksheet" Target="worksheets/sheet6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"/>
  <sheetViews>
    <sheetView tabSelected="1" zoomScale="80" zoomScaleNormal="80" workbookViewId="0" topLeftCell="D1">
      <selection pane="topLeft" activeCell="L4" sqref="L4"/>
    </sheetView>
  </sheetViews>
  <sheetFormatPr defaultRowHeight="15.75" outlineLevelCol="1"/>
  <cols>
    <col min="1" max="1" width="9" customWidth="1"/>
    <col min="2" max="2" width="26.5" customWidth="1"/>
    <col min="3" max="4" width="10.125" customWidth="1"/>
    <col min="5" max="5" width="14.375" bestFit="1" customWidth="1"/>
    <col min="6" max="6" width="12.875" customWidth="1" outlineLevel="1"/>
    <col min="7" max="7" width="13.75" customWidth="1" outlineLevel="1"/>
    <col min="8" max="8" width="20.25" customWidth="1" outlineLevel="1"/>
    <col min="9" max="9" width="2.375" customWidth="1" outlineLevel="1"/>
    <col min="10" max="16" width="30.25" customWidth="1"/>
  </cols>
  <sheetData>
    <row r="1" spans="1:16" ht="32.25" thickBot="1">
      <c r="A1" s="84" t="s">
        <v>123</v>
      </c>
      <c r="B1" s="85"/>
      <c r="C1" s="85"/>
      <c r="D1" s="85"/>
      <c r="E1" s="85"/>
      <c r="F1" s="85"/>
      <c r="G1" s="85"/>
      <c r="H1" s="86"/>
      <c r="I1" s="76"/>
      <c r="J1" s="87" t="s">
        <v>124</v>
      </c>
      <c r="K1" s="88"/>
      <c r="L1" s="88"/>
      <c r="M1" s="88"/>
      <c r="N1" s="88"/>
      <c r="O1" s="88"/>
      <c r="P1" s="89"/>
    </row>
    <row r="2" spans="1:16" s="16" customFormat="1" ht="103.5" customHeight="1" thickBot="1">
      <c r="A2" s="33" t="s">
        <v>109</v>
      </c>
      <c r="B2" s="34" t="s">
        <v>0</v>
      </c>
      <c r="C2" s="19" t="s">
        <v>116</v>
      </c>
      <c r="D2" s="20" t="s">
        <v>117</v>
      </c>
      <c r="E2" s="21" t="s">
        <v>118</v>
      </c>
      <c r="F2" s="35" t="s">
        <v>4</v>
      </c>
      <c r="G2" s="36" t="s">
        <v>5</v>
      </c>
      <c r="H2" s="37" t="s">
        <v>79</v>
      </c>
      <c r="I2" s="75"/>
      <c r="J2" s="53" t="s">
        <v>125</v>
      </c>
      <c r="K2" s="54" t="s">
        <v>126</v>
      </c>
      <c r="L2" s="55" t="s">
        <v>127</v>
      </c>
      <c r="M2" s="54" t="s">
        <v>128</v>
      </c>
      <c r="N2" s="56" t="s">
        <v>129</v>
      </c>
      <c r="O2" s="57" t="s">
        <v>130</v>
      </c>
      <c r="P2" s="58" t="s">
        <v>131</v>
      </c>
    </row>
    <row r="3" spans="1:16" ht="15.75">
      <c r="A3" s="39">
        <v>1</v>
      </c>
      <c r="B3" s="40" t="s">
        <v>6</v>
      </c>
      <c r="C3" s="31">
        <v>6</v>
      </c>
      <c r="D3" s="31">
        <v>180</v>
      </c>
      <c r="E3" s="23">
        <f>C3*D3</f>
        <v>1080</v>
      </c>
      <c r="F3" s="40" t="s">
        <v>7</v>
      </c>
      <c r="G3" s="40" t="s">
        <v>112</v>
      </c>
      <c r="H3" s="41" t="s">
        <v>120</v>
      </c>
      <c r="I3" s="77"/>
      <c r="J3" s="22">
        <v>0.195</v>
      </c>
      <c r="K3" s="67">
        <f>E3*J3</f>
        <v>210.60</v>
      </c>
      <c r="L3" s="93">
        <v>0.002</v>
      </c>
      <c r="M3" s="68">
        <f>E3*L3</f>
        <v>2.16</v>
      </c>
      <c r="N3" s="22">
        <v>0</v>
      </c>
      <c r="O3" s="60">
        <f>E3*N3</f>
        <v>0</v>
      </c>
      <c r="P3" s="63">
        <f>K3+M3+O3</f>
        <v>212.76</v>
      </c>
    </row>
    <row r="4" spans="1:16" ht="15.75">
      <c r="A4" s="27">
        <v>2</v>
      </c>
      <c r="B4" s="29" t="s">
        <v>6</v>
      </c>
      <c r="C4" s="28">
        <v>6</v>
      </c>
      <c r="D4" s="28">
        <v>180</v>
      </c>
      <c r="E4" s="25">
        <f t="shared" si="0" ref="E4:E31">C4*D4</f>
        <v>1080</v>
      </c>
      <c r="F4" s="29" t="s">
        <v>7</v>
      </c>
      <c r="G4" s="29" t="s">
        <v>112</v>
      </c>
      <c r="H4" s="42" t="s">
        <v>120</v>
      </c>
      <c r="I4" s="78"/>
      <c r="J4" s="24">
        <v>0.195</v>
      </c>
      <c r="K4" s="69">
        <f t="shared" si="1" ref="K4:K63">E4*J4</f>
        <v>210.60</v>
      </c>
      <c r="L4" s="94">
        <v>0.002</v>
      </c>
      <c r="M4" s="70">
        <f t="shared" si="2" ref="M4:M63">E4*L4</f>
        <v>2.16</v>
      </c>
      <c r="N4" s="24">
        <v>0</v>
      </c>
      <c r="O4" s="61">
        <f t="shared" si="3" ref="O4:O63">E4*N4</f>
        <v>0</v>
      </c>
      <c r="P4" s="64">
        <f t="shared" si="4" ref="P4:P63">K4+M4+O4</f>
        <v>212.76</v>
      </c>
    </row>
    <row r="5" spans="1:16" ht="15.75">
      <c r="A5" s="27">
        <v>3</v>
      </c>
      <c r="B5" s="29" t="s">
        <v>100</v>
      </c>
      <c r="C5" s="28">
        <v>6</v>
      </c>
      <c r="D5" s="28">
        <v>320</v>
      </c>
      <c r="E5" s="25">
        <f t="shared" si="0"/>
        <v>1920</v>
      </c>
      <c r="F5" s="29" t="s">
        <v>99</v>
      </c>
      <c r="G5" s="29" t="s">
        <v>112</v>
      </c>
      <c r="H5" s="42" t="s">
        <v>120</v>
      </c>
      <c r="I5" s="78"/>
      <c r="J5" s="24">
        <v>0.195</v>
      </c>
      <c r="K5" s="69">
        <f t="shared" si="1"/>
        <v>374.40</v>
      </c>
      <c r="L5" s="94">
        <v>0.002</v>
      </c>
      <c r="M5" s="70">
        <f t="shared" si="2"/>
        <v>3.84</v>
      </c>
      <c r="N5" s="24">
        <v>0</v>
      </c>
      <c r="O5" s="61">
        <f t="shared" si="3"/>
        <v>0</v>
      </c>
      <c r="P5" s="64">
        <f t="shared" si="4"/>
        <v>378.24</v>
      </c>
    </row>
    <row r="6" spans="1:16" ht="15.75">
      <c r="A6" s="27">
        <v>4</v>
      </c>
      <c r="B6" s="29" t="s">
        <v>100</v>
      </c>
      <c r="C6" s="28">
        <v>6</v>
      </c>
      <c r="D6" s="28">
        <v>570</v>
      </c>
      <c r="E6" s="25">
        <f t="shared" si="0"/>
        <v>3420</v>
      </c>
      <c r="F6" s="29" t="s">
        <v>101</v>
      </c>
      <c r="G6" s="29" t="s">
        <v>112</v>
      </c>
      <c r="H6" s="42" t="s">
        <v>120</v>
      </c>
      <c r="I6" s="78"/>
      <c r="J6" s="24">
        <v>0.195</v>
      </c>
      <c r="K6" s="69">
        <f t="shared" si="1"/>
        <v>666.90</v>
      </c>
      <c r="L6" s="94">
        <v>0.002</v>
      </c>
      <c r="M6" s="70">
        <f t="shared" si="2"/>
        <v>6.84</v>
      </c>
      <c r="N6" s="24">
        <v>0</v>
      </c>
      <c r="O6" s="61">
        <f t="shared" si="3"/>
        <v>0</v>
      </c>
      <c r="P6" s="64">
        <f t="shared" si="4"/>
        <v>673.74</v>
      </c>
    </row>
    <row r="7" spans="1:16" ht="15.75">
      <c r="A7" s="27">
        <v>5</v>
      </c>
      <c r="B7" s="29" t="s">
        <v>102</v>
      </c>
      <c r="C7" s="28">
        <v>6</v>
      </c>
      <c r="D7" s="28">
        <v>200</v>
      </c>
      <c r="E7" s="25">
        <f t="shared" si="0"/>
        <v>1200</v>
      </c>
      <c r="F7" s="29" t="s">
        <v>11</v>
      </c>
      <c r="G7" s="29" t="s">
        <v>112</v>
      </c>
      <c r="H7" s="42" t="s">
        <v>120</v>
      </c>
      <c r="I7" s="78"/>
      <c r="J7" s="24">
        <v>0.195</v>
      </c>
      <c r="K7" s="69">
        <f t="shared" si="1"/>
        <v>234</v>
      </c>
      <c r="L7" s="94">
        <v>0.002</v>
      </c>
      <c r="M7" s="70">
        <f t="shared" si="2"/>
        <v>2.40</v>
      </c>
      <c r="N7" s="24">
        <v>0</v>
      </c>
      <c r="O7" s="61">
        <f t="shared" si="3"/>
        <v>0</v>
      </c>
      <c r="P7" s="64">
        <f t="shared" si="4"/>
        <v>236.40</v>
      </c>
    </row>
    <row r="8" spans="1:16" ht="15.75">
      <c r="A8" s="27">
        <v>6</v>
      </c>
      <c r="B8" s="29" t="s">
        <v>9</v>
      </c>
      <c r="C8" s="28">
        <v>4</v>
      </c>
      <c r="D8" s="28">
        <v>60</v>
      </c>
      <c r="E8" s="25">
        <f t="shared" si="0"/>
        <v>240</v>
      </c>
      <c r="F8" s="29" t="s">
        <v>10</v>
      </c>
      <c r="G8" s="29" t="s">
        <v>112</v>
      </c>
      <c r="H8" s="42" t="s">
        <v>120</v>
      </c>
      <c r="I8" s="78"/>
      <c r="J8" s="24">
        <v>0.195</v>
      </c>
      <c r="K8" s="69">
        <f t="shared" si="1"/>
        <v>46.80</v>
      </c>
      <c r="L8" s="94">
        <v>0.002</v>
      </c>
      <c r="M8" s="70">
        <f t="shared" si="2"/>
        <v>0.48</v>
      </c>
      <c r="N8" s="24">
        <v>0</v>
      </c>
      <c r="O8" s="61">
        <f t="shared" si="3"/>
        <v>0</v>
      </c>
      <c r="P8" s="64">
        <f t="shared" si="4"/>
        <v>47.28</v>
      </c>
    </row>
    <row r="9" spans="1:16" ht="15.75">
      <c r="A9" s="27">
        <v>7</v>
      </c>
      <c r="B9" s="29" t="s">
        <v>9</v>
      </c>
      <c r="C9" s="28">
        <v>4</v>
      </c>
      <c r="D9" s="28">
        <v>260</v>
      </c>
      <c r="E9" s="25">
        <f t="shared" si="0"/>
        <v>1040</v>
      </c>
      <c r="F9" s="29" t="s">
        <v>11</v>
      </c>
      <c r="G9" s="29" t="s">
        <v>112</v>
      </c>
      <c r="H9" s="42" t="s">
        <v>120</v>
      </c>
      <c r="I9" s="78"/>
      <c r="J9" s="24">
        <v>0.195</v>
      </c>
      <c r="K9" s="69">
        <f t="shared" si="1"/>
        <v>202.80</v>
      </c>
      <c r="L9" s="94">
        <v>0.002</v>
      </c>
      <c r="M9" s="70">
        <f t="shared" si="2"/>
        <v>2.08</v>
      </c>
      <c r="N9" s="24">
        <v>0</v>
      </c>
      <c r="O9" s="61">
        <f t="shared" si="3"/>
        <v>0</v>
      </c>
      <c r="P9" s="64">
        <f t="shared" si="4"/>
        <v>204.88000000000002</v>
      </c>
    </row>
    <row r="10" spans="1:16" ht="15.75">
      <c r="A10" s="27">
        <v>8</v>
      </c>
      <c r="B10" s="29" t="s">
        <v>12</v>
      </c>
      <c r="C10" s="28">
        <v>6</v>
      </c>
      <c r="D10" s="28">
        <v>150</v>
      </c>
      <c r="E10" s="25">
        <f t="shared" si="0"/>
        <v>900</v>
      </c>
      <c r="F10" s="29" t="s">
        <v>13</v>
      </c>
      <c r="G10" s="29" t="s">
        <v>112</v>
      </c>
      <c r="H10" s="42" t="s">
        <v>120</v>
      </c>
      <c r="I10" s="78"/>
      <c r="J10" s="24">
        <v>0.195</v>
      </c>
      <c r="K10" s="69">
        <f t="shared" si="1"/>
        <v>175.50</v>
      </c>
      <c r="L10" s="94">
        <v>0.002</v>
      </c>
      <c r="M10" s="70">
        <f t="shared" si="2"/>
        <v>1.80</v>
      </c>
      <c r="N10" s="24">
        <v>0</v>
      </c>
      <c r="O10" s="61">
        <f t="shared" si="3"/>
        <v>0</v>
      </c>
      <c r="P10" s="64">
        <f t="shared" si="4"/>
        <v>177.30</v>
      </c>
    </row>
    <row r="11" spans="1:16" ht="15.75">
      <c r="A11" s="27">
        <v>9</v>
      </c>
      <c r="B11" s="29" t="s">
        <v>12</v>
      </c>
      <c r="C11" s="28">
        <v>6</v>
      </c>
      <c r="D11" s="28">
        <v>100</v>
      </c>
      <c r="E11" s="25">
        <f t="shared" si="0"/>
        <v>600</v>
      </c>
      <c r="F11" s="29" t="s">
        <v>13</v>
      </c>
      <c r="G11" s="29" t="s">
        <v>112</v>
      </c>
      <c r="H11" s="42" t="s">
        <v>120</v>
      </c>
      <c r="I11" s="78"/>
      <c r="J11" s="24">
        <v>0.195</v>
      </c>
      <c r="K11" s="69">
        <f t="shared" si="1"/>
        <v>117</v>
      </c>
      <c r="L11" s="94">
        <v>0.002</v>
      </c>
      <c r="M11" s="70">
        <f t="shared" si="2"/>
        <v>1.20</v>
      </c>
      <c r="N11" s="24">
        <v>0</v>
      </c>
      <c r="O11" s="61">
        <f t="shared" si="3"/>
        <v>0</v>
      </c>
      <c r="P11" s="64">
        <f t="shared" si="4"/>
        <v>118.20</v>
      </c>
    </row>
    <row r="12" spans="1:16" ht="25.5">
      <c r="A12" s="27">
        <v>10</v>
      </c>
      <c r="B12" s="29" t="s">
        <v>14</v>
      </c>
      <c r="C12" s="28">
        <v>4</v>
      </c>
      <c r="D12" s="28">
        <v>290</v>
      </c>
      <c r="E12" s="25">
        <f t="shared" si="0"/>
        <v>1160</v>
      </c>
      <c r="F12" s="29" t="s">
        <v>15</v>
      </c>
      <c r="G12" s="29" t="s">
        <v>112</v>
      </c>
      <c r="H12" s="42" t="s">
        <v>119</v>
      </c>
      <c r="I12" s="78"/>
      <c r="J12" s="24">
        <v>0.195</v>
      </c>
      <c r="K12" s="69">
        <f t="shared" si="1"/>
        <v>226.20000000000002</v>
      </c>
      <c r="L12" s="94">
        <v>0.002</v>
      </c>
      <c r="M12" s="70">
        <f t="shared" si="2"/>
        <v>2.3199999999999998</v>
      </c>
      <c r="N12" s="24">
        <v>0</v>
      </c>
      <c r="O12" s="61">
        <f t="shared" si="3"/>
        <v>0</v>
      </c>
      <c r="P12" s="64">
        <f t="shared" si="4"/>
        <v>228.52</v>
      </c>
    </row>
    <row r="13" spans="1:16" ht="15.75">
      <c r="A13" s="27">
        <v>11</v>
      </c>
      <c r="B13" s="30" t="s">
        <v>16</v>
      </c>
      <c r="C13" s="28">
        <v>6</v>
      </c>
      <c r="D13" s="28">
        <v>450</v>
      </c>
      <c r="E13" s="25">
        <f t="shared" si="0"/>
        <v>2700</v>
      </c>
      <c r="F13" s="30" t="s">
        <v>17</v>
      </c>
      <c r="G13" s="29" t="s">
        <v>112</v>
      </c>
      <c r="H13" s="42" t="s">
        <v>120</v>
      </c>
      <c r="I13" s="78"/>
      <c r="J13" s="24">
        <v>0.195</v>
      </c>
      <c r="K13" s="69">
        <f t="shared" si="1"/>
        <v>526.50</v>
      </c>
      <c r="L13" s="94">
        <v>0.002</v>
      </c>
      <c r="M13" s="70">
        <f t="shared" si="2"/>
        <v>5.40</v>
      </c>
      <c r="N13" s="24">
        <v>0</v>
      </c>
      <c r="O13" s="61">
        <f t="shared" si="3"/>
        <v>0</v>
      </c>
      <c r="P13" s="64">
        <f t="shared" si="4"/>
        <v>531.90</v>
      </c>
    </row>
    <row r="14" spans="1:16" ht="25.5">
      <c r="A14" s="27">
        <v>12</v>
      </c>
      <c r="B14" s="30" t="s">
        <v>18</v>
      </c>
      <c r="C14" s="28">
        <v>4</v>
      </c>
      <c r="D14" s="28">
        <v>280</v>
      </c>
      <c r="E14" s="25">
        <f t="shared" si="0"/>
        <v>1120</v>
      </c>
      <c r="F14" s="30" t="s">
        <v>21</v>
      </c>
      <c r="G14" s="29" t="s">
        <v>112</v>
      </c>
      <c r="H14" s="42"/>
      <c r="I14" s="78"/>
      <c r="J14" s="24">
        <v>0.195</v>
      </c>
      <c r="K14" s="69">
        <f t="shared" si="1"/>
        <v>218.40</v>
      </c>
      <c r="L14" s="94">
        <v>0.0040000000000000001</v>
      </c>
      <c r="M14" s="70">
        <f t="shared" si="2"/>
        <v>4.4800000000000004</v>
      </c>
      <c r="N14" s="24">
        <v>0</v>
      </c>
      <c r="O14" s="61">
        <f t="shared" si="3"/>
        <v>0</v>
      </c>
      <c r="P14" s="64">
        <f t="shared" si="4"/>
        <v>222.88</v>
      </c>
    </row>
    <row r="15" spans="1:16" ht="15.75">
      <c r="A15" s="27">
        <v>13</v>
      </c>
      <c r="B15" s="30" t="s">
        <v>103</v>
      </c>
      <c r="C15" s="28">
        <v>5</v>
      </c>
      <c r="D15" s="28">
        <v>480</v>
      </c>
      <c r="E15" s="25">
        <f t="shared" si="0"/>
        <v>2400</v>
      </c>
      <c r="F15" s="30" t="s">
        <v>104</v>
      </c>
      <c r="G15" s="29" t="s">
        <v>112</v>
      </c>
      <c r="H15" s="42"/>
      <c r="I15" s="78"/>
      <c r="J15" s="24">
        <v>0.195</v>
      </c>
      <c r="K15" s="69">
        <f t="shared" si="1"/>
        <v>468</v>
      </c>
      <c r="L15" s="94">
        <v>0.0040000000000000001</v>
      </c>
      <c r="M15" s="70">
        <f t="shared" si="2"/>
        <v>9.60</v>
      </c>
      <c r="N15" s="24">
        <v>0</v>
      </c>
      <c r="O15" s="61">
        <f t="shared" si="3"/>
        <v>0</v>
      </c>
      <c r="P15" s="64">
        <f t="shared" si="4"/>
        <v>477.60</v>
      </c>
    </row>
    <row r="16" spans="1:16" ht="15.75">
      <c r="A16" s="27">
        <v>14</v>
      </c>
      <c r="B16" s="30" t="s">
        <v>103</v>
      </c>
      <c r="C16" s="28">
        <v>5</v>
      </c>
      <c r="D16" s="28">
        <v>340</v>
      </c>
      <c r="E16" s="25">
        <f t="shared" si="0"/>
        <v>1700</v>
      </c>
      <c r="F16" s="30" t="s">
        <v>104</v>
      </c>
      <c r="G16" s="29" t="s">
        <v>112</v>
      </c>
      <c r="H16" s="42"/>
      <c r="I16" s="78"/>
      <c r="J16" s="24">
        <v>0.195</v>
      </c>
      <c r="K16" s="69">
        <f t="shared" si="1"/>
        <v>331.50</v>
      </c>
      <c r="L16" s="94">
        <v>0.0040000000000000001</v>
      </c>
      <c r="M16" s="70">
        <f t="shared" si="2"/>
        <v>6.80</v>
      </c>
      <c r="N16" s="24">
        <v>0</v>
      </c>
      <c r="O16" s="61">
        <f t="shared" si="3"/>
        <v>0</v>
      </c>
      <c r="P16" s="64">
        <f t="shared" si="4"/>
        <v>338.30</v>
      </c>
    </row>
    <row r="17" spans="1:16" ht="27.75" customHeight="1">
      <c r="A17" s="27">
        <v>15</v>
      </c>
      <c r="B17" s="30" t="s">
        <v>80</v>
      </c>
      <c r="C17" s="28">
        <v>5</v>
      </c>
      <c r="D17" s="28">
        <v>370</v>
      </c>
      <c r="E17" s="25">
        <f t="shared" si="0"/>
        <v>1850</v>
      </c>
      <c r="F17" s="30" t="s">
        <v>81</v>
      </c>
      <c r="G17" s="30" t="s">
        <v>111</v>
      </c>
      <c r="H17" s="43" t="s">
        <v>120</v>
      </c>
      <c r="I17" s="79"/>
      <c r="J17" s="24">
        <v>0.195</v>
      </c>
      <c r="K17" s="69">
        <f t="shared" si="1"/>
        <v>360.75</v>
      </c>
      <c r="L17" s="94">
        <v>0.002</v>
      </c>
      <c r="M17" s="70">
        <f t="shared" si="2"/>
        <v>3.70</v>
      </c>
      <c r="N17" s="24">
        <v>0</v>
      </c>
      <c r="O17" s="61">
        <f t="shared" si="3"/>
        <v>0</v>
      </c>
      <c r="P17" s="64">
        <f t="shared" si="4"/>
        <v>364.45</v>
      </c>
    </row>
    <row r="18" spans="1:16" ht="25.5">
      <c r="A18" s="27">
        <v>16</v>
      </c>
      <c r="B18" s="30" t="s">
        <v>83</v>
      </c>
      <c r="C18" s="28">
        <v>5</v>
      </c>
      <c r="D18" s="28">
        <v>500</v>
      </c>
      <c r="E18" s="25">
        <f t="shared" si="0"/>
        <v>2500</v>
      </c>
      <c r="F18" s="30" t="s">
        <v>73</v>
      </c>
      <c r="G18" s="30" t="s">
        <v>111</v>
      </c>
      <c r="H18" s="43" t="s">
        <v>120</v>
      </c>
      <c r="I18" s="79"/>
      <c r="J18" s="24">
        <v>0.195</v>
      </c>
      <c r="K18" s="69">
        <f t="shared" si="1"/>
        <v>487.50</v>
      </c>
      <c r="L18" s="94">
        <v>0.002</v>
      </c>
      <c r="M18" s="70">
        <f t="shared" si="2"/>
        <v>5</v>
      </c>
      <c r="N18" s="24">
        <v>0</v>
      </c>
      <c r="O18" s="61">
        <f t="shared" si="3"/>
        <v>0</v>
      </c>
      <c r="P18" s="64">
        <f t="shared" si="4"/>
        <v>492.50</v>
      </c>
    </row>
    <row r="19" spans="1:16" ht="15.75">
      <c r="A19" s="27">
        <v>17</v>
      </c>
      <c r="B19" s="30" t="s">
        <v>53</v>
      </c>
      <c r="C19" s="28">
        <v>5</v>
      </c>
      <c r="D19" s="28">
        <v>400</v>
      </c>
      <c r="E19" s="25">
        <f t="shared" si="0"/>
        <v>2000</v>
      </c>
      <c r="F19" s="30" t="s">
        <v>74</v>
      </c>
      <c r="G19" s="30" t="s">
        <v>111</v>
      </c>
      <c r="H19" s="43" t="s">
        <v>120</v>
      </c>
      <c r="I19" s="79"/>
      <c r="J19" s="24">
        <v>0.195</v>
      </c>
      <c r="K19" s="69">
        <f t="shared" si="1"/>
        <v>390</v>
      </c>
      <c r="L19" s="94">
        <v>0.002</v>
      </c>
      <c r="M19" s="70">
        <f t="shared" si="2"/>
        <v>4</v>
      </c>
      <c r="N19" s="24">
        <v>0</v>
      </c>
      <c r="O19" s="61">
        <f t="shared" si="3"/>
        <v>0</v>
      </c>
      <c r="P19" s="64">
        <f t="shared" si="4"/>
        <v>394</v>
      </c>
    </row>
    <row r="20" spans="1:16" ht="15.75">
      <c r="A20" s="27">
        <v>18</v>
      </c>
      <c r="B20" s="30" t="s">
        <v>96</v>
      </c>
      <c r="C20" s="28"/>
      <c r="D20" s="28"/>
      <c r="E20" s="25">
        <f t="shared" si="0"/>
        <v>0</v>
      </c>
      <c r="F20" s="30" t="s">
        <v>75</v>
      </c>
      <c r="G20" s="30" t="s">
        <v>111</v>
      </c>
      <c r="H20" s="43" t="s">
        <v>122</v>
      </c>
      <c r="I20" s="79"/>
      <c r="J20" s="24">
        <v>0</v>
      </c>
      <c r="K20" s="69">
        <f t="shared" si="1"/>
        <v>0</v>
      </c>
      <c r="L20" s="94">
        <v>0</v>
      </c>
      <c r="M20" s="70">
        <f t="shared" si="2"/>
        <v>0</v>
      </c>
      <c r="N20" s="24">
        <v>0</v>
      </c>
      <c r="O20" s="61">
        <f t="shared" si="3"/>
        <v>0</v>
      </c>
      <c r="P20" s="64">
        <f t="shared" si="4"/>
        <v>0</v>
      </c>
    </row>
    <row r="21" spans="1:16" ht="15.75">
      <c r="A21" s="27">
        <v>19</v>
      </c>
      <c r="B21" s="82" t="s">
        <v>34</v>
      </c>
      <c r="C21" s="28">
        <v>5</v>
      </c>
      <c r="D21" s="28">
        <v>170</v>
      </c>
      <c r="E21" s="25">
        <f t="shared" si="0"/>
        <v>850</v>
      </c>
      <c r="F21" s="30" t="s">
        <v>35</v>
      </c>
      <c r="G21" s="30" t="s">
        <v>111</v>
      </c>
      <c r="H21" s="43" t="s">
        <v>120</v>
      </c>
      <c r="I21" s="83"/>
      <c r="J21" s="24">
        <v>0.195</v>
      </c>
      <c r="K21" s="69">
        <f t="shared" si="1"/>
        <v>165.75</v>
      </c>
      <c r="L21" s="94">
        <v>0.002</v>
      </c>
      <c r="M21" s="70">
        <f t="shared" si="2"/>
        <v>1.70</v>
      </c>
      <c r="N21" s="24">
        <v>0</v>
      </c>
      <c r="O21" s="61">
        <f t="shared" si="3"/>
        <v>0</v>
      </c>
      <c r="P21" s="64">
        <f t="shared" si="4"/>
        <v>167.45</v>
      </c>
    </row>
    <row r="22" spans="1:16" ht="15.75">
      <c r="A22" s="27">
        <v>20</v>
      </c>
      <c r="B22" s="82"/>
      <c r="C22" s="28">
        <v>5</v>
      </c>
      <c r="D22" s="28">
        <v>440</v>
      </c>
      <c r="E22" s="25">
        <f t="shared" si="0"/>
        <v>2200</v>
      </c>
      <c r="F22" s="30" t="s">
        <v>40</v>
      </c>
      <c r="G22" s="30" t="s">
        <v>111</v>
      </c>
      <c r="H22" s="43" t="s">
        <v>120</v>
      </c>
      <c r="I22" s="83"/>
      <c r="J22" s="24">
        <v>0.195</v>
      </c>
      <c r="K22" s="69">
        <f t="shared" si="1"/>
        <v>429</v>
      </c>
      <c r="L22" s="94">
        <v>0.002</v>
      </c>
      <c r="M22" s="70">
        <f t="shared" si="2"/>
        <v>4.4000000000000004</v>
      </c>
      <c r="N22" s="24">
        <v>0</v>
      </c>
      <c r="O22" s="61">
        <f t="shared" si="3"/>
        <v>0</v>
      </c>
      <c r="P22" s="64">
        <f t="shared" si="4"/>
        <v>433.40</v>
      </c>
    </row>
    <row r="23" spans="1:16" ht="15.75">
      <c r="A23" s="27">
        <v>21</v>
      </c>
      <c r="B23" s="30" t="s">
        <v>87</v>
      </c>
      <c r="C23" s="28">
        <v>5</v>
      </c>
      <c r="D23" s="28">
        <v>300</v>
      </c>
      <c r="E23" s="25">
        <f t="shared" si="0"/>
        <v>1500</v>
      </c>
      <c r="F23" s="18" t="s">
        <v>39</v>
      </c>
      <c r="G23" s="18" t="s">
        <v>111</v>
      </c>
      <c r="H23" s="43" t="s">
        <v>120</v>
      </c>
      <c r="I23" s="79"/>
      <c r="J23" s="24">
        <v>0.195</v>
      </c>
      <c r="K23" s="69">
        <f t="shared" si="1"/>
        <v>292.50</v>
      </c>
      <c r="L23" s="94">
        <v>0.002</v>
      </c>
      <c r="M23" s="70">
        <f t="shared" si="2"/>
        <v>3</v>
      </c>
      <c r="N23" s="24">
        <v>0</v>
      </c>
      <c r="O23" s="61">
        <f t="shared" si="3"/>
        <v>0</v>
      </c>
      <c r="P23" s="64">
        <f t="shared" si="4"/>
        <v>295.50</v>
      </c>
    </row>
    <row r="24" spans="1:16" ht="15.75">
      <c r="A24" s="27">
        <v>22</v>
      </c>
      <c r="B24" s="30" t="s">
        <v>36</v>
      </c>
      <c r="C24" s="28">
        <v>6</v>
      </c>
      <c r="D24" s="28">
        <v>380</v>
      </c>
      <c r="E24" s="25">
        <f t="shared" si="0"/>
        <v>2280</v>
      </c>
      <c r="F24" s="18" t="s">
        <v>37</v>
      </c>
      <c r="G24" s="18" t="s">
        <v>111</v>
      </c>
      <c r="H24" s="43" t="s">
        <v>120</v>
      </c>
      <c r="I24" s="79"/>
      <c r="J24" s="24">
        <v>0.195</v>
      </c>
      <c r="K24" s="69">
        <f t="shared" si="1"/>
        <v>444.60</v>
      </c>
      <c r="L24" s="94">
        <v>0.002</v>
      </c>
      <c r="M24" s="70">
        <f t="shared" si="2"/>
        <v>4.5600000000000005</v>
      </c>
      <c r="N24" s="24">
        <v>0</v>
      </c>
      <c r="O24" s="61">
        <f t="shared" si="3"/>
        <v>0</v>
      </c>
      <c r="P24" s="64">
        <f t="shared" si="4"/>
        <v>449.16</v>
      </c>
    </row>
    <row r="25" spans="1:16" ht="15.75">
      <c r="A25" s="27">
        <v>23</v>
      </c>
      <c r="B25" s="30" t="s">
        <v>36</v>
      </c>
      <c r="C25" s="28">
        <v>6</v>
      </c>
      <c r="D25" s="28">
        <v>550</v>
      </c>
      <c r="E25" s="25">
        <f t="shared" si="0"/>
        <v>3300</v>
      </c>
      <c r="F25" s="18" t="s">
        <v>38</v>
      </c>
      <c r="G25" s="18" t="s">
        <v>111</v>
      </c>
      <c r="H25" s="43" t="s">
        <v>120</v>
      </c>
      <c r="I25" s="79"/>
      <c r="J25" s="24">
        <v>0.195</v>
      </c>
      <c r="K25" s="69">
        <f t="shared" si="1"/>
        <v>643.50</v>
      </c>
      <c r="L25" s="94">
        <v>0.002</v>
      </c>
      <c r="M25" s="70">
        <f t="shared" si="2"/>
        <v>6.60</v>
      </c>
      <c r="N25" s="24">
        <v>0</v>
      </c>
      <c r="O25" s="61">
        <f t="shared" si="3"/>
        <v>0</v>
      </c>
      <c r="P25" s="64">
        <f t="shared" si="4"/>
        <v>650.10</v>
      </c>
    </row>
    <row r="26" spans="1:16" ht="15.75">
      <c r="A26" s="27">
        <v>24</v>
      </c>
      <c r="B26" s="30" t="s">
        <v>90</v>
      </c>
      <c r="C26" s="28">
        <v>5</v>
      </c>
      <c r="D26" s="28">
        <v>1550</v>
      </c>
      <c r="E26" s="25">
        <f t="shared" si="0"/>
        <v>7750</v>
      </c>
      <c r="F26" s="18" t="s">
        <v>91</v>
      </c>
      <c r="G26" s="18" t="s">
        <v>111</v>
      </c>
      <c r="H26" s="43" t="s">
        <v>120</v>
      </c>
      <c r="I26" s="79"/>
      <c r="J26" s="24">
        <v>0.195</v>
      </c>
      <c r="K26" s="69">
        <f t="shared" si="1"/>
        <v>1511.25</v>
      </c>
      <c r="L26" s="94">
        <v>0.002</v>
      </c>
      <c r="M26" s="70">
        <f t="shared" si="2"/>
        <v>15.50</v>
      </c>
      <c r="N26" s="24">
        <v>0</v>
      </c>
      <c r="O26" s="61">
        <f t="shared" si="3"/>
        <v>0</v>
      </c>
      <c r="P26" s="64">
        <f t="shared" si="4"/>
        <v>1526.75</v>
      </c>
    </row>
    <row r="27" spans="1:16" ht="15.75">
      <c r="A27" s="27">
        <v>25</v>
      </c>
      <c r="B27" s="30" t="s">
        <v>93</v>
      </c>
      <c r="C27" s="28">
        <v>5</v>
      </c>
      <c r="D27" s="28">
        <v>600</v>
      </c>
      <c r="E27" s="25">
        <f t="shared" si="0"/>
        <v>3000</v>
      </c>
      <c r="F27" s="18" t="s">
        <v>38</v>
      </c>
      <c r="G27" s="18" t="s">
        <v>111</v>
      </c>
      <c r="H27" s="43" t="s">
        <v>120</v>
      </c>
      <c r="I27" s="79"/>
      <c r="J27" s="24">
        <v>0.195</v>
      </c>
      <c r="K27" s="69">
        <f t="shared" si="1"/>
        <v>585</v>
      </c>
      <c r="L27" s="94">
        <v>0.002</v>
      </c>
      <c r="M27" s="70">
        <f t="shared" si="2"/>
        <v>6</v>
      </c>
      <c r="N27" s="24">
        <v>0</v>
      </c>
      <c r="O27" s="61">
        <f t="shared" si="3"/>
        <v>0</v>
      </c>
      <c r="P27" s="64">
        <f t="shared" si="4"/>
        <v>591</v>
      </c>
    </row>
    <row r="28" spans="1:16" ht="15.75">
      <c r="A28" s="27">
        <v>26</v>
      </c>
      <c r="B28" s="29" t="s">
        <v>22</v>
      </c>
      <c r="C28" s="28">
        <v>5</v>
      </c>
      <c r="D28" s="28">
        <v>700</v>
      </c>
      <c r="E28" s="25">
        <f t="shared" si="0"/>
        <v>3500</v>
      </c>
      <c r="F28" s="17" t="s">
        <v>23</v>
      </c>
      <c r="G28" s="17" t="s">
        <v>113</v>
      </c>
      <c r="H28" s="42"/>
      <c r="I28" s="78"/>
      <c r="J28" s="24">
        <v>0.195</v>
      </c>
      <c r="K28" s="69">
        <f t="shared" si="1"/>
        <v>682.50</v>
      </c>
      <c r="L28" s="94">
        <v>0.0040000000000000001</v>
      </c>
      <c r="M28" s="70">
        <f t="shared" si="2"/>
        <v>14</v>
      </c>
      <c r="N28" s="24">
        <v>0</v>
      </c>
      <c r="O28" s="61">
        <f t="shared" si="3"/>
        <v>0</v>
      </c>
      <c r="P28" s="64">
        <f t="shared" si="4"/>
        <v>696.50</v>
      </c>
    </row>
    <row r="29" spans="1:16" ht="15.75">
      <c r="A29" s="27">
        <v>27</v>
      </c>
      <c r="B29" s="29" t="s">
        <v>25</v>
      </c>
      <c r="C29" s="28">
        <v>5</v>
      </c>
      <c r="D29" s="28">
        <v>340</v>
      </c>
      <c r="E29" s="25">
        <f t="shared" si="0"/>
        <v>1700</v>
      </c>
      <c r="F29" s="17" t="s">
        <v>23</v>
      </c>
      <c r="G29" s="17" t="s">
        <v>113</v>
      </c>
      <c r="H29" s="42"/>
      <c r="I29" s="78"/>
      <c r="J29" s="24">
        <v>0.195</v>
      </c>
      <c r="K29" s="69">
        <f t="shared" si="1"/>
        <v>331.50</v>
      </c>
      <c r="L29" s="94">
        <v>0.0040000000000000001</v>
      </c>
      <c r="M29" s="70">
        <f t="shared" si="2"/>
        <v>6.80</v>
      </c>
      <c r="N29" s="24">
        <v>0</v>
      </c>
      <c r="O29" s="61">
        <f t="shared" si="3"/>
        <v>0</v>
      </c>
      <c r="P29" s="64">
        <f t="shared" si="4"/>
        <v>338.30</v>
      </c>
    </row>
    <row r="30" spans="1:16" ht="15.75">
      <c r="A30" s="27">
        <v>28</v>
      </c>
      <c r="B30" s="29" t="s">
        <v>26</v>
      </c>
      <c r="C30" s="28">
        <v>4</v>
      </c>
      <c r="D30" s="28">
        <v>570</v>
      </c>
      <c r="E30" s="25">
        <f t="shared" si="0"/>
        <v>2280</v>
      </c>
      <c r="F30" s="17" t="s">
        <v>23</v>
      </c>
      <c r="G30" s="17" t="s">
        <v>113</v>
      </c>
      <c r="H30" s="42"/>
      <c r="I30" s="78"/>
      <c r="J30" s="24">
        <v>0.195</v>
      </c>
      <c r="K30" s="69">
        <f t="shared" si="1"/>
        <v>444.60</v>
      </c>
      <c r="L30" s="94">
        <v>0.0040000000000000001</v>
      </c>
      <c r="M30" s="70">
        <f t="shared" si="2"/>
        <v>9.120000000000001</v>
      </c>
      <c r="N30" s="24">
        <v>0</v>
      </c>
      <c r="O30" s="61">
        <f t="shared" si="3"/>
        <v>0</v>
      </c>
      <c r="P30" s="64">
        <f t="shared" si="4"/>
        <v>453.72</v>
      </c>
    </row>
    <row r="31" spans="1:16" ht="15.75">
      <c r="A31" s="27">
        <v>29</v>
      </c>
      <c r="B31" s="29" t="s">
        <v>27</v>
      </c>
      <c r="C31" s="28">
        <v>4</v>
      </c>
      <c r="D31" s="28">
        <v>450</v>
      </c>
      <c r="E31" s="25">
        <f t="shared" si="0"/>
        <v>1800</v>
      </c>
      <c r="F31" s="17" t="s">
        <v>23</v>
      </c>
      <c r="G31" s="17" t="s">
        <v>113</v>
      </c>
      <c r="H31" s="42"/>
      <c r="I31" s="78"/>
      <c r="J31" s="24">
        <v>0.195</v>
      </c>
      <c r="K31" s="69">
        <f t="shared" si="1"/>
        <v>351</v>
      </c>
      <c r="L31" s="94">
        <v>0.0040000000000000001</v>
      </c>
      <c r="M31" s="70">
        <f t="shared" si="2"/>
        <v>7.20</v>
      </c>
      <c r="N31" s="24">
        <v>0</v>
      </c>
      <c r="O31" s="61">
        <f t="shared" si="3"/>
        <v>0</v>
      </c>
      <c r="P31" s="64">
        <f t="shared" si="4"/>
        <v>358.20</v>
      </c>
    </row>
    <row r="32" spans="1:16" ht="15.75">
      <c r="A32" s="27">
        <v>30</v>
      </c>
      <c r="B32" s="29" t="s">
        <v>28</v>
      </c>
      <c r="C32" s="28">
        <v>4</v>
      </c>
      <c r="D32" s="28">
        <v>600</v>
      </c>
      <c r="E32" s="25">
        <f>C32*D32</f>
        <v>2400</v>
      </c>
      <c r="F32" s="17" t="s">
        <v>29</v>
      </c>
      <c r="G32" s="17" t="s">
        <v>113</v>
      </c>
      <c r="H32" s="42"/>
      <c r="I32" s="78"/>
      <c r="J32" s="24">
        <v>0.195</v>
      </c>
      <c r="K32" s="69">
        <f t="shared" si="1"/>
        <v>468</v>
      </c>
      <c r="L32" s="94">
        <v>0.0040000000000000001</v>
      </c>
      <c r="M32" s="70">
        <f t="shared" si="2"/>
        <v>9.60</v>
      </c>
      <c r="N32" s="24">
        <v>0</v>
      </c>
      <c r="O32" s="61">
        <f t="shared" si="3"/>
        <v>0</v>
      </c>
      <c r="P32" s="64">
        <f t="shared" si="4"/>
        <v>477.60</v>
      </c>
    </row>
    <row r="33" spans="1:16" ht="15.75">
      <c r="A33" s="27">
        <v>31</v>
      </c>
      <c r="B33" s="29" t="s">
        <v>30</v>
      </c>
      <c r="C33" s="28">
        <v>4</v>
      </c>
      <c r="D33" s="28">
        <v>260</v>
      </c>
      <c r="E33" s="25">
        <f t="shared" si="5" ref="E33:E63">C33*D33</f>
        <v>1040</v>
      </c>
      <c r="F33" s="17" t="s">
        <v>23</v>
      </c>
      <c r="G33" s="17" t="s">
        <v>113</v>
      </c>
      <c r="H33" s="42"/>
      <c r="I33" s="78"/>
      <c r="J33" s="24">
        <v>0.195</v>
      </c>
      <c r="K33" s="69">
        <f t="shared" si="1"/>
        <v>202.80</v>
      </c>
      <c r="L33" s="94">
        <v>0.0040000000000000001</v>
      </c>
      <c r="M33" s="70">
        <f t="shared" si="2"/>
        <v>4.16</v>
      </c>
      <c r="N33" s="24">
        <v>0</v>
      </c>
      <c r="O33" s="61">
        <f t="shared" si="3"/>
        <v>0</v>
      </c>
      <c r="P33" s="64">
        <f t="shared" si="4"/>
        <v>206.96</v>
      </c>
    </row>
    <row r="34" spans="1:16" ht="15.75">
      <c r="A34" s="27">
        <v>32</v>
      </c>
      <c r="B34" s="29" t="s">
        <v>33</v>
      </c>
      <c r="C34" s="28">
        <v>5</v>
      </c>
      <c r="D34" s="28">
        <v>880</v>
      </c>
      <c r="E34" s="25">
        <f t="shared" si="5"/>
        <v>4400</v>
      </c>
      <c r="F34" s="17" t="s">
        <v>32</v>
      </c>
      <c r="G34" s="17" t="s">
        <v>113</v>
      </c>
      <c r="H34" s="42"/>
      <c r="I34" s="78"/>
      <c r="J34" s="24">
        <v>0.195</v>
      </c>
      <c r="K34" s="69">
        <f t="shared" si="1"/>
        <v>858</v>
      </c>
      <c r="L34" s="94">
        <v>0.0040000000000000001</v>
      </c>
      <c r="M34" s="70">
        <f t="shared" si="2"/>
        <v>17.60</v>
      </c>
      <c r="N34" s="24">
        <v>0</v>
      </c>
      <c r="O34" s="61">
        <f t="shared" si="3"/>
        <v>0</v>
      </c>
      <c r="P34" s="64">
        <f t="shared" si="4"/>
        <v>875.60</v>
      </c>
    </row>
    <row r="35" spans="1:16" ht="15.75">
      <c r="A35" s="27">
        <v>33</v>
      </c>
      <c r="B35" s="29" t="s">
        <v>31</v>
      </c>
      <c r="C35" s="28">
        <v>5</v>
      </c>
      <c r="D35" s="28">
        <v>550</v>
      </c>
      <c r="E35" s="25">
        <f t="shared" si="5"/>
        <v>2750</v>
      </c>
      <c r="F35" s="17" t="s">
        <v>32</v>
      </c>
      <c r="G35" s="17" t="s">
        <v>113</v>
      </c>
      <c r="H35" s="42"/>
      <c r="I35" s="78"/>
      <c r="J35" s="24">
        <v>0.195</v>
      </c>
      <c r="K35" s="69">
        <f t="shared" si="1"/>
        <v>536.25</v>
      </c>
      <c r="L35" s="94">
        <v>0.0040000000000000001</v>
      </c>
      <c r="M35" s="70">
        <f t="shared" si="2"/>
        <v>11</v>
      </c>
      <c r="N35" s="24">
        <v>0</v>
      </c>
      <c r="O35" s="61">
        <f t="shared" si="3"/>
        <v>0</v>
      </c>
      <c r="P35" s="64">
        <f t="shared" si="4"/>
        <v>547.25</v>
      </c>
    </row>
    <row r="36" spans="1:16" ht="15.75">
      <c r="A36" s="27">
        <v>34</v>
      </c>
      <c r="B36" s="29" t="s">
        <v>55</v>
      </c>
      <c r="C36" s="28">
        <v>5</v>
      </c>
      <c r="D36" s="28">
        <v>550</v>
      </c>
      <c r="E36" s="25">
        <f t="shared" si="5"/>
        <v>2750</v>
      </c>
      <c r="F36" s="17" t="s">
        <v>29</v>
      </c>
      <c r="G36" s="17" t="s">
        <v>113</v>
      </c>
      <c r="H36" s="42"/>
      <c r="I36" s="78"/>
      <c r="J36" s="24">
        <v>0.195</v>
      </c>
      <c r="K36" s="69">
        <f t="shared" si="1"/>
        <v>536.25</v>
      </c>
      <c r="L36" s="94">
        <v>0.0040000000000000001</v>
      </c>
      <c r="M36" s="70">
        <f t="shared" si="2"/>
        <v>11</v>
      </c>
      <c r="N36" s="24">
        <v>0</v>
      </c>
      <c r="O36" s="61">
        <f t="shared" si="3"/>
        <v>0</v>
      </c>
      <c r="P36" s="64">
        <f t="shared" si="4"/>
        <v>547.25</v>
      </c>
    </row>
    <row r="37" spans="1:16" ht="15.75">
      <c r="A37" s="27">
        <v>35</v>
      </c>
      <c r="B37" s="29" t="s">
        <v>56</v>
      </c>
      <c r="C37" s="28">
        <v>4</v>
      </c>
      <c r="D37" s="28">
        <v>640</v>
      </c>
      <c r="E37" s="25">
        <f t="shared" si="5"/>
        <v>2560</v>
      </c>
      <c r="F37" s="17" t="s">
        <v>29</v>
      </c>
      <c r="G37" s="17" t="s">
        <v>113</v>
      </c>
      <c r="H37" s="42"/>
      <c r="I37" s="78"/>
      <c r="J37" s="24">
        <v>0.195</v>
      </c>
      <c r="K37" s="69">
        <f t="shared" si="1"/>
        <v>499.20000000000005</v>
      </c>
      <c r="L37" s="94">
        <v>0.0040000000000000001</v>
      </c>
      <c r="M37" s="70">
        <f t="shared" si="2"/>
        <v>10.24</v>
      </c>
      <c r="N37" s="24">
        <v>0</v>
      </c>
      <c r="O37" s="61">
        <f t="shared" si="3"/>
        <v>0</v>
      </c>
      <c r="P37" s="64">
        <f t="shared" si="4"/>
        <v>509.44000000000005</v>
      </c>
    </row>
    <row r="38" spans="1:16" ht="15.75">
      <c r="A38" s="27">
        <v>36</v>
      </c>
      <c r="B38" s="29" t="s">
        <v>57</v>
      </c>
      <c r="C38" s="28">
        <v>6</v>
      </c>
      <c r="D38" s="28">
        <v>410</v>
      </c>
      <c r="E38" s="25">
        <f t="shared" si="5"/>
        <v>2460</v>
      </c>
      <c r="F38" s="17" t="s">
        <v>58</v>
      </c>
      <c r="G38" s="17" t="s">
        <v>113</v>
      </c>
      <c r="H38" s="42"/>
      <c r="I38" s="78"/>
      <c r="J38" s="24">
        <v>0.195</v>
      </c>
      <c r="K38" s="69">
        <f t="shared" si="1"/>
        <v>479.70</v>
      </c>
      <c r="L38" s="94">
        <v>0.0040000000000000001</v>
      </c>
      <c r="M38" s="70">
        <f t="shared" si="2"/>
        <v>9.84</v>
      </c>
      <c r="N38" s="24">
        <v>0</v>
      </c>
      <c r="O38" s="61">
        <f t="shared" si="3"/>
        <v>0</v>
      </c>
      <c r="P38" s="64">
        <f t="shared" si="4"/>
        <v>489.53999999999996</v>
      </c>
    </row>
    <row r="39" spans="1:16" ht="15.75">
      <c r="A39" s="27">
        <v>37</v>
      </c>
      <c r="B39" s="29" t="s">
        <v>57</v>
      </c>
      <c r="C39" s="28">
        <v>6</v>
      </c>
      <c r="D39" s="28">
        <v>400</v>
      </c>
      <c r="E39" s="25">
        <f t="shared" si="5"/>
        <v>2400</v>
      </c>
      <c r="F39" s="17" t="s">
        <v>59</v>
      </c>
      <c r="G39" s="17" t="s">
        <v>113</v>
      </c>
      <c r="H39" s="42"/>
      <c r="I39" s="78"/>
      <c r="J39" s="24">
        <v>0.195</v>
      </c>
      <c r="K39" s="69">
        <f t="shared" si="1"/>
        <v>468</v>
      </c>
      <c r="L39" s="94">
        <v>0.0040000000000000001</v>
      </c>
      <c r="M39" s="70">
        <f t="shared" si="2"/>
        <v>9.60</v>
      </c>
      <c r="N39" s="24">
        <v>0</v>
      </c>
      <c r="O39" s="61">
        <f t="shared" si="3"/>
        <v>0</v>
      </c>
      <c r="P39" s="64">
        <f t="shared" si="4"/>
        <v>477.60</v>
      </c>
    </row>
    <row r="40" spans="1:16" ht="15.75">
      <c r="A40" s="27">
        <v>38</v>
      </c>
      <c r="B40" s="29" t="s">
        <v>60</v>
      </c>
      <c r="C40" s="28">
        <v>5</v>
      </c>
      <c r="D40" s="28">
        <v>150</v>
      </c>
      <c r="E40" s="25">
        <f t="shared" si="5"/>
        <v>750</v>
      </c>
      <c r="F40" s="17" t="s">
        <v>61</v>
      </c>
      <c r="G40" s="17" t="s">
        <v>113</v>
      </c>
      <c r="H40" s="42"/>
      <c r="I40" s="78"/>
      <c r="J40" s="24">
        <v>0.195</v>
      </c>
      <c r="K40" s="69">
        <f t="shared" si="1"/>
        <v>146.25</v>
      </c>
      <c r="L40" s="94">
        <v>0.0040000000000000001</v>
      </c>
      <c r="M40" s="70">
        <f t="shared" si="2"/>
        <v>3</v>
      </c>
      <c r="N40" s="24">
        <v>0</v>
      </c>
      <c r="O40" s="61">
        <f t="shared" si="3"/>
        <v>0</v>
      </c>
      <c r="P40" s="64">
        <f t="shared" si="4"/>
        <v>149.25</v>
      </c>
    </row>
    <row r="41" spans="1:16" ht="15.75">
      <c r="A41" s="27">
        <v>39</v>
      </c>
      <c r="B41" s="29" t="s">
        <v>95</v>
      </c>
      <c r="C41" s="28">
        <v>4</v>
      </c>
      <c r="D41" s="28">
        <v>140</v>
      </c>
      <c r="E41" s="25">
        <f t="shared" si="5"/>
        <v>560</v>
      </c>
      <c r="F41" s="17" t="s">
        <v>61</v>
      </c>
      <c r="G41" s="17" t="s">
        <v>113</v>
      </c>
      <c r="H41" s="42"/>
      <c r="I41" s="78"/>
      <c r="J41" s="24">
        <v>0.195</v>
      </c>
      <c r="K41" s="69">
        <f t="shared" si="1"/>
        <v>109.20</v>
      </c>
      <c r="L41" s="94">
        <v>0.0040000000000000001</v>
      </c>
      <c r="M41" s="70">
        <f t="shared" si="2"/>
        <v>2.2400000000000002</v>
      </c>
      <c r="N41" s="24">
        <v>0</v>
      </c>
      <c r="O41" s="61">
        <f t="shared" si="3"/>
        <v>0</v>
      </c>
      <c r="P41" s="64">
        <f t="shared" si="4"/>
        <v>111.44</v>
      </c>
    </row>
    <row r="42" spans="1:16" s="2" customFormat="1" ht="15.75">
      <c r="A42" s="27">
        <v>40</v>
      </c>
      <c r="B42" s="29" t="s">
        <v>41</v>
      </c>
      <c r="C42" s="32">
        <v>4.50</v>
      </c>
      <c r="D42" s="32">
        <v>570</v>
      </c>
      <c r="E42" s="25">
        <f t="shared" si="5"/>
        <v>2565</v>
      </c>
      <c r="F42" s="17" t="s">
        <v>42</v>
      </c>
      <c r="G42" s="17" t="s">
        <v>114</v>
      </c>
      <c r="H42" s="42"/>
      <c r="I42" s="80"/>
      <c r="J42" s="24">
        <v>0.195</v>
      </c>
      <c r="K42" s="69">
        <f t="shared" si="1"/>
        <v>500.175</v>
      </c>
      <c r="L42" s="94">
        <v>0.0040000000000000001</v>
      </c>
      <c r="M42" s="70">
        <f t="shared" si="2"/>
        <v>10.26</v>
      </c>
      <c r="N42" s="24">
        <v>0</v>
      </c>
      <c r="O42" s="61">
        <f t="shared" si="3"/>
        <v>0</v>
      </c>
      <c r="P42" s="64">
        <f t="shared" si="4"/>
        <v>510.435</v>
      </c>
    </row>
    <row r="43" spans="1:16" s="2" customFormat="1" ht="15.75">
      <c r="A43" s="27">
        <v>41</v>
      </c>
      <c r="B43" s="29" t="s">
        <v>105</v>
      </c>
      <c r="C43" s="32">
        <v>5</v>
      </c>
      <c r="D43" s="32">
        <v>140</v>
      </c>
      <c r="E43" s="25">
        <f t="shared" si="5"/>
        <v>700</v>
      </c>
      <c r="F43" s="17" t="s">
        <v>106</v>
      </c>
      <c r="G43" s="17" t="s">
        <v>114</v>
      </c>
      <c r="H43" s="42"/>
      <c r="I43" s="80"/>
      <c r="J43" s="24">
        <v>0.195</v>
      </c>
      <c r="K43" s="69">
        <f t="shared" si="1"/>
        <v>136.50</v>
      </c>
      <c r="L43" s="94">
        <v>0.0040000000000000001</v>
      </c>
      <c r="M43" s="70">
        <f t="shared" si="2"/>
        <v>2.8000000000000003</v>
      </c>
      <c r="N43" s="24">
        <v>0</v>
      </c>
      <c r="O43" s="61">
        <f t="shared" si="3"/>
        <v>0</v>
      </c>
      <c r="P43" s="64">
        <f t="shared" si="4"/>
        <v>139.30000000000001</v>
      </c>
    </row>
    <row r="44" spans="1:16" ht="28.5" customHeight="1">
      <c r="A44" s="27">
        <v>42</v>
      </c>
      <c r="B44" s="29" t="s">
        <v>105</v>
      </c>
      <c r="C44" s="28">
        <v>5</v>
      </c>
      <c r="D44" s="28">
        <v>150</v>
      </c>
      <c r="E44" s="25">
        <f t="shared" si="5"/>
        <v>750</v>
      </c>
      <c r="F44" s="17" t="s">
        <v>107</v>
      </c>
      <c r="G44" s="17" t="s">
        <v>114</v>
      </c>
      <c r="H44" s="42"/>
      <c r="I44" s="78"/>
      <c r="J44" s="24">
        <v>0.195</v>
      </c>
      <c r="K44" s="69">
        <f t="shared" si="1"/>
        <v>146.25</v>
      </c>
      <c r="L44" s="94">
        <v>0.0040000000000000001</v>
      </c>
      <c r="M44" s="70">
        <f t="shared" si="2"/>
        <v>3</v>
      </c>
      <c r="N44" s="24">
        <v>0</v>
      </c>
      <c r="O44" s="61">
        <f t="shared" si="3"/>
        <v>0</v>
      </c>
      <c r="P44" s="64">
        <f t="shared" si="4"/>
        <v>149.25</v>
      </c>
    </row>
    <row r="45" spans="1:16" ht="28.5" customHeight="1">
      <c r="A45" s="27">
        <v>43</v>
      </c>
      <c r="B45" s="29" t="s">
        <v>105</v>
      </c>
      <c r="C45" s="28">
        <v>5</v>
      </c>
      <c r="D45" s="28">
        <v>180</v>
      </c>
      <c r="E45" s="25">
        <f t="shared" si="5"/>
        <v>900</v>
      </c>
      <c r="F45" s="17" t="s">
        <v>107</v>
      </c>
      <c r="G45" s="17" t="s">
        <v>114</v>
      </c>
      <c r="H45" s="42"/>
      <c r="I45" s="78"/>
      <c r="J45" s="24">
        <v>0.195</v>
      </c>
      <c r="K45" s="69">
        <f t="shared" si="1"/>
        <v>175.50</v>
      </c>
      <c r="L45" s="94">
        <v>0.0040000000000000001</v>
      </c>
      <c r="M45" s="70">
        <f t="shared" si="2"/>
        <v>3.60</v>
      </c>
      <c r="N45" s="24">
        <v>0</v>
      </c>
      <c r="O45" s="61">
        <f t="shared" si="3"/>
        <v>0</v>
      </c>
      <c r="P45" s="64">
        <f t="shared" si="4"/>
        <v>179.10</v>
      </c>
    </row>
    <row r="46" spans="1:16" ht="15.75">
      <c r="A46" s="27">
        <v>44</v>
      </c>
      <c r="B46" s="29" t="s">
        <v>108</v>
      </c>
      <c r="C46" s="28">
        <v>4</v>
      </c>
      <c r="D46" s="28">
        <v>360</v>
      </c>
      <c r="E46" s="25">
        <f t="shared" si="5"/>
        <v>1440</v>
      </c>
      <c r="F46" s="17" t="s">
        <v>42</v>
      </c>
      <c r="G46" s="17" t="s">
        <v>114</v>
      </c>
      <c r="H46" s="42"/>
      <c r="I46" s="78"/>
      <c r="J46" s="24">
        <v>0.195</v>
      </c>
      <c r="K46" s="69">
        <f t="shared" si="1"/>
        <v>280.80</v>
      </c>
      <c r="L46" s="94">
        <v>0.0040000000000000001</v>
      </c>
      <c r="M46" s="70">
        <f t="shared" si="2"/>
        <v>5.76</v>
      </c>
      <c r="N46" s="24">
        <v>0</v>
      </c>
      <c r="O46" s="61">
        <f t="shared" si="3"/>
        <v>0</v>
      </c>
      <c r="P46" s="64">
        <f t="shared" si="4"/>
        <v>286.56</v>
      </c>
    </row>
    <row r="47" spans="1:16" ht="15.75">
      <c r="A47" s="27">
        <v>45</v>
      </c>
      <c r="B47" s="29" t="s">
        <v>62</v>
      </c>
      <c r="C47" s="28">
        <v>5</v>
      </c>
      <c r="D47" s="28">
        <v>300</v>
      </c>
      <c r="E47" s="25">
        <f t="shared" si="5"/>
        <v>1500</v>
      </c>
      <c r="F47" s="17" t="s">
        <v>63</v>
      </c>
      <c r="G47" s="17" t="s">
        <v>115</v>
      </c>
      <c r="H47" s="42"/>
      <c r="I47" s="78"/>
      <c r="J47" s="24">
        <v>0.195</v>
      </c>
      <c r="K47" s="69">
        <f t="shared" si="1"/>
        <v>292.50</v>
      </c>
      <c r="L47" s="94">
        <v>0.0040000000000000001</v>
      </c>
      <c r="M47" s="70">
        <f t="shared" si="2"/>
        <v>6</v>
      </c>
      <c r="N47" s="24">
        <v>0</v>
      </c>
      <c r="O47" s="61">
        <f t="shared" si="3"/>
        <v>0</v>
      </c>
      <c r="P47" s="64">
        <f t="shared" si="4"/>
        <v>298.50</v>
      </c>
    </row>
    <row r="48" spans="1:16" ht="15.75">
      <c r="A48" s="27">
        <v>46</v>
      </c>
      <c r="B48" s="29" t="s">
        <v>64</v>
      </c>
      <c r="C48" s="28">
        <v>3</v>
      </c>
      <c r="D48" s="28">
        <v>200</v>
      </c>
      <c r="E48" s="25">
        <f t="shared" si="5"/>
        <v>600</v>
      </c>
      <c r="F48" s="17" t="s">
        <v>63</v>
      </c>
      <c r="G48" s="17" t="s">
        <v>115</v>
      </c>
      <c r="H48" s="42"/>
      <c r="I48" s="78"/>
      <c r="J48" s="24">
        <v>0.195</v>
      </c>
      <c r="K48" s="69">
        <f t="shared" si="1"/>
        <v>117</v>
      </c>
      <c r="L48" s="94">
        <v>0.0040000000000000001</v>
      </c>
      <c r="M48" s="70">
        <f t="shared" si="2"/>
        <v>2.40</v>
      </c>
      <c r="N48" s="24">
        <v>0</v>
      </c>
      <c r="O48" s="61">
        <f t="shared" si="3"/>
        <v>0</v>
      </c>
      <c r="P48" s="64">
        <f t="shared" si="4"/>
        <v>119.40</v>
      </c>
    </row>
    <row r="49" spans="1:16" ht="15.75">
      <c r="A49" s="27">
        <v>47</v>
      </c>
      <c r="B49" s="29" t="s">
        <v>65</v>
      </c>
      <c r="C49" s="28">
        <v>4</v>
      </c>
      <c r="D49" s="28">
        <v>170</v>
      </c>
      <c r="E49" s="25">
        <f t="shared" si="5"/>
        <v>680</v>
      </c>
      <c r="F49" s="17" t="s">
        <v>63</v>
      </c>
      <c r="G49" s="17" t="s">
        <v>115</v>
      </c>
      <c r="H49" s="42"/>
      <c r="I49" s="78"/>
      <c r="J49" s="24">
        <v>0.195</v>
      </c>
      <c r="K49" s="69">
        <f t="shared" si="1"/>
        <v>132.60</v>
      </c>
      <c r="L49" s="94">
        <v>0.0040000000000000001</v>
      </c>
      <c r="M49" s="70">
        <f t="shared" si="2"/>
        <v>2.72</v>
      </c>
      <c r="N49" s="24">
        <v>0</v>
      </c>
      <c r="O49" s="61">
        <f t="shared" si="3"/>
        <v>0</v>
      </c>
      <c r="P49" s="64">
        <f t="shared" si="4"/>
        <v>135.32</v>
      </c>
    </row>
    <row r="50" spans="1:16" ht="15.75">
      <c r="A50" s="27">
        <v>48</v>
      </c>
      <c r="B50" s="29" t="s">
        <v>66</v>
      </c>
      <c r="C50" s="28">
        <v>5</v>
      </c>
      <c r="D50" s="28">
        <v>140</v>
      </c>
      <c r="E50" s="25">
        <f t="shared" si="5"/>
        <v>700</v>
      </c>
      <c r="F50" s="17" t="s">
        <v>67</v>
      </c>
      <c r="G50" s="17" t="s">
        <v>115</v>
      </c>
      <c r="H50" s="42"/>
      <c r="I50" s="78"/>
      <c r="J50" s="24">
        <v>0.195</v>
      </c>
      <c r="K50" s="69">
        <f t="shared" si="1"/>
        <v>136.50</v>
      </c>
      <c r="L50" s="94">
        <v>0.0040000000000000001</v>
      </c>
      <c r="M50" s="70">
        <f t="shared" si="2"/>
        <v>2.8000000000000003</v>
      </c>
      <c r="N50" s="24">
        <v>0</v>
      </c>
      <c r="O50" s="61">
        <f t="shared" si="3"/>
        <v>0</v>
      </c>
      <c r="P50" s="64">
        <f t="shared" si="4"/>
        <v>139.30000000000001</v>
      </c>
    </row>
    <row r="51" spans="1:16" ht="15.75">
      <c r="A51" s="27">
        <v>49</v>
      </c>
      <c r="B51" s="29" t="s">
        <v>68</v>
      </c>
      <c r="C51" s="28">
        <v>3.50</v>
      </c>
      <c r="D51" s="28">
        <v>150</v>
      </c>
      <c r="E51" s="25">
        <f t="shared" si="5"/>
        <v>525</v>
      </c>
      <c r="F51" s="17" t="s">
        <v>67</v>
      </c>
      <c r="G51" s="17" t="s">
        <v>115</v>
      </c>
      <c r="H51" s="42"/>
      <c r="I51" s="78"/>
      <c r="J51" s="24">
        <v>0.195</v>
      </c>
      <c r="K51" s="69">
        <f t="shared" si="1"/>
        <v>102.375</v>
      </c>
      <c r="L51" s="94">
        <v>0.0040000000000000001</v>
      </c>
      <c r="M51" s="70">
        <f t="shared" si="2"/>
        <v>2.10</v>
      </c>
      <c r="N51" s="24">
        <v>0</v>
      </c>
      <c r="O51" s="61">
        <f t="shared" si="3"/>
        <v>0</v>
      </c>
      <c r="P51" s="64">
        <f t="shared" si="4"/>
        <v>104.47499999999999</v>
      </c>
    </row>
    <row r="52" spans="1:16" ht="15.75">
      <c r="A52" s="27">
        <v>50</v>
      </c>
      <c r="B52" s="29" t="s">
        <v>69</v>
      </c>
      <c r="C52" s="28">
        <v>5</v>
      </c>
      <c r="D52" s="28">
        <v>350</v>
      </c>
      <c r="E52" s="25">
        <f t="shared" si="5"/>
        <v>1750</v>
      </c>
      <c r="F52" s="29" t="s">
        <v>67</v>
      </c>
      <c r="G52" s="17" t="s">
        <v>115</v>
      </c>
      <c r="H52" s="42"/>
      <c r="I52" s="78"/>
      <c r="J52" s="24">
        <v>0.195</v>
      </c>
      <c r="K52" s="69">
        <f t="shared" si="1"/>
        <v>341.25</v>
      </c>
      <c r="L52" s="94">
        <v>0.0040000000000000001</v>
      </c>
      <c r="M52" s="70">
        <f t="shared" si="2"/>
        <v>7</v>
      </c>
      <c r="N52" s="24">
        <v>0</v>
      </c>
      <c r="O52" s="61">
        <f t="shared" si="3"/>
        <v>0</v>
      </c>
      <c r="P52" s="64">
        <f t="shared" si="4"/>
        <v>348.25</v>
      </c>
    </row>
    <row r="53" spans="1:16" ht="15.75">
      <c r="A53" s="27">
        <v>51</v>
      </c>
      <c r="B53" s="29" t="s">
        <v>45</v>
      </c>
      <c r="C53" s="28">
        <v>5</v>
      </c>
      <c r="D53" s="28">
        <v>170</v>
      </c>
      <c r="E53" s="25">
        <f t="shared" si="5"/>
        <v>850</v>
      </c>
      <c r="F53" s="29" t="s">
        <v>46</v>
      </c>
      <c r="G53" s="17" t="s">
        <v>115</v>
      </c>
      <c r="H53" s="42"/>
      <c r="I53" s="78"/>
      <c r="J53" s="24">
        <v>0.195</v>
      </c>
      <c r="K53" s="69">
        <f t="shared" si="1"/>
        <v>165.75</v>
      </c>
      <c r="L53" s="94">
        <v>0.0040000000000000001</v>
      </c>
      <c r="M53" s="70">
        <f t="shared" si="2"/>
        <v>3.40</v>
      </c>
      <c r="N53" s="24">
        <v>0</v>
      </c>
      <c r="O53" s="61">
        <f t="shared" si="3"/>
        <v>0</v>
      </c>
      <c r="P53" s="64">
        <f t="shared" si="4"/>
        <v>169.15</v>
      </c>
    </row>
    <row r="54" spans="1:16" ht="15.75">
      <c r="A54" s="27">
        <v>52</v>
      </c>
      <c r="B54" s="29" t="s">
        <v>45</v>
      </c>
      <c r="C54" s="28">
        <v>5</v>
      </c>
      <c r="D54" s="28">
        <v>350</v>
      </c>
      <c r="E54" s="25">
        <f t="shared" si="5"/>
        <v>1750</v>
      </c>
      <c r="F54" s="29" t="s">
        <v>46</v>
      </c>
      <c r="G54" s="17" t="s">
        <v>115</v>
      </c>
      <c r="H54" s="42"/>
      <c r="I54" s="78"/>
      <c r="J54" s="24">
        <v>0.195</v>
      </c>
      <c r="K54" s="69">
        <f t="shared" si="1"/>
        <v>341.25</v>
      </c>
      <c r="L54" s="94">
        <v>0.0040000000000000001</v>
      </c>
      <c r="M54" s="70">
        <f t="shared" si="2"/>
        <v>7</v>
      </c>
      <c r="N54" s="24">
        <v>0</v>
      </c>
      <c r="O54" s="61">
        <f t="shared" si="3"/>
        <v>0</v>
      </c>
      <c r="P54" s="64">
        <f t="shared" si="4"/>
        <v>348.25</v>
      </c>
    </row>
    <row r="55" spans="1:16" ht="15.75">
      <c r="A55" s="27">
        <v>53</v>
      </c>
      <c r="B55" s="29" t="s">
        <v>45</v>
      </c>
      <c r="C55" s="28">
        <v>5</v>
      </c>
      <c r="D55" s="28">
        <v>170</v>
      </c>
      <c r="E55" s="25">
        <f t="shared" si="5"/>
        <v>850</v>
      </c>
      <c r="F55" s="29" t="s">
        <v>47</v>
      </c>
      <c r="G55" s="17" t="s">
        <v>115</v>
      </c>
      <c r="H55" s="42"/>
      <c r="I55" s="78"/>
      <c r="J55" s="24">
        <v>0.195</v>
      </c>
      <c r="K55" s="69">
        <f t="shared" si="1"/>
        <v>165.75</v>
      </c>
      <c r="L55" s="94">
        <v>0.0040000000000000001</v>
      </c>
      <c r="M55" s="70">
        <f t="shared" si="2"/>
        <v>3.40</v>
      </c>
      <c r="N55" s="24">
        <v>0</v>
      </c>
      <c r="O55" s="61">
        <f t="shared" si="3"/>
        <v>0</v>
      </c>
      <c r="P55" s="64">
        <f t="shared" si="4"/>
        <v>169.15</v>
      </c>
    </row>
    <row r="56" spans="1:16" ht="15.75">
      <c r="A56" s="27">
        <v>54</v>
      </c>
      <c r="B56" s="29" t="s">
        <v>45</v>
      </c>
      <c r="C56" s="28">
        <v>5</v>
      </c>
      <c r="D56" s="28">
        <v>170</v>
      </c>
      <c r="E56" s="25">
        <f t="shared" si="5"/>
        <v>850</v>
      </c>
      <c r="F56" s="29" t="s">
        <v>48</v>
      </c>
      <c r="G56" s="17" t="s">
        <v>115</v>
      </c>
      <c r="H56" s="42"/>
      <c r="I56" s="78"/>
      <c r="J56" s="24">
        <v>0.195</v>
      </c>
      <c r="K56" s="69">
        <f t="shared" si="1"/>
        <v>165.75</v>
      </c>
      <c r="L56" s="94">
        <v>0.0040000000000000001</v>
      </c>
      <c r="M56" s="70">
        <f t="shared" si="2"/>
        <v>3.40</v>
      </c>
      <c r="N56" s="24">
        <v>0</v>
      </c>
      <c r="O56" s="61">
        <f t="shared" si="3"/>
        <v>0</v>
      </c>
      <c r="P56" s="64">
        <f t="shared" si="4"/>
        <v>169.15</v>
      </c>
    </row>
    <row r="57" spans="1:16" ht="15.75">
      <c r="A57" s="27">
        <v>55</v>
      </c>
      <c r="B57" s="29" t="s">
        <v>49</v>
      </c>
      <c r="C57" s="28">
        <v>3.50</v>
      </c>
      <c r="D57" s="28">
        <v>400</v>
      </c>
      <c r="E57" s="25">
        <f t="shared" si="5"/>
        <v>1400</v>
      </c>
      <c r="F57" s="29" t="s">
        <v>50</v>
      </c>
      <c r="G57" s="17" t="s">
        <v>115</v>
      </c>
      <c r="H57" s="42"/>
      <c r="I57" s="78"/>
      <c r="J57" s="24">
        <v>0.195</v>
      </c>
      <c r="K57" s="69">
        <f t="shared" si="1"/>
        <v>273</v>
      </c>
      <c r="L57" s="94">
        <v>0.0040000000000000001</v>
      </c>
      <c r="M57" s="70">
        <f t="shared" si="2"/>
        <v>5.60</v>
      </c>
      <c r="N57" s="24">
        <v>0</v>
      </c>
      <c r="O57" s="61">
        <f t="shared" si="3"/>
        <v>0</v>
      </c>
      <c r="P57" s="64">
        <f t="shared" si="4"/>
        <v>278.60000000000002</v>
      </c>
    </row>
    <row r="58" spans="1:16" ht="25.5">
      <c r="A58" s="27"/>
      <c r="B58" s="29" t="s">
        <v>51</v>
      </c>
      <c r="C58" s="28">
        <v>4</v>
      </c>
      <c r="D58" s="28">
        <v>100</v>
      </c>
      <c r="E58" s="25">
        <f t="shared" si="5"/>
        <v>400</v>
      </c>
      <c r="F58" s="29" t="s">
        <v>52</v>
      </c>
      <c r="G58" s="17" t="s">
        <v>115</v>
      </c>
      <c r="H58" s="42"/>
      <c r="I58" s="78"/>
      <c r="J58" s="24">
        <v>0.195</v>
      </c>
      <c r="K58" s="69">
        <f t="shared" si="1"/>
        <v>78</v>
      </c>
      <c r="L58" s="94">
        <v>0.0040000000000000001</v>
      </c>
      <c r="M58" s="70">
        <f t="shared" si="2"/>
        <v>1.60</v>
      </c>
      <c r="N58" s="24">
        <v>0</v>
      </c>
      <c r="O58" s="61">
        <f t="shared" si="3"/>
        <v>0</v>
      </c>
      <c r="P58" s="64">
        <f t="shared" si="4"/>
        <v>79.599999999999994</v>
      </c>
    </row>
    <row r="59" spans="1:16" ht="25.5">
      <c r="A59" s="27">
        <v>56</v>
      </c>
      <c r="B59" s="29" t="s">
        <v>110</v>
      </c>
      <c r="C59" s="28">
        <v>5</v>
      </c>
      <c r="D59" s="28">
        <v>150</v>
      </c>
      <c r="E59" s="25">
        <f t="shared" si="5"/>
        <v>750</v>
      </c>
      <c r="F59" s="17" t="s">
        <v>72</v>
      </c>
      <c r="G59" s="17" t="s">
        <v>115</v>
      </c>
      <c r="H59" s="42"/>
      <c r="I59" s="78"/>
      <c r="J59" s="24">
        <v>0.195</v>
      </c>
      <c r="K59" s="69">
        <f t="shared" si="1"/>
        <v>146.25</v>
      </c>
      <c r="L59" s="94">
        <v>0.0040000000000000001</v>
      </c>
      <c r="M59" s="70">
        <f t="shared" si="2"/>
        <v>3</v>
      </c>
      <c r="N59" s="24">
        <v>0</v>
      </c>
      <c r="O59" s="61">
        <f t="shared" si="3"/>
        <v>0</v>
      </c>
      <c r="P59" s="64">
        <f t="shared" si="4"/>
        <v>149.25</v>
      </c>
    </row>
    <row r="60" spans="1:16" ht="15.75">
      <c r="A60" s="27"/>
      <c r="B60" s="29"/>
      <c r="C60" s="28">
        <v>6.30</v>
      </c>
      <c r="D60" s="28">
        <v>220</v>
      </c>
      <c r="E60" s="25">
        <f t="shared" si="5"/>
        <v>1386</v>
      </c>
      <c r="F60" s="29"/>
      <c r="G60" s="29"/>
      <c r="H60" s="42"/>
      <c r="I60" s="78"/>
      <c r="J60" s="24">
        <v>0.195</v>
      </c>
      <c r="K60" s="69">
        <f t="shared" si="1"/>
        <v>270.27</v>
      </c>
      <c r="L60" s="94">
        <v>0.0040000000000000001</v>
      </c>
      <c r="M60" s="70">
        <f t="shared" si="2"/>
        <v>5.5440000000000005</v>
      </c>
      <c r="N60" s="24">
        <v>0</v>
      </c>
      <c r="O60" s="61">
        <f t="shared" si="3"/>
        <v>0</v>
      </c>
      <c r="P60" s="64">
        <f t="shared" si="4"/>
        <v>275.81399999999996</v>
      </c>
    </row>
    <row r="61" spans="1:16" ht="15.75">
      <c r="A61" s="27"/>
      <c r="B61" s="29"/>
      <c r="C61" s="28">
        <v>3.25</v>
      </c>
      <c r="D61" s="28">
        <v>325</v>
      </c>
      <c r="E61" s="25">
        <f t="shared" si="5"/>
        <v>1056.25</v>
      </c>
      <c r="F61" s="29"/>
      <c r="G61" s="29"/>
      <c r="H61" s="42" t="s">
        <v>120</v>
      </c>
      <c r="I61" s="78"/>
      <c r="J61" s="24">
        <v>0.195</v>
      </c>
      <c r="K61" s="69">
        <f t="shared" si="1"/>
        <v>205.96875</v>
      </c>
      <c r="L61" s="94">
        <v>0.002</v>
      </c>
      <c r="M61" s="70">
        <f t="shared" si="2"/>
        <v>2.1124999999999998</v>
      </c>
      <c r="N61" s="24">
        <v>0</v>
      </c>
      <c r="O61" s="61">
        <f t="shared" si="3"/>
        <v>0</v>
      </c>
      <c r="P61" s="64">
        <f t="shared" si="4"/>
        <v>208.08125</v>
      </c>
    </row>
    <row r="62" spans="1:16" ht="15.75">
      <c r="A62" s="27"/>
      <c r="B62" s="29"/>
      <c r="C62" s="28">
        <v>4.50</v>
      </c>
      <c r="D62" s="28">
        <v>580</v>
      </c>
      <c r="E62" s="25">
        <f t="shared" si="5"/>
        <v>2610</v>
      </c>
      <c r="F62" s="29"/>
      <c r="G62" s="29"/>
      <c r="H62" s="42" t="s">
        <v>120</v>
      </c>
      <c r="I62" s="78"/>
      <c r="J62" s="24">
        <v>0.195</v>
      </c>
      <c r="K62" s="69">
        <f t="shared" si="1"/>
        <v>508.95000000000005</v>
      </c>
      <c r="L62" s="94">
        <v>0.002</v>
      </c>
      <c r="M62" s="70">
        <f t="shared" si="2"/>
        <v>5.22</v>
      </c>
      <c r="N62" s="24">
        <v>0</v>
      </c>
      <c r="O62" s="61">
        <f t="shared" si="3"/>
        <v>0</v>
      </c>
      <c r="P62" s="64">
        <f t="shared" si="4"/>
        <v>514.17000000000007</v>
      </c>
    </row>
    <row r="63" spans="1:16" ht="39" thickBot="1">
      <c r="A63" s="44"/>
      <c r="B63" s="45"/>
      <c r="C63" s="46">
        <v>4</v>
      </c>
      <c r="D63" s="46">
        <v>90</v>
      </c>
      <c r="E63" s="47">
        <f t="shared" si="5"/>
        <v>360</v>
      </c>
      <c r="F63" s="48"/>
      <c r="G63" s="48"/>
      <c r="H63" s="49" t="s">
        <v>121</v>
      </c>
      <c r="I63" s="81"/>
      <c r="J63" s="59">
        <v>0.195</v>
      </c>
      <c r="K63" s="71">
        <f t="shared" si="1"/>
        <v>70.20</v>
      </c>
      <c r="L63" s="95">
        <v>0</v>
      </c>
      <c r="M63" s="72">
        <f t="shared" si="2"/>
        <v>0</v>
      </c>
      <c r="N63" s="59">
        <v>0</v>
      </c>
      <c r="O63" s="62">
        <f t="shared" si="3"/>
        <v>0</v>
      </c>
      <c r="P63" s="65">
        <f t="shared" si="4"/>
        <v>70.20</v>
      </c>
    </row>
    <row r="64" spans="1:16" ht="15.75" customHeight="1" thickBot="1">
      <c r="A64" s="52"/>
      <c r="B64" s="52"/>
      <c r="C64" s="52"/>
      <c r="D64" s="52"/>
      <c r="E64" s="74">
        <f>SUM(E3:E63)</f>
        <v>103512.25</v>
      </c>
      <c r="F64" s="51"/>
      <c r="G64" s="50"/>
      <c r="H64" s="50"/>
      <c r="I64" s="26"/>
      <c r="K64" s="66">
        <f>SUM(K3:K63)</f>
        <v>20184.888749999998</v>
      </c>
      <c r="L64" s="73"/>
      <c r="M64" s="66">
        <f>SUM(M3:M63)</f>
        <v>320.13650000000001</v>
      </c>
      <c r="O64" s="38">
        <f>SUM(O3:O63)</f>
        <v>0</v>
      </c>
      <c r="P64" s="66">
        <f>SUM(P3:P63)</f>
        <v>20505.025250000002</v>
      </c>
    </row>
  </sheetData>
  <mergeCells count="4">
    <mergeCell ref="B21:B22"/>
    <mergeCell ref="I21:I22"/>
    <mergeCell ref="A1:H1"/>
    <mergeCell ref="J1:P1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I15"/>
  <sheetViews>
    <sheetView workbookViewId="0" topLeftCell="A10">
      <selection pane="topLeft" activeCell="A11" sqref="A11:XFD11"/>
    </sheetView>
  </sheetViews>
  <sheetFormatPr defaultRowHeight="15.75"/>
  <cols>
    <col min="1" max="1" width="11.875" customWidth="1"/>
    <col min="6" max="6" width="9.625" customWidth="1"/>
    <col min="7" max="7" width="9.875" customWidth="1"/>
  </cols>
  <sheetData>
    <row r="1" spans="1:9" ht="48" thickBot="1">
      <c r="A1" s="14" t="s">
        <v>54</v>
      </c>
      <c r="B1" s="15" t="s">
        <v>1</v>
      </c>
      <c r="C1" s="15" t="s">
        <v>2</v>
      </c>
      <c r="D1" s="15" t="s">
        <v>76</v>
      </c>
      <c r="E1" s="15" t="s">
        <v>3</v>
      </c>
      <c r="F1" s="15" t="s">
        <v>4</v>
      </c>
      <c r="G1" s="15" t="s">
        <v>77</v>
      </c>
      <c r="H1" s="15" t="s">
        <v>78</v>
      </c>
      <c r="I1" s="15" t="s">
        <v>79</v>
      </c>
    </row>
    <row r="2" spans="1:8" ht="31.5">
      <c r="A2" s="1" t="s">
        <v>62</v>
      </c>
      <c r="B2" s="1">
        <v>0</v>
      </c>
      <c r="C2" s="1">
        <v>0.30</v>
      </c>
      <c r="D2" s="1">
        <v>0.30</v>
      </c>
      <c r="E2" s="1">
        <v>5</v>
      </c>
      <c r="F2" s="1">
        <v>1500</v>
      </c>
      <c r="G2" s="1" t="s">
        <v>63</v>
      </c>
      <c r="H2" s="1" t="s">
        <v>44</v>
      </c>
    </row>
    <row r="3" spans="1:8" ht="31.5">
      <c r="A3" s="1" t="s">
        <v>64</v>
      </c>
      <c r="B3" s="1">
        <v>0</v>
      </c>
      <c r="C3" s="1">
        <v>0.30</v>
      </c>
      <c r="D3" s="1">
        <v>0.30</v>
      </c>
      <c r="E3" s="1">
        <v>3</v>
      </c>
      <c r="F3" s="1">
        <v>900</v>
      </c>
      <c r="G3" s="1" t="s">
        <v>63</v>
      </c>
      <c r="H3" s="1" t="s">
        <v>44</v>
      </c>
    </row>
    <row r="4" spans="1:8" ht="31.5">
      <c r="A4" s="1" t="s">
        <v>65</v>
      </c>
      <c r="B4" s="1">
        <v>0</v>
      </c>
      <c r="C4" s="1">
        <v>0.30</v>
      </c>
      <c r="D4" s="1">
        <v>0.30</v>
      </c>
      <c r="E4" s="1">
        <v>4</v>
      </c>
      <c r="F4" s="1">
        <v>1200</v>
      </c>
      <c r="G4" s="1" t="s">
        <v>63</v>
      </c>
      <c r="H4" s="1" t="s">
        <v>44</v>
      </c>
    </row>
    <row r="5" spans="1:8" ht="31.5">
      <c r="A5" s="1" t="s">
        <v>66</v>
      </c>
      <c r="B5" s="1">
        <v>0.10</v>
      </c>
      <c r="C5" s="1">
        <v>0.24</v>
      </c>
      <c r="D5" s="1">
        <v>0.14000000000000001</v>
      </c>
      <c r="E5" s="1">
        <v>5</v>
      </c>
      <c r="F5" s="1">
        <v>700</v>
      </c>
      <c r="G5" s="1" t="s">
        <v>67</v>
      </c>
      <c r="H5" s="1" t="s">
        <v>44</v>
      </c>
    </row>
    <row r="6" spans="1:8" ht="31.5">
      <c r="A6" s="1" t="s">
        <v>68</v>
      </c>
      <c r="B6" s="1">
        <v>0</v>
      </c>
      <c r="C6" s="1">
        <v>0.18</v>
      </c>
      <c r="D6" s="1">
        <v>0.18</v>
      </c>
      <c r="E6" s="1">
        <v>3.50</v>
      </c>
      <c r="F6" s="1">
        <v>630</v>
      </c>
      <c r="G6" s="1" t="s">
        <v>67</v>
      </c>
      <c r="H6" s="1" t="s">
        <v>44</v>
      </c>
    </row>
    <row r="7" spans="1:8" ht="31.5">
      <c r="A7" s="1" t="s">
        <v>69</v>
      </c>
      <c r="B7" s="1">
        <v>0.16</v>
      </c>
      <c r="C7" s="1">
        <v>0.51</v>
      </c>
      <c r="D7" s="1">
        <v>0.35</v>
      </c>
      <c r="E7" s="1">
        <v>5</v>
      </c>
      <c r="F7" s="1">
        <v>1750</v>
      </c>
      <c r="G7" s="1" t="s">
        <v>67</v>
      </c>
      <c r="H7" s="1" t="s">
        <v>44</v>
      </c>
    </row>
    <row r="8" spans="1:8" ht="63">
      <c r="A8" s="1" t="s">
        <v>45</v>
      </c>
      <c r="B8" s="1">
        <v>5.30</v>
      </c>
      <c r="C8" s="1">
        <v>5.45</v>
      </c>
      <c r="D8" s="1">
        <v>0.15</v>
      </c>
      <c r="E8" s="1">
        <v>5</v>
      </c>
      <c r="F8" s="1">
        <v>750</v>
      </c>
      <c r="G8" s="1" t="s">
        <v>46</v>
      </c>
      <c r="H8" s="1" t="s">
        <v>44</v>
      </c>
    </row>
    <row r="9" spans="1:8" ht="63">
      <c r="A9" s="1" t="s">
        <v>45</v>
      </c>
      <c r="B9" s="1">
        <v>5.79</v>
      </c>
      <c r="C9" s="1">
        <v>6.14</v>
      </c>
      <c r="D9" s="1">
        <v>0.35</v>
      </c>
      <c r="E9" s="1">
        <v>5</v>
      </c>
      <c r="F9" s="1">
        <v>1750</v>
      </c>
      <c r="G9" s="1" t="s">
        <v>46</v>
      </c>
      <c r="H9" s="1" t="s">
        <v>44</v>
      </c>
    </row>
    <row r="10" spans="1:8" ht="63">
      <c r="A10" s="1" t="s">
        <v>45</v>
      </c>
      <c r="B10" s="1">
        <v>4.80</v>
      </c>
      <c r="C10" s="1">
        <v>4.9000000000000004</v>
      </c>
      <c r="D10" s="1">
        <v>0.10</v>
      </c>
      <c r="E10" s="1">
        <v>5</v>
      </c>
      <c r="F10" s="1">
        <v>500</v>
      </c>
      <c r="G10" s="1" t="s">
        <v>47</v>
      </c>
      <c r="H10" s="1" t="s">
        <v>44</v>
      </c>
    </row>
    <row r="11" spans="1:8" ht="63">
      <c r="A11" s="1" t="s">
        <v>45</v>
      </c>
      <c r="B11" s="1">
        <v>3</v>
      </c>
      <c r="C11" s="1">
        <v>3.10</v>
      </c>
      <c r="D11" s="1">
        <v>0.10</v>
      </c>
      <c r="E11" s="1">
        <v>5</v>
      </c>
      <c r="F11" s="1">
        <v>500</v>
      </c>
      <c r="G11" s="1" t="s">
        <v>48</v>
      </c>
      <c r="H11" s="1" t="s">
        <v>44</v>
      </c>
    </row>
    <row r="12" spans="1:8" ht="31.5">
      <c r="A12" s="1" t="s">
        <v>49</v>
      </c>
      <c r="B12" s="1">
        <v>1.60</v>
      </c>
      <c r="C12" s="1">
        <v>2</v>
      </c>
      <c r="D12" s="1">
        <v>0.40</v>
      </c>
      <c r="E12" s="1">
        <v>3</v>
      </c>
      <c r="F12" s="1">
        <v>1200</v>
      </c>
      <c r="G12" s="1" t="s">
        <v>50</v>
      </c>
      <c r="H12" s="1" t="s">
        <v>44</v>
      </c>
    </row>
    <row r="13" spans="1:8" ht="47.25">
      <c r="A13" s="1" t="s">
        <v>51</v>
      </c>
      <c r="B13" s="1">
        <v>1.67</v>
      </c>
      <c r="C13" s="1">
        <v>1.77</v>
      </c>
      <c r="D13" s="1">
        <v>0.10</v>
      </c>
      <c r="E13" s="1">
        <v>4</v>
      </c>
      <c r="F13" s="1">
        <v>400</v>
      </c>
      <c r="G13" s="1" t="s">
        <v>52</v>
      </c>
      <c r="H13" s="1" t="s">
        <v>44</v>
      </c>
    </row>
    <row r="14" spans="1:8" ht="47.25">
      <c r="A14" s="1" t="s">
        <v>70</v>
      </c>
      <c r="B14" s="90">
        <v>0</v>
      </c>
      <c r="C14" s="90">
        <v>0.10</v>
      </c>
      <c r="D14" s="90">
        <v>0.10</v>
      </c>
      <c r="E14" s="90">
        <v>5</v>
      </c>
      <c r="F14" s="90">
        <v>500</v>
      </c>
      <c r="G14" s="90" t="s">
        <v>72</v>
      </c>
      <c r="H14" s="90" t="s">
        <v>44</v>
      </c>
    </row>
    <row r="15" spans="1:8" ht="31.5" thickBot="1">
      <c r="A15" s="6" t="s">
        <v>71</v>
      </c>
      <c r="B15" s="90"/>
      <c r="C15" s="90"/>
      <c r="D15" s="90"/>
      <c r="E15" s="90"/>
      <c r="F15" s="90"/>
      <c r="G15" s="90"/>
      <c r="H15" s="90"/>
    </row>
  </sheetData>
  <mergeCells count="7">
    <mergeCell ref="H14:H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H5"/>
  <sheetViews>
    <sheetView workbookViewId="0" topLeftCell="A1">
      <selection pane="topLeft" activeCell="A1" sqref="A1:XFD5"/>
    </sheetView>
  </sheetViews>
  <sheetFormatPr defaultRowHeight="15.75"/>
  <cols>
    <col min="8" max="8" width="12.125" customWidth="1"/>
  </cols>
  <sheetData>
    <row r="1" spans="1:8" s="2" customFormat="1" ht="47.25">
      <c r="A1" s="4" t="s">
        <v>41</v>
      </c>
      <c r="B1" s="4">
        <v>0</v>
      </c>
      <c r="C1" s="4">
        <v>0.56999999999999995</v>
      </c>
      <c r="D1" s="4">
        <v>0.56999999999999995</v>
      </c>
      <c r="E1" s="4">
        <v>4</v>
      </c>
      <c r="F1" s="4">
        <v>2280</v>
      </c>
      <c r="G1" s="4" t="s">
        <v>42</v>
      </c>
      <c r="H1" s="4" t="s">
        <v>43</v>
      </c>
    </row>
    <row r="2" spans="1:8" s="2" customFormat="1" ht="47.25">
      <c r="A2" s="4" t="s">
        <v>105</v>
      </c>
      <c r="B2" s="4">
        <v>0.05</v>
      </c>
      <c r="C2" s="4">
        <v>0.17</v>
      </c>
      <c r="D2" s="4">
        <v>0.12</v>
      </c>
      <c r="E2" s="4">
        <v>5</v>
      </c>
      <c r="F2" s="4">
        <v>600</v>
      </c>
      <c r="G2" s="4" t="s">
        <v>106</v>
      </c>
      <c r="H2" s="4" t="s">
        <v>43</v>
      </c>
    </row>
    <row r="3" spans="1:8" ht="47.25">
      <c r="A3" s="4" t="s">
        <v>105</v>
      </c>
      <c r="B3" s="4">
        <v>1.74</v>
      </c>
      <c r="C3" s="4">
        <v>1.84</v>
      </c>
      <c r="D3" s="4">
        <v>0.10</v>
      </c>
      <c r="E3" s="4">
        <v>5</v>
      </c>
      <c r="F3" s="4">
        <v>500</v>
      </c>
      <c r="G3" s="4" t="s">
        <v>107</v>
      </c>
      <c r="H3" s="4" t="s">
        <v>43</v>
      </c>
    </row>
    <row r="4" spans="1:8" ht="47.25">
      <c r="A4" s="4" t="s">
        <v>105</v>
      </c>
      <c r="B4" s="4">
        <v>2.09</v>
      </c>
      <c r="C4" s="4">
        <v>2.2799999999999998</v>
      </c>
      <c r="D4" s="4">
        <v>0.19</v>
      </c>
      <c r="E4" s="4">
        <v>5</v>
      </c>
      <c r="F4" s="4">
        <v>950</v>
      </c>
      <c r="G4" s="4" t="s">
        <v>107</v>
      </c>
      <c r="H4" s="4" t="s">
        <v>43</v>
      </c>
    </row>
    <row r="5" spans="1:8" ht="63" thickBot="1">
      <c r="A5" s="4" t="s">
        <v>108</v>
      </c>
      <c r="B5" s="4">
        <v>0</v>
      </c>
      <c r="C5" s="4">
        <v>0.35</v>
      </c>
      <c r="D5" s="4">
        <v>0.35</v>
      </c>
      <c r="E5" s="4">
        <v>4</v>
      </c>
      <c r="F5" s="4">
        <v>1400</v>
      </c>
      <c r="G5" s="4" t="s">
        <v>42</v>
      </c>
      <c r="H5" s="4" t="s">
        <v>43</v>
      </c>
    </row>
  </sheetData>
  <pageMargins left="0.7" right="0.7" top="0.75" bottom="0.75" header="0.3" footer="0.3"/>
  <pageSetup orientation="portrait" paperSize="9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A1:H14"/>
  <sheetViews>
    <sheetView workbookViewId="0" topLeftCell="A1">
      <selection pane="topLeft" activeCell="A14" sqref="A14:XFD14"/>
    </sheetView>
  </sheetViews>
  <sheetFormatPr defaultRowHeight="15.75"/>
  <cols>
    <col min="1" max="1" width="27.75" customWidth="1"/>
  </cols>
  <sheetData>
    <row r="1" spans="1:8" ht="15.75">
      <c r="A1" s="4" t="s">
        <v>22</v>
      </c>
      <c r="B1" s="4">
        <v>0</v>
      </c>
      <c r="C1" s="4">
        <v>0.72</v>
      </c>
      <c r="D1" s="3">
        <v>0.72</v>
      </c>
      <c r="E1" s="4">
        <v>5</v>
      </c>
      <c r="F1" s="4">
        <v>3600</v>
      </c>
      <c r="G1" s="4" t="s">
        <v>23</v>
      </c>
      <c r="H1" s="4" t="s">
        <v>24</v>
      </c>
    </row>
    <row r="2" spans="1:8" ht="15.75">
      <c r="A2" s="4" t="s">
        <v>25</v>
      </c>
      <c r="B2" s="4">
        <v>0.39</v>
      </c>
      <c r="C2" s="4">
        <v>0.70</v>
      </c>
      <c r="D2" s="3">
        <v>0.31</v>
      </c>
      <c r="E2" s="4">
        <v>5</v>
      </c>
      <c r="F2" s="4">
        <v>1550</v>
      </c>
      <c r="G2" s="4" t="s">
        <v>23</v>
      </c>
      <c r="H2" s="4" t="s">
        <v>24</v>
      </c>
    </row>
    <row r="3" spans="1:8" ht="15.75">
      <c r="A3" s="4" t="s">
        <v>26</v>
      </c>
      <c r="B3" s="4">
        <v>0</v>
      </c>
      <c r="C3" s="4">
        <v>0.54</v>
      </c>
      <c r="D3" s="3">
        <v>0.54</v>
      </c>
      <c r="E3" s="4">
        <v>4</v>
      </c>
      <c r="F3" s="4">
        <v>2160</v>
      </c>
      <c r="G3" s="4" t="s">
        <v>23</v>
      </c>
      <c r="H3" s="4" t="s">
        <v>24</v>
      </c>
    </row>
    <row r="4" spans="1:8" ht="15.75">
      <c r="A4" s="4" t="s">
        <v>27</v>
      </c>
      <c r="B4" s="4">
        <v>0</v>
      </c>
      <c r="C4" s="4">
        <v>0.45</v>
      </c>
      <c r="D4" s="3">
        <v>0.45</v>
      </c>
      <c r="E4" s="4">
        <v>4</v>
      </c>
      <c r="F4" s="4">
        <v>1800</v>
      </c>
      <c r="G4" s="4" t="s">
        <v>23</v>
      </c>
      <c r="H4" s="4" t="s">
        <v>24</v>
      </c>
    </row>
    <row r="5" spans="1:8" ht="15.75">
      <c r="A5" s="4" t="s">
        <v>28</v>
      </c>
      <c r="B5" s="4">
        <v>0</v>
      </c>
      <c r="C5" s="4">
        <v>0.59</v>
      </c>
      <c r="D5" s="3">
        <v>0.59</v>
      </c>
      <c r="E5" s="4">
        <v>4</v>
      </c>
      <c r="F5" s="4">
        <v>2360</v>
      </c>
      <c r="G5" s="4" t="s">
        <v>29</v>
      </c>
      <c r="H5" s="4" t="s">
        <v>24</v>
      </c>
    </row>
    <row r="6" spans="1:8" ht="15.75">
      <c r="A6" s="4" t="s">
        <v>30</v>
      </c>
      <c r="B6" s="4">
        <v>0</v>
      </c>
      <c r="C6" s="4">
        <v>0.47</v>
      </c>
      <c r="D6" s="3">
        <v>0.47</v>
      </c>
      <c r="E6" s="4">
        <v>4</v>
      </c>
      <c r="F6" s="4">
        <v>1880</v>
      </c>
      <c r="G6" s="4" t="s">
        <v>23</v>
      </c>
      <c r="H6" s="4" t="s">
        <v>24</v>
      </c>
    </row>
    <row r="7" spans="1:8" ht="31.5">
      <c r="A7" s="4" t="s">
        <v>33</v>
      </c>
      <c r="B7" s="4">
        <v>0</v>
      </c>
      <c r="C7" s="4">
        <v>0.88</v>
      </c>
      <c r="D7" s="3">
        <v>0.88</v>
      </c>
      <c r="E7" s="4">
        <v>5</v>
      </c>
      <c r="F7" s="4">
        <v>4400</v>
      </c>
      <c r="G7" s="4" t="s">
        <v>32</v>
      </c>
      <c r="H7" s="4" t="s">
        <v>24</v>
      </c>
    </row>
    <row r="8" spans="1:8" ht="31.5">
      <c r="A8" s="4" t="s">
        <v>31</v>
      </c>
      <c r="B8" s="4">
        <v>0</v>
      </c>
      <c r="C8" s="4">
        <v>0.55000000000000004</v>
      </c>
      <c r="D8" s="3">
        <v>0.55000000000000004</v>
      </c>
      <c r="E8" s="4">
        <v>5</v>
      </c>
      <c r="F8" s="4">
        <v>2750</v>
      </c>
      <c r="G8" s="4" t="s">
        <v>32</v>
      </c>
      <c r="H8" s="4" t="s">
        <v>24</v>
      </c>
    </row>
    <row r="9" spans="1:8" ht="15.75">
      <c r="A9" s="4" t="s">
        <v>55</v>
      </c>
      <c r="B9" s="4">
        <v>0</v>
      </c>
      <c r="C9" s="4">
        <v>0.56999999999999995</v>
      </c>
      <c r="D9" s="3">
        <v>0.56999999999999995</v>
      </c>
      <c r="E9" s="4">
        <v>4</v>
      </c>
      <c r="F9" s="4">
        <v>2280</v>
      </c>
      <c r="G9" s="4" t="s">
        <v>29</v>
      </c>
      <c r="H9" s="4" t="s">
        <v>24</v>
      </c>
    </row>
    <row r="10" spans="1:8" ht="15.75">
      <c r="A10" s="4" t="s">
        <v>56</v>
      </c>
      <c r="B10" s="4">
        <v>0</v>
      </c>
      <c r="C10" s="4">
        <v>0.64</v>
      </c>
      <c r="D10" s="3">
        <v>0.64</v>
      </c>
      <c r="E10" s="4">
        <v>4</v>
      </c>
      <c r="F10" s="4">
        <v>2560</v>
      </c>
      <c r="G10" s="4" t="s">
        <v>29</v>
      </c>
      <c r="H10" s="4" t="s">
        <v>24</v>
      </c>
    </row>
    <row r="11" spans="1:8" ht="15.75">
      <c r="A11" s="4" t="s">
        <v>57</v>
      </c>
      <c r="B11" s="4">
        <v>5.39</v>
      </c>
      <c r="C11" s="4">
        <v>5.77</v>
      </c>
      <c r="D11" s="3">
        <v>0.38</v>
      </c>
      <c r="E11" s="4">
        <v>6</v>
      </c>
      <c r="F11" s="4">
        <v>2280</v>
      </c>
      <c r="G11" s="4" t="s">
        <v>58</v>
      </c>
      <c r="H11" s="4" t="s">
        <v>24</v>
      </c>
    </row>
    <row r="12" spans="1:8" ht="15.75">
      <c r="A12" s="4" t="s">
        <v>57</v>
      </c>
      <c r="B12" s="4">
        <v>6</v>
      </c>
      <c r="C12" s="4">
        <v>6.20</v>
      </c>
      <c r="D12" s="3">
        <v>0.20</v>
      </c>
      <c r="E12" s="4">
        <v>6</v>
      </c>
      <c r="F12" s="4">
        <v>1200</v>
      </c>
      <c r="G12" s="4" t="s">
        <v>59</v>
      </c>
      <c r="H12" s="4" t="s">
        <v>24</v>
      </c>
    </row>
    <row r="13" spans="1:8" ht="15.75">
      <c r="A13" s="4" t="s">
        <v>60</v>
      </c>
      <c r="B13" s="4">
        <v>3.85</v>
      </c>
      <c r="C13" s="4">
        <v>4</v>
      </c>
      <c r="D13" s="3">
        <v>0.15</v>
      </c>
      <c r="E13" s="4">
        <v>6</v>
      </c>
      <c r="F13" s="4">
        <v>900</v>
      </c>
      <c r="G13" s="4" t="s">
        <v>61</v>
      </c>
      <c r="H13" s="4" t="s">
        <v>24</v>
      </c>
    </row>
    <row r="14" spans="1:8" ht="15.75">
      <c r="A14" s="4" t="s">
        <v>95</v>
      </c>
      <c r="B14" s="4">
        <v>1.08</v>
      </c>
      <c r="C14" s="4">
        <v>1.20</v>
      </c>
      <c r="D14" s="3">
        <v>0.12</v>
      </c>
      <c r="E14" s="4">
        <v>6</v>
      </c>
      <c r="F14" s="4">
        <v>720</v>
      </c>
      <c r="G14" s="4" t="s">
        <v>61</v>
      </c>
      <c r="H14" s="4" t="s">
        <v>24</v>
      </c>
    </row>
  </sheetData>
  <pageMargins left="0.7" right="0.7" top="0.75" bottom="0.75" header="0.3" footer="0.3"/>
  <pageSetup orientation="portrait" paperSize="9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</sheetPr>
  <dimension ref="A1:I16"/>
  <sheetViews>
    <sheetView workbookViewId="0" topLeftCell="A1">
      <selection pane="topLeft" activeCell="A13" sqref="A13:XFD13"/>
    </sheetView>
  </sheetViews>
  <sheetFormatPr defaultRowHeight="15.75"/>
  <cols>
    <col min="1" max="1" width="18.25" customWidth="1"/>
  </cols>
  <sheetData>
    <row r="1" spans="1:1" ht="16.5" thickBot="1">
      <c r="A1" s="8"/>
    </row>
    <row r="2" spans="1:9" ht="48" thickBot="1">
      <c r="A2" s="9" t="s">
        <v>54</v>
      </c>
      <c r="B2" s="10" t="s">
        <v>1</v>
      </c>
      <c r="C2" s="10" t="s">
        <v>2</v>
      </c>
      <c r="D2" s="10" t="s">
        <v>76</v>
      </c>
      <c r="E2" s="10" t="s">
        <v>3</v>
      </c>
      <c r="F2" s="10" t="s">
        <v>4</v>
      </c>
      <c r="G2" s="10" t="s">
        <v>77</v>
      </c>
      <c r="H2" s="10" t="s">
        <v>78</v>
      </c>
      <c r="I2" s="10" t="s">
        <v>79</v>
      </c>
    </row>
    <row r="3" spans="1:9" ht="32.25" thickBot="1">
      <c r="A3" s="7" t="s">
        <v>80</v>
      </c>
      <c r="B3" s="11">
        <v>0</v>
      </c>
      <c r="C3" s="11">
        <v>400</v>
      </c>
      <c r="D3" s="11">
        <v>400</v>
      </c>
      <c r="E3" s="11">
        <v>5</v>
      </c>
      <c r="F3" s="11" t="s">
        <v>81</v>
      </c>
      <c r="G3" s="11">
        <v>3</v>
      </c>
      <c r="H3" s="11" t="s">
        <v>82</v>
      </c>
      <c r="I3" s="11"/>
    </row>
    <row r="4" spans="1:9" ht="48" thickBot="1">
      <c r="A4" s="7" t="s">
        <v>83</v>
      </c>
      <c r="B4" s="11">
        <v>690</v>
      </c>
      <c r="C4" s="11">
        <v>1250</v>
      </c>
      <c r="D4" s="11">
        <v>560</v>
      </c>
      <c r="E4" s="11">
        <v>5</v>
      </c>
      <c r="F4" s="11" t="s">
        <v>73</v>
      </c>
      <c r="G4" s="11">
        <v>5</v>
      </c>
      <c r="H4" s="11" t="s">
        <v>84</v>
      </c>
      <c r="I4" s="11"/>
    </row>
    <row r="5" spans="1:9" ht="16.5" thickBot="1">
      <c r="A5" s="7" t="s">
        <v>53</v>
      </c>
      <c r="B5" s="11">
        <v>0</v>
      </c>
      <c r="C5" s="11">
        <v>400</v>
      </c>
      <c r="D5" s="11">
        <v>400</v>
      </c>
      <c r="E5" s="11">
        <v>5</v>
      </c>
      <c r="F5" s="11" t="s">
        <v>74</v>
      </c>
      <c r="G5" s="11">
        <v>7</v>
      </c>
      <c r="H5" s="11" t="s">
        <v>82</v>
      </c>
      <c r="I5" s="11"/>
    </row>
    <row r="6" spans="1:9" ht="16.5" thickBot="1">
      <c r="A6" s="7" t="s">
        <v>96</v>
      </c>
      <c r="B6" s="11">
        <v>0</v>
      </c>
      <c r="C6" s="11">
        <v>140</v>
      </c>
      <c r="D6" s="11">
        <v>140</v>
      </c>
      <c r="E6" s="11">
        <v>3</v>
      </c>
      <c r="F6" s="11" t="s">
        <v>75</v>
      </c>
      <c r="G6" s="11" t="s">
        <v>97</v>
      </c>
      <c r="H6" s="11" t="s">
        <v>98</v>
      </c>
      <c r="I6" s="11"/>
    </row>
    <row r="7" spans="1:9" ht="46.5" customHeight="1">
      <c r="A7" s="91" t="s">
        <v>34</v>
      </c>
      <c r="B7" s="12">
        <v>0</v>
      </c>
      <c r="C7" s="12">
        <v>200</v>
      </c>
      <c r="D7" s="12">
        <v>200</v>
      </c>
      <c r="E7" s="12">
        <v>5</v>
      </c>
      <c r="F7" s="12" t="s">
        <v>35</v>
      </c>
      <c r="G7" s="12">
        <v>3</v>
      </c>
      <c r="H7" s="12" t="s">
        <v>85</v>
      </c>
      <c r="I7" s="91"/>
    </row>
    <row r="8" spans="1:9" ht="16.5" thickBot="1">
      <c r="A8" s="92"/>
      <c r="B8" s="11">
        <v>5000</v>
      </c>
      <c r="C8" s="11">
        <v>5490</v>
      </c>
      <c r="D8" s="11">
        <v>490</v>
      </c>
      <c r="E8" s="11">
        <v>5</v>
      </c>
      <c r="F8" s="11" t="s">
        <v>40</v>
      </c>
      <c r="G8" s="11">
        <v>6</v>
      </c>
      <c r="H8" s="11" t="s">
        <v>86</v>
      </c>
      <c r="I8" s="92"/>
    </row>
    <row r="9" spans="1:9" ht="32.25" thickBot="1">
      <c r="A9" s="7" t="s">
        <v>87</v>
      </c>
      <c r="B9" s="11">
        <v>0</v>
      </c>
      <c r="C9" s="11">
        <v>400</v>
      </c>
      <c r="D9" s="11">
        <v>400</v>
      </c>
      <c r="E9" s="11">
        <v>5</v>
      </c>
      <c r="F9" s="11" t="s">
        <v>39</v>
      </c>
      <c r="G9" s="11">
        <v>3</v>
      </c>
      <c r="H9" s="11" t="s">
        <v>82</v>
      </c>
      <c r="I9" s="11"/>
    </row>
    <row r="10" spans="1:9" ht="32.25" thickBot="1">
      <c r="A10" s="7" t="s">
        <v>36</v>
      </c>
      <c r="B10" s="11">
        <v>0</v>
      </c>
      <c r="C10" s="11">
        <v>380</v>
      </c>
      <c r="D10" s="11">
        <v>380</v>
      </c>
      <c r="E10" s="11">
        <v>6</v>
      </c>
      <c r="F10" s="11" t="s">
        <v>37</v>
      </c>
      <c r="G10" s="11">
        <v>3</v>
      </c>
      <c r="H10" s="11" t="s">
        <v>88</v>
      </c>
      <c r="I10" s="11"/>
    </row>
    <row r="11" spans="1:9" ht="32.25" thickBot="1">
      <c r="A11" s="7" t="s">
        <v>36</v>
      </c>
      <c r="B11" s="11">
        <v>700</v>
      </c>
      <c r="C11" s="11">
        <v>1900</v>
      </c>
      <c r="D11" s="11">
        <v>550</v>
      </c>
      <c r="E11" s="11">
        <v>6</v>
      </c>
      <c r="F11" s="11" t="s">
        <v>38</v>
      </c>
      <c r="G11" s="11">
        <v>4</v>
      </c>
      <c r="H11" s="11" t="s">
        <v>89</v>
      </c>
      <c r="I11" s="11"/>
    </row>
    <row r="12" spans="1:9" ht="32.25" thickBot="1">
      <c r="A12" s="7" t="s">
        <v>90</v>
      </c>
      <c r="B12" s="11">
        <v>650</v>
      </c>
      <c r="C12" s="11">
        <v>2130</v>
      </c>
      <c r="D12" s="11">
        <v>1480</v>
      </c>
      <c r="E12" s="11">
        <v>5</v>
      </c>
      <c r="F12" s="11" t="s">
        <v>91</v>
      </c>
      <c r="G12" s="11">
        <v>17</v>
      </c>
      <c r="H12" s="11" t="s">
        <v>92</v>
      </c>
      <c r="I12" s="11"/>
    </row>
    <row r="13" spans="1:9" ht="32.25" thickBot="1">
      <c r="A13" s="7" t="s">
        <v>93</v>
      </c>
      <c r="B13" s="11">
        <v>0</v>
      </c>
      <c r="C13" s="11">
        <v>650</v>
      </c>
      <c r="D13" s="11">
        <v>650</v>
      </c>
      <c r="E13" s="11">
        <v>5</v>
      </c>
      <c r="F13" s="11" t="s">
        <v>38</v>
      </c>
      <c r="G13" s="11">
        <v>3</v>
      </c>
      <c r="H13" s="11" t="s">
        <v>94</v>
      </c>
      <c r="I13" s="11"/>
    </row>
    <row r="14" spans="1:1" ht="15.75">
      <c r="A14" s="8"/>
    </row>
    <row r="15" spans="1:1" ht="15.75">
      <c r="A15" s="8"/>
    </row>
    <row r="16" spans="1:1" ht="15.75">
      <c r="A16" s="8"/>
    </row>
  </sheetData>
  <mergeCells count="2">
    <mergeCell ref="A7:A8"/>
    <mergeCell ref="I7:I8"/>
  </mergeCells>
  <pageMargins left="0.7" right="0.7" top="0.75" bottom="0.75" header="0.3" footer="0.3"/>
  <pageSetup orientation="portrait" paperSize="9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50"/>
  </sheetPr>
  <dimension ref="A1:H14"/>
  <sheetViews>
    <sheetView workbookViewId="0" topLeftCell="A7">
      <selection pane="topLeft" activeCell="A14" sqref="A14:XFD14"/>
    </sheetView>
  </sheetViews>
  <sheetFormatPr defaultRowHeight="15.75"/>
  <cols>
    <col min="1" max="1" width="9.625" customWidth="1"/>
    <col min="7" max="7" width="9.25" customWidth="1"/>
  </cols>
  <sheetData>
    <row r="1" spans="1:8" ht="45" customHeight="1">
      <c r="A1" s="4" t="s">
        <v>6</v>
      </c>
      <c r="B1" s="3">
        <v>0</v>
      </c>
      <c r="C1" s="3">
        <v>0.16</v>
      </c>
      <c r="D1" s="3">
        <v>0.16</v>
      </c>
      <c r="E1" s="4">
        <v>6</v>
      </c>
      <c r="F1" s="4">
        <v>960</v>
      </c>
      <c r="G1" s="4" t="s">
        <v>7</v>
      </c>
      <c r="H1" s="4" t="s">
        <v>8</v>
      </c>
    </row>
    <row r="2" spans="1:8" ht="45.75" customHeight="1">
      <c r="A2" s="4" t="s">
        <v>6</v>
      </c>
      <c r="B2" s="3">
        <v>0.25</v>
      </c>
      <c r="C2" s="3">
        <v>0.35</v>
      </c>
      <c r="D2" s="3">
        <v>0.10</v>
      </c>
      <c r="E2" s="4">
        <v>6</v>
      </c>
      <c r="F2" s="4">
        <v>600</v>
      </c>
      <c r="G2" s="4" t="s">
        <v>7</v>
      </c>
      <c r="H2" s="4" t="s">
        <v>8</v>
      </c>
    </row>
    <row r="3" spans="1:8" ht="63">
      <c r="A3" s="4" t="s">
        <v>100</v>
      </c>
      <c r="B3" s="3">
        <v>2.4500000000000002</v>
      </c>
      <c r="C3" s="3">
        <v>2.75</v>
      </c>
      <c r="D3" s="3">
        <v>0.30</v>
      </c>
      <c r="E3" s="4">
        <v>6</v>
      </c>
      <c r="F3" s="4">
        <v>1800</v>
      </c>
      <c r="G3" s="4" t="s">
        <v>99</v>
      </c>
      <c r="H3" s="4" t="s">
        <v>8</v>
      </c>
    </row>
    <row r="4" spans="1:8" ht="63">
      <c r="A4" s="4" t="s">
        <v>100</v>
      </c>
      <c r="B4" s="3">
        <v>5.75</v>
      </c>
      <c r="C4" s="3">
        <v>6</v>
      </c>
      <c r="D4" s="3">
        <v>0.25</v>
      </c>
      <c r="E4" s="4">
        <v>6</v>
      </c>
      <c r="F4" s="4">
        <v>1500</v>
      </c>
      <c r="G4" s="4" t="s">
        <v>101</v>
      </c>
      <c r="H4" s="4" t="s">
        <v>8</v>
      </c>
    </row>
    <row r="5" spans="1:8" ht="63">
      <c r="A5" s="4" t="s">
        <v>102</v>
      </c>
      <c r="B5" s="3">
        <v>3.60</v>
      </c>
      <c r="C5" s="3">
        <v>3.85</v>
      </c>
      <c r="D5" s="3">
        <v>0.25</v>
      </c>
      <c r="E5" s="4">
        <v>6</v>
      </c>
      <c r="F5" s="4">
        <v>1500</v>
      </c>
      <c r="G5" s="4" t="s">
        <v>11</v>
      </c>
      <c r="H5" s="4" t="s">
        <v>8</v>
      </c>
    </row>
    <row r="6" spans="1:8" ht="63">
      <c r="A6" s="4" t="s">
        <v>9</v>
      </c>
      <c r="B6" s="3">
        <v>0.47</v>
      </c>
      <c r="C6" s="3">
        <v>0.54</v>
      </c>
      <c r="D6" s="3">
        <v>0.070000000000000007</v>
      </c>
      <c r="E6" s="4">
        <v>4</v>
      </c>
      <c r="F6" s="4">
        <v>280</v>
      </c>
      <c r="G6" s="4" t="s">
        <v>10</v>
      </c>
      <c r="H6" s="4" t="s">
        <v>8</v>
      </c>
    </row>
    <row r="7" spans="1:8" ht="63">
      <c r="A7" s="4" t="s">
        <v>9</v>
      </c>
      <c r="B7" s="3">
        <v>2.68</v>
      </c>
      <c r="C7" s="3">
        <v>2.80</v>
      </c>
      <c r="D7" s="3">
        <v>0.12</v>
      </c>
      <c r="E7" s="4">
        <v>4</v>
      </c>
      <c r="F7" s="4">
        <v>480</v>
      </c>
      <c r="G7" s="4" t="s">
        <v>11</v>
      </c>
      <c r="H7" s="4" t="s">
        <v>8</v>
      </c>
    </row>
    <row r="8" spans="1:8" ht="47.25">
      <c r="A8" s="4" t="s">
        <v>12</v>
      </c>
      <c r="B8" s="3">
        <v>0.87</v>
      </c>
      <c r="C8" s="3">
        <v>1.0149999999999999</v>
      </c>
      <c r="D8" s="3">
        <v>0.14499999999999999</v>
      </c>
      <c r="E8" s="4">
        <v>6</v>
      </c>
      <c r="F8" s="4">
        <v>870</v>
      </c>
      <c r="G8" s="4" t="s">
        <v>13</v>
      </c>
      <c r="H8" s="4" t="s">
        <v>8</v>
      </c>
    </row>
    <row r="9" spans="1:8" ht="45" customHeight="1">
      <c r="A9" s="4" t="s">
        <v>12</v>
      </c>
      <c r="B9" s="3">
        <v>2.15</v>
      </c>
      <c r="C9" s="3">
        <v>2.2000000000000002</v>
      </c>
      <c r="D9" s="3">
        <v>0.05</v>
      </c>
      <c r="E9" s="4">
        <v>6</v>
      </c>
      <c r="F9" s="4">
        <v>300</v>
      </c>
      <c r="G9" s="4" t="s">
        <v>13</v>
      </c>
      <c r="H9" s="4" t="s">
        <v>8</v>
      </c>
    </row>
    <row r="10" spans="1:8" ht="48" customHeight="1">
      <c r="A10" s="4" t="s">
        <v>14</v>
      </c>
      <c r="B10" s="3">
        <v>0.59</v>
      </c>
      <c r="C10" s="3">
        <v>0.80</v>
      </c>
      <c r="D10" s="3">
        <v>0.21</v>
      </c>
      <c r="E10" s="4">
        <v>4</v>
      </c>
      <c r="F10" s="4">
        <v>840</v>
      </c>
      <c r="G10" s="4" t="s">
        <v>15</v>
      </c>
      <c r="H10" s="4" t="s">
        <v>8</v>
      </c>
    </row>
    <row r="11" spans="1:8" ht="58.5" customHeight="1">
      <c r="A11" s="5" t="s">
        <v>16</v>
      </c>
      <c r="B11" s="13">
        <v>4.49</v>
      </c>
      <c r="C11" s="13">
        <v>4.99</v>
      </c>
      <c r="D11" s="13">
        <v>0.50</v>
      </c>
      <c r="E11" s="5">
        <v>6</v>
      </c>
      <c r="F11" s="5">
        <v>3000</v>
      </c>
      <c r="G11" s="5" t="s">
        <v>17</v>
      </c>
      <c r="H11" s="5" t="s">
        <v>8</v>
      </c>
    </row>
    <row r="12" spans="1:8" ht="47.25" customHeight="1">
      <c r="A12" s="5" t="s">
        <v>18</v>
      </c>
      <c r="B12" s="13" t="s">
        <v>19</v>
      </c>
      <c r="C12" s="13" t="s">
        <v>20</v>
      </c>
      <c r="D12" s="13">
        <v>0.20</v>
      </c>
      <c r="E12" s="5">
        <v>4</v>
      </c>
      <c r="F12" s="5">
        <v>800</v>
      </c>
      <c r="G12" s="5" t="s">
        <v>21</v>
      </c>
      <c r="H12" s="5" t="s">
        <v>8</v>
      </c>
    </row>
    <row r="13" spans="1:8" ht="47.25">
      <c r="A13" s="5" t="s">
        <v>103</v>
      </c>
      <c r="B13" s="13">
        <v>1.2350000000000001</v>
      </c>
      <c r="C13" s="13">
        <v>1.675</v>
      </c>
      <c r="D13" s="13">
        <v>0.44</v>
      </c>
      <c r="E13" s="5">
        <v>5</v>
      </c>
      <c r="F13" s="5">
        <v>2200</v>
      </c>
      <c r="G13" s="5" t="s">
        <v>104</v>
      </c>
      <c r="H13" s="5" t="s">
        <v>8</v>
      </c>
    </row>
    <row r="14" spans="1:8" ht="47.25">
      <c r="A14" s="5" t="s">
        <v>103</v>
      </c>
      <c r="B14" s="13">
        <v>1.825</v>
      </c>
      <c r="C14" s="13">
        <v>2.025</v>
      </c>
      <c r="D14" s="13">
        <v>0.20</v>
      </c>
      <c r="E14" s="5">
        <v>5</v>
      </c>
      <c r="F14" s="5">
        <v>1000</v>
      </c>
      <c r="G14" s="5" t="s">
        <v>104</v>
      </c>
      <c r="H14" s="5" t="s">
        <v>8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2024.RNP kopā</vt:lpstr>
      <vt:lpstr>Stoļerovas</vt:lpstr>
      <vt:lpstr>Mākoņkalna</vt:lpstr>
      <vt:lpstr>Kaunatas</vt:lpstr>
      <vt:lpstr>Griškānu</vt:lpstr>
      <vt:lpstr> Čornaja 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Vladislavs Gzibovskis</dc:creator>
  <cp:keywords/>
  <dc:description/>
  <cp:lastModifiedBy>Vladislavs Gzibovskis</cp:lastModifiedBy>
  <cp:lastPrinted>2024-05-27T08:50:46Z</cp:lastPrinted>
  <dcterms:created xsi:type="dcterms:W3CDTF">2023-02-08T11:59:59Z</dcterms:created>
  <dcterms:modified xsi:type="dcterms:W3CDTF">2024-05-31T10:24:09Z</dcterms:modified>
  <cp:category/>
</cp:coreProperties>
</file>