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anrwaste-my.sharepoint.com/personal/maris_lasmanis_viziiurban_lv/Documents/Documents/Iepirkumi uzvarētie/Rēzekne Pretputeksnis/PNA/"/>
    </mc:Choice>
  </mc:AlternateContent>
  <bookViews>
    <workbookView xWindow="-28920" yWindow="-2940" windowWidth="29040" windowHeight="15720" activeTab="0"/>
  </bookViews>
  <sheets>
    <sheet name="Ceļu atputekļošana 2024" sheetId="2" r:id="rId3"/>
  </sheets>
  <definedNames>
    <definedName name="_xlnm._FilterDatabase" localSheetId="0" hidden="1">'Ceļu atputekļošana 2024'!$A$2:$G$76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2" l="1"/>
</calcChain>
</file>

<file path=xl/sharedStrings.xml><?xml version="1.0" encoding="utf-8"?>
<sst xmlns="http://schemas.openxmlformats.org/spreadsheetml/2006/main" count="252" uniqueCount="105">
  <si>
    <t>Aļņi</t>
  </si>
  <si>
    <t>Dekšāres</t>
  </si>
  <si>
    <t>Jaunsaimnieki 2</t>
  </si>
  <si>
    <t xml:space="preserve">DP30Uz Aļņiem </t>
  </si>
  <si>
    <t>DP12Dekšāres- Obeliškas- Dzelzceļš</t>
  </si>
  <si>
    <t>DP02Dekšāres Strauts- Trūpeņi</t>
  </si>
  <si>
    <t>Trokšas</t>
  </si>
  <si>
    <t>DP13Centrs- gar kompleksu- Brangova</t>
  </si>
  <si>
    <t>DP04Stārķa līgzda- Atspuka- Nagļu ceļš</t>
  </si>
  <si>
    <t>Jaunsaimnieki</t>
  </si>
  <si>
    <t>DP14Obeliškas- Pastari- Malnieki</t>
  </si>
  <si>
    <t>Puduļi</t>
  </si>
  <si>
    <t>SP11Skudnovka-Zvīdriņi</t>
  </si>
  <si>
    <t>Skudnovka</t>
  </si>
  <si>
    <t>Sokolku</t>
  </si>
  <si>
    <t>SP04Mežkokti- Taukuļi- Strupļi</t>
  </si>
  <si>
    <t>Mežkokti</t>
  </si>
  <si>
    <t>Taukuļi</t>
  </si>
  <si>
    <t>SP01Strupļi pa centru</t>
  </si>
  <si>
    <t>Strupļi</t>
  </si>
  <si>
    <t>SP03Strupļi (gar Gaveiku)</t>
  </si>
  <si>
    <t>VP15Notra- Rampānu kapi</t>
  </si>
  <si>
    <t>Rampāni</t>
  </si>
  <si>
    <t>Viļānu</t>
  </si>
  <si>
    <t>VP16Aleksandropole-Rampāni-Brivci-Aleksandropole</t>
  </si>
  <si>
    <t>VP13Notra-Notras kapi- Baikovs</t>
  </si>
  <si>
    <t>Notra</t>
  </si>
  <si>
    <t>VP27Počs-Ornicāni-trūpi</t>
  </si>
  <si>
    <t>Ornicāni</t>
  </si>
  <si>
    <t>VP06_1Ornicāni-tilts</t>
  </si>
  <si>
    <t>VP02Trūpeņi- Kristceļi-Juški(no Kristceļiem)</t>
  </si>
  <si>
    <t>Kristceļi</t>
  </si>
  <si>
    <t>VP02Trūpeņi- Kristceļi-Juški</t>
  </si>
  <si>
    <t>Juški</t>
  </si>
  <si>
    <t>VP28Rimši- Spergas upe- Kūkoji</t>
  </si>
  <si>
    <t>Rimši</t>
  </si>
  <si>
    <t>Spergas</t>
  </si>
  <si>
    <t>Kūkoji</t>
  </si>
  <si>
    <t>VP08Ugrinieki- Rimši</t>
  </si>
  <si>
    <t>VP10Solaskungi-Aleksandropole</t>
  </si>
  <si>
    <t>Solaskungi</t>
  </si>
  <si>
    <t>VP33Radopole-Garjanovs</t>
  </si>
  <si>
    <t>Radopole</t>
  </si>
  <si>
    <t>Alejas iela</t>
  </si>
  <si>
    <t>Viļāni</t>
  </si>
  <si>
    <t>Centrālā iela</t>
  </si>
  <si>
    <t>Dzirnavu iela</t>
  </si>
  <si>
    <t>Jersikas iela</t>
  </si>
  <si>
    <t>Kalnu iela</t>
  </si>
  <si>
    <t>Kārklu iela</t>
  </si>
  <si>
    <t>Latgales iela</t>
  </si>
  <si>
    <t>Maltas iela</t>
  </si>
  <si>
    <t>Pļavu iela</t>
  </si>
  <si>
    <t>Saules iela</t>
  </si>
  <si>
    <t>Tevenānu iela</t>
  </si>
  <si>
    <t>Skolas iela</t>
  </si>
  <si>
    <t>Upes iela</t>
  </si>
  <si>
    <t>Zaļā iela</t>
  </si>
  <si>
    <t>Zvaigžņu iela</t>
  </si>
  <si>
    <t>Lata iela</t>
  </si>
  <si>
    <t>Indekss Pašvaldības ceļš (iela)</t>
  </si>
  <si>
    <t>Apdzīvota vieta</t>
  </si>
  <si>
    <t>Pagasts/Pilsēta</t>
  </si>
  <si>
    <t>Avotu iela (tip Raiņa)</t>
  </si>
  <si>
    <t>Stacijas iela</t>
  </si>
  <si>
    <t>Raiņa iela</t>
  </si>
  <si>
    <t>SP2, SP2A4, SP2A5Ustroņi (pa centru)</t>
  </si>
  <si>
    <t>V735 Dekšāres</t>
  </si>
  <si>
    <t>Skola</t>
  </si>
  <si>
    <t>Nākotnes iela</t>
  </si>
  <si>
    <t>Ugunsdzēsēju iela</t>
  </si>
  <si>
    <t>Pavasara iela</t>
  </si>
  <si>
    <t>Vītolu iela</t>
  </si>
  <si>
    <t>VP31Notra-Notras ferma</t>
  </si>
  <si>
    <t>DP31 Jaunsaimnieki 2</t>
  </si>
  <si>
    <t>Kultūras laukums</t>
  </si>
  <si>
    <t>VP05Mukuļi - Petrovi - Privši</t>
  </si>
  <si>
    <t>Mukuļi</t>
  </si>
  <si>
    <t>VP40Masaļski- Malta- Poči</t>
  </si>
  <si>
    <t>Masaļski</t>
  </si>
  <si>
    <t>Poči</t>
  </si>
  <si>
    <t>DP08Pa Solto līdz Repšai</t>
  </si>
  <si>
    <t>Zaltakolns</t>
  </si>
  <si>
    <t>DP01Armuškas - Brangova</t>
  </si>
  <si>
    <t>Brangova</t>
  </si>
  <si>
    <t>Obeliškas</t>
  </si>
  <si>
    <t>SP06Sokolki-Zvīdriņi- Jugermani</t>
  </si>
  <si>
    <t>Zvīdriņi</t>
  </si>
  <si>
    <t>DP05Asfalts-Aļņi-Atspuka</t>
  </si>
  <si>
    <t>Nr.p.k.</t>
  </si>
  <si>
    <t>2025-1</t>
  </si>
  <si>
    <t>Piezīmes</t>
  </si>
  <si>
    <t>Platums</t>
  </si>
  <si>
    <t>Garums</t>
  </si>
  <si>
    <t>m2</t>
  </si>
  <si>
    <t>Greiderēt nevar, garantijas nav</t>
  </si>
  <si>
    <t>Veikto darbu apjomu informācija</t>
  </si>
  <si>
    <t>Pretputekļu absorbenta iestrādes cena bez PVN par grants – šķembu ceļa seguma 1 m2</t>
  </si>
  <si>
    <t>Ceļa seguma sagatavošanas izmaksas bez PVN par 1 m2 (greiderēšanas un citas izmaksas pirms pretputekļu absorbenta iestrādes)</t>
  </si>
  <si>
    <r>
      <t>Ceļa seguma pēcapstrādes izmaksas bez PVN par 1 m</t>
    </r>
    <r>
      <rPr>
        <b/>
        <vertAlign val="superscript"/>
        <sz val="12"/>
        <color theme="1"/>
        <rFont val="Times New Roman"/>
        <family val="1"/>
        <charset val="186"/>
      </rPr>
      <t>2</t>
    </r>
    <r>
      <rPr>
        <b/>
        <sz val="12"/>
        <color theme="1"/>
        <rFont val="Times New Roman"/>
        <family val="1"/>
        <charset val="186"/>
      </rPr>
      <t xml:space="preserve"> (veltņošana vai greiderēšana pēc pretputekļu absorbenta iestrādes)</t>
    </r>
  </si>
  <si>
    <t>Pretputekļu absorbenta iestrādes cena bez PVN par grants – šķembu ceļa seguma ceļa posmam kopā</t>
  </si>
  <si>
    <t>Ceļa seguma sagatavošanas izmaksas bez PVN par ceļa posmu kopā (greiderēšanas un citas izmaksas pirms pretputekļu absorbenta iestrādes)</t>
  </si>
  <si>
    <t>Ceļa seguma pēcapstrādes izmaksas bez PVN par ceļa posmu kopumā (veltņošana vai greiderēšana pēc pretputekļu absorbenta iestrādes)</t>
  </si>
  <si>
    <t>Kopējās iamzkas ceļa posmam (eiro bez PVN)</t>
  </si>
  <si>
    <t>Veikto darbu izmaksas informācija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</si>
</sst>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0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  <font>
      <b/>
      <sz val="24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vertAlign val="superscript"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/>
      <top style="medium">
        <color auto="1"/>
      </top>
      <bottom/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medium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/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/>
      <bottom/>
    </border>
    <border>
      <left/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0" borderId="1" xfId="0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3" xfId="0" applyBorder="1"/>
    <xf numFmtId="0" fontId="0" fillId="2" borderId="3" xfId="0" applyFill="1" applyBorder="1"/>
    <xf numFmtId="0" fontId="0" fillId="0" borderId="7" xfId="0" applyBorder="1"/>
    <xf numFmtId="0" fontId="3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2" fontId="7" fillId="0" borderId="15" xfId="0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2" fontId="0" fillId="0" borderId="18" xfId="0" applyNumberFormat="1" applyBorder="1" applyAlignment="1">
      <alignment horizontal="center"/>
    </xf>
    <xf numFmtId="0" fontId="9" fillId="0" borderId="19" xfId="0" applyFont="1" applyBorder="1" applyAlignment="1">
      <alignment vertical="center" wrapText="1"/>
    </xf>
    <xf numFmtId="0" fontId="0" fillId="0" borderId="20" xfId="0" applyBorder="1"/>
    <xf numFmtId="0" fontId="3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22" xfId="0" applyFont="1" applyBorder="1" applyAlignment="1">
      <alignment vertical="center" wrapText="1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9" fillId="0" borderId="21" xfId="0" applyFont="1" applyBorder="1" applyAlignment="1">
      <alignment wrapText="1"/>
    </xf>
    <xf numFmtId="0" fontId="0" fillId="0" borderId="26" xfId="0" applyBorder="1"/>
    <xf numFmtId="0" fontId="0" fillId="0" borderId="27" xfId="0" applyBorder="1"/>
    <xf numFmtId="0" fontId="0" fillId="0" borderId="6" xfId="0" applyBorder="1"/>
    <xf numFmtId="0" fontId="8" fillId="0" borderId="20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2B3EB7C-B043-4E4F-8E2C-916AE0E809DA}">
  <dimension ref="A1:P85"/>
  <sheetViews>
    <sheetView tabSelected="1" zoomScale="80" zoomScaleNormal="80" workbookViewId="0" topLeftCell="A52">
      <selection pane="topLeft" activeCell="Q60" sqref="Q60"/>
    </sheetView>
  </sheetViews>
  <sheetFormatPr defaultRowHeight="15"/>
  <cols>
    <col min="1" max="1" width="9.14285714285714" customWidth="1"/>
    <col min="2" max="2" width="19.2857142857143" customWidth="1"/>
    <col min="3" max="4" width="10.7142857142857" bestFit="1" customWidth="1"/>
    <col min="5" max="5" width="11.2857142857143" customWidth="1"/>
    <col min="6" max="6" width="12.1428571428571" customWidth="1"/>
    <col min="7" max="7" width="9.42857142857143" customWidth="1"/>
    <col min="8" max="8" width="32.1428571428571" bestFit="1" customWidth="1"/>
    <col min="9" max="9" width="3.71428571428571" customWidth="1"/>
    <col min="10" max="10" width="33.7142857142857" customWidth="1"/>
    <col min="11" max="11" width="22.8571428571429" customWidth="1"/>
    <col min="12" max="12" width="24.8571428571429" customWidth="1"/>
    <col min="13" max="13" width="33" customWidth="1"/>
    <col min="14" max="14" width="24.7142857142857" customWidth="1"/>
    <col min="15" max="15" width="39.1428571428571" customWidth="1"/>
    <col min="16" max="16" width="24.8571428571429" customWidth="1"/>
  </cols>
  <sheetData>
    <row r="1" spans="1:16" ht="32.25" thickBot="1">
      <c r="A1" s="58" t="s">
        <v>96</v>
      </c>
      <c r="B1" s="59"/>
      <c r="C1" s="59"/>
      <c r="D1" s="59"/>
      <c r="E1" s="59"/>
      <c r="F1" s="59"/>
      <c r="G1" s="59"/>
      <c r="H1" s="60"/>
      <c r="J1" s="61" t="s">
        <v>104</v>
      </c>
      <c r="K1" s="62"/>
      <c r="L1" s="62"/>
      <c r="M1" s="62"/>
      <c r="N1" s="62"/>
      <c r="O1" s="62"/>
      <c r="P1" s="63"/>
    </row>
    <row r="2" spans="1:16" ht="114" thickBot="1">
      <c r="A2" s="17" t="s">
        <v>89</v>
      </c>
      <c r="B2" s="16" t="s">
        <v>60</v>
      </c>
      <c r="C2" s="21" t="s">
        <v>92</v>
      </c>
      <c r="D2" s="22" t="s">
        <v>93</v>
      </c>
      <c r="E2" s="23" t="s">
        <v>94</v>
      </c>
      <c r="F2" s="24" t="s">
        <v>61</v>
      </c>
      <c r="G2" s="25" t="s">
        <v>62</v>
      </c>
      <c r="H2" s="39" t="s">
        <v>91</v>
      </c>
      <c r="I2" s="43"/>
      <c r="J2" s="44" t="s">
        <v>97</v>
      </c>
      <c r="K2" s="45" t="s">
        <v>100</v>
      </c>
      <c r="L2" s="46" t="s">
        <v>98</v>
      </c>
      <c r="M2" s="45" t="s">
        <v>101</v>
      </c>
      <c r="N2" s="54" t="s">
        <v>99</v>
      </c>
      <c r="O2" s="42" t="s">
        <v>102</v>
      </c>
      <c r="P2" s="50" t="s">
        <v>103</v>
      </c>
    </row>
    <row r="3" spans="1:16" ht="25.5">
      <c r="A3" s="27">
        <v>1</v>
      </c>
      <c r="B3" s="28" t="s">
        <v>88</v>
      </c>
      <c r="C3" s="29">
        <v>4.50</v>
      </c>
      <c r="D3" s="29">
        <v>210</v>
      </c>
      <c r="E3" s="30">
        <f>C3*D3</f>
        <v>945</v>
      </c>
      <c r="F3" s="31" t="s">
        <v>0</v>
      </c>
      <c r="G3" s="31" t="s">
        <v>1</v>
      </c>
      <c r="H3" s="32"/>
      <c r="I3" s="55"/>
      <c r="J3" s="40">
        <v>0.195</v>
      </c>
      <c r="K3" s="41">
        <f>E3*J3</f>
        <v>184.275</v>
      </c>
      <c r="L3" s="40">
        <v>0.0040000000000000001</v>
      </c>
      <c r="M3" s="47">
        <f>E3*L3</f>
        <v>3.78</v>
      </c>
      <c r="N3" s="40">
        <v>0</v>
      </c>
      <c r="O3" s="47">
        <f>E3*N3</f>
        <v>0</v>
      </c>
      <c r="P3" s="51">
        <f>K3+M3+O3</f>
        <v>188.055</v>
      </c>
    </row>
    <row r="4" spans="1:16" ht="25.5">
      <c r="A4" s="3">
        <v>2</v>
      </c>
      <c r="B4" s="18" t="s">
        <v>88</v>
      </c>
      <c r="C4" s="8">
        <v>5.50</v>
      </c>
      <c r="D4" s="8">
        <v>140</v>
      </c>
      <c r="E4" s="26">
        <f t="shared" si="0" ref="E4:E62">C4*D4</f>
        <v>770</v>
      </c>
      <c r="F4" s="1" t="s">
        <v>2</v>
      </c>
      <c r="G4" s="1" t="s">
        <v>1</v>
      </c>
      <c r="H4" s="13"/>
      <c r="I4" s="56"/>
      <c r="J4" s="34">
        <v>0.195</v>
      </c>
      <c r="K4" s="37">
        <f t="shared" si="1" ref="K4:K67">E4*J4</f>
        <v>150.15</v>
      </c>
      <c r="L4" s="34">
        <v>0.0040000000000000001</v>
      </c>
      <c r="M4" s="48">
        <f t="shared" si="2" ref="M4:M67">E4*L4</f>
        <v>3.08</v>
      </c>
      <c r="N4" s="34">
        <v>0</v>
      </c>
      <c r="O4" s="48">
        <f t="shared" si="3" ref="O4:O67">E4*N4</f>
        <v>0</v>
      </c>
      <c r="P4" s="52">
        <f t="shared" si="4" ref="P4:P67">K4+M4+O4</f>
        <v>153.23000000000002</v>
      </c>
    </row>
    <row r="5" spans="1:16" ht="25.5">
      <c r="A5" s="3">
        <v>3</v>
      </c>
      <c r="B5" s="18" t="s">
        <v>83</v>
      </c>
      <c r="C5" s="8">
        <v>4</v>
      </c>
      <c r="D5" s="8">
        <v>150</v>
      </c>
      <c r="E5" s="26">
        <f t="shared" si="0"/>
        <v>600</v>
      </c>
      <c r="F5" s="1" t="s">
        <v>84</v>
      </c>
      <c r="G5" s="1" t="s">
        <v>1</v>
      </c>
      <c r="H5" s="13"/>
      <c r="I5" s="56"/>
      <c r="J5" s="34">
        <v>0.195</v>
      </c>
      <c r="K5" s="37">
        <f t="shared" si="1"/>
        <v>117</v>
      </c>
      <c r="L5" s="34">
        <v>0.0040000000000000001</v>
      </c>
      <c r="M5" s="48">
        <f t="shared" si="2"/>
        <v>2.40</v>
      </c>
      <c r="N5" s="34">
        <v>0</v>
      </c>
      <c r="O5" s="48">
        <f t="shared" si="3"/>
        <v>0</v>
      </c>
      <c r="P5" s="52">
        <f t="shared" si="4"/>
        <v>119.40</v>
      </c>
    </row>
    <row r="6" spans="1:16" ht="25.5">
      <c r="A6" s="5">
        <v>4</v>
      </c>
      <c r="B6" s="18" t="s">
        <v>81</v>
      </c>
      <c r="C6" s="8">
        <v>4.50</v>
      </c>
      <c r="D6" s="8">
        <v>390</v>
      </c>
      <c r="E6" s="26">
        <f t="shared" si="0"/>
        <v>1755</v>
      </c>
      <c r="F6" s="2" t="s">
        <v>82</v>
      </c>
      <c r="G6" s="2" t="s">
        <v>1</v>
      </c>
      <c r="H6" s="13"/>
      <c r="I6" s="56"/>
      <c r="J6" s="34">
        <v>0.195</v>
      </c>
      <c r="K6" s="37">
        <f t="shared" si="1"/>
        <v>342.225</v>
      </c>
      <c r="L6" s="34">
        <v>0.0040000000000000001</v>
      </c>
      <c r="M6" s="48">
        <f t="shared" si="2"/>
        <v>7.02</v>
      </c>
      <c r="N6" s="34">
        <v>0</v>
      </c>
      <c r="O6" s="48">
        <f t="shared" si="3"/>
        <v>0</v>
      </c>
      <c r="P6" s="52">
        <f t="shared" si="4"/>
        <v>349.245</v>
      </c>
    </row>
    <row r="7" spans="1:16" ht="25.5">
      <c r="A7" s="3">
        <v>5</v>
      </c>
      <c r="B7" s="18" t="s">
        <v>74</v>
      </c>
      <c r="C7" s="8">
        <v>4.50</v>
      </c>
      <c r="D7" s="8">
        <v>330</v>
      </c>
      <c r="E7" s="26">
        <f t="shared" si="0"/>
        <v>1485</v>
      </c>
      <c r="F7" s="1" t="s">
        <v>2</v>
      </c>
      <c r="G7" s="1" t="s">
        <v>1</v>
      </c>
      <c r="H7" s="13"/>
      <c r="I7" s="56"/>
      <c r="J7" s="34">
        <v>0.195</v>
      </c>
      <c r="K7" s="37">
        <f t="shared" si="1"/>
        <v>289.575</v>
      </c>
      <c r="L7" s="34">
        <v>0.0040000000000000001</v>
      </c>
      <c r="M7" s="48">
        <f t="shared" si="2"/>
        <v>5.94</v>
      </c>
      <c r="N7" s="34">
        <v>0</v>
      </c>
      <c r="O7" s="48">
        <f t="shared" si="3"/>
        <v>0</v>
      </c>
      <c r="P7" s="52">
        <f t="shared" si="4"/>
        <v>295.515</v>
      </c>
    </row>
    <row r="8" spans="1:16" ht="15.75">
      <c r="A8" s="3">
        <v>6</v>
      </c>
      <c r="B8" s="18" t="s">
        <v>3</v>
      </c>
      <c r="C8" s="8">
        <v>4</v>
      </c>
      <c r="D8" s="8">
        <v>240</v>
      </c>
      <c r="E8" s="26">
        <f t="shared" si="0"/>
        <v>960</v>
      </c>
      <c r="F8" s="1" t="s">
        <v>0</v>
      </c>
      <c r="G8" s="1" t="s">
        <v>1</v>
      </c>
      <c r="H8" s="13"/>
      <c r="I8" s="56"/>
      <c r="J8" s="34">
        <v>0.195</v>
      </c>
      <c r="K8" s="37">
        <f t="shared" si="1"/>
        <v>187.20000000000002</v>
      </c>
      <c r="L8" s="34">
        <v>0.0040000000000000001</v>
      </c>
      <c r="M8" s="48">
        <f t="shared" si="2"/>
        <v>3.84</v>
      </c>
      <c r="N8" s="34">
        <v>0</v>
      </c>
      <c r="O8" s="48">
        <f t="shared" si="3"/>
        <v>0</v>
      </c>
      <c r="P8" s="52">
        <f t="shared" si="4"/>
        <v>191.04000000000002</v>
      </c>
    </row>
    <row r="9" spans="1:16" ht="25.5">
      <c r="A9" s="3">
        <v>7</v>
      </c>
      <c r="B9" s="18" t="s">
        <v>4</v>
      </c>
      <c r="C9" s="8">
        <v>6</v>
      </c>
      <c r="D9" s="8">
        <v>290</v>
      </c>
      <c r="E9" s="26">
        <f t="shared" si="0"/>
        <v>1740</v>
      </c>
      <c r="F9" s="1" t="s">
        <v>1</v>
      </c>
      <c r="G9" s="1" t="s">
        <v>1</v>
      </c>
      <c r="H9" s="13"/>
      <c r="I9" s="56"/>
      <c r="J9" s="34">
        <v>0.195</v>
      </c>
      <c r="K9" s="37">
        <f t="shared" si="1"/>
        <v>339.30</v>
      </c>
      <c r="L9" s="34">
        <v>0.0040000000000000001</v>
      </c>
      <c r="M9" s="48">
        <f t="shared" si="2"/>
        <v>6.96</v>
      </c>
      <c r="N9" s="34">
        <v>0</v>
      </c>
      <c r="O9" s="48">
        <f t="shared" si="3"/>
        <v>0</v>
      </c>
      <c r="P9" s="52">
        <f t="shared" si="4"/>
        <v>346.26</v>
      </c>
    </row>
    <row r="10" spans="1:16" ht="25.5">
      <c r="A10" s="3">
        <v>8</v>
      </c>
      <c r="B10" s="18" t="s">
        <v>4</v>
      </c>
      <c r="C10" s="8">
        <v>4.50</v>
      </c>
      <c r="D10" s="8">
        <v>150</v>
      </c>
      <c r="E10" s="26">
        <f t="shared" si="0"/>
        <v>675</v>
      </c>
      <c r="F10" s="1" t="s">
        <v>85</v>
      </c>
      <c r="G10" s="1" t="s">
        <v>1</v>
      </c>
      <c r="H10" s="13"/>
      <c r="I10" s="56"/>
      <c r="J10" s="34">
        <v>0.195</v>
      </c>
      <c r="K10" s="37">
        <f t="shared" si="1"/>
        <v>131.625</v>
      </c>
      <c r="L10" s="34">
        <v>0.0040000000000000001</v>
      </c>
      <c r="M10" s="48">
        <f t="shared" si="2"/>
        <v>2.70</v>
      </c>
      <c r="N10" s="34">
        <v>0</v>
      </c>
      <c r="O10" s="48">
        <f t="shared" si="3"/>
        <v>0</v>
      </c>
      <c r="P10" s="52">
        <f t="shared" si="4"/>
        <v>134.32499999999999</v>
      </c>
    </row>
    <row r="11" spans="1:16" ht="25.5">
      <c r="A11" s="3">
        <v>9</v>
      </c>
      <c r="B11" s="18" t="s">
        <v>4</v>
      </c>
      <c r="C11" s="8">
        <v>4.50</v>
      </c>
      <c r="D11" s="8">
        <v>150</v>
      </c>
      <c r="E11" s="26">
        <f t="shared" si="0"/>
        <v>675</v>
      </c>
      <c r="F11" s="1" t="s">
        <v>85</v>
      </c>
      <c r="G11" s="1" t="s">
        <v>1</v>
      </c>
      <c r="H11" s="13"/>
      <c r="I11" s="56"/>
      <c r="J11" s="34">
        <v>0.195</v>
      </c>
      <c r="K11" s="37">
        <f t="shared" si="1"/>
        <v>131.625</v>
      </c>
      <c r="L11" s="34">
        <v>0.0040000000000000001</v>
      </c>
      <c r="M11" s="48">
        <f t="shared" si="2"/>
        <v>2.70</v>
      </c>
      <c r="N11" s="34">
        <v>0</v>
      </c>
      <c r="O11" s="48">
        <f t="shared" si="3"/>
        <v>0</v>
      </c>
      <c r="P11" s="52">
        <f t="shared" si="4"/>
        <v>134.32499999999999</v>
      </c>
    </row>
    <row r="12" spans="1:16" ht="25.5">
      <c r="A12" s="3">
        <v>10</v>
      </c>
      <c r="B12" s="18" t="s">
        <v>5</v>
      </c>
      <c r="C12" s="8">
        <v>6</v>
      </c>
      <c r="D12" s="8">
        <v>430</v>
      </c>
      <c r="E12" s="26">
        <f t="shared" si="0"/>
        <v>2580</v>
      </c>
      <c r="F12" s="1" t="s">
        <v>6</v>
      </c>
      <c r="G12" s="1" t="s">
        <v>1</v>
      </c>
      <c r="H12" s="13"/>
      <c r="I12" s="56"/>
      <c r="J12" s="34">
        <v>0.195</v>
      </c>
      <c r="K12" s="37">
        <f t="shared" si="1"/>
        <v>503.10</v>
      </c>
      <c r="L12" s="34">
        <v>0.0040000000000000001</v>
      </c>
      <c r="M12" s="48">
        <f t="shared" si="2"/>
        <v>10.32</v>
      </c>
      <c r="N12" s="34">
        <v>0</v>
      </c>
      <c r="O12" s="48">
        <f t="shared" si="3"/>
        <v>0</v>
      </c>
      <c r="P12" s="52">
        <f t="shared" si="4"/>
        <v>513.42000000000007</v>
      </c>
    </row>
    <row r="13" spans="1:16" ht="25.5">
      <c r="A13" s="3">
        <v>11</v>
      </c>
      <c r="B13" s="18" t="s">
        <v>7</v>
      </c>
      <c r="C13" s="8">
        <v>6</v>
      </c>
      <c r="D13" s="8">
        <v>200</v>
      </c>
      <c r="E13" s="26">
        <f t="shared" si="0"/>
        <v>1200</v>
      </c>
      <c r="F13" s="1" t="s">
        <v>1</v>
      </c>
      <c r="G13" s="1" t="s">
        <v>1</v>
      </c>
      <c r="H13" s="13"/>
      <c r="I13" s="56"/>
      <c r="J13" s="34">
        <v>0.195</v>
      </c>
      <c r="K13" s="37">
        <f t="shared" si="1"/>
        <v>234</v>
      </c>
      <c r="L13" s="34">
        <v>0.0040000000000000001</v>
      </c>
      <c r="M13" s="48">
        <f t="shared" si="2"/>
        <v>4.80</v>
      </c>
      <c r="N13" s="34">
        <v>0</v>
      </c>
      <c r="O13" s="48">
        <f t="shared" si="3"/>
        <v>0</v>
      </c>
      <c r="P13" s="52">
        <f t="shared" si="4"/>
        <v>238.80</v>
      </c>
    </row>
    <row r="14" spans="1:16" ht="25.5">
      <c r="A14" s="3">
        <v>12</v>
      </c>
      <c r="B14" s="18" t="s">
        <v>8</v>
      </c>
      <c r="C14" s="8">
        <v>5</v>
      </c>
      <c r="D14" s="8">
        <v>830</v>
      </c>
      <c r="E14" s="26">
        <f t="shared" si="0"/>
        <v>4150</v>
      </c>
      <c r="F14" s="1" t="s">
        <v>9</v>
      </c>
      <c r="G14" s="1" t="s">
        <v>1</v>
      </c>
      <c r="H14" s="13"/>
      <c r="I14" s="56"/>
      <c r="J14" s="34">
        <v>0.195</v>
      </c>
      <c r="K14" s="37">
        <f t="shared" si="1"/>
        <v>809.25</v>
      </c>
      <c r="L14" s="34">
        <v>0.0040000000000000001</v>
      </c>
      <c r="M14" s="48">
        <f t="shared" si="2"/>
        <v>16.60</v>
      </c>
      <c r="N14" s="34">
        <v>0</v>
      </c>
      <c r="O14" s="48">
        <f t="shared" si="3"/>
        <v>0</v>
      </c>
      <c r="P14" s="52">
        <f t="shared" si="4"/>
        <v>825.85</v>
      </c>
    </row>
    <row r="15" spans="1:16" ht="15.75">
      <c r="A15" s="3">
        <v>13</v>
      </c>
      <c r="B15" s="18" t="s">
        <v>67</v>
      </c>
      <c r="C15" s="8">
        <v>8</v>
      </c>
      <c r="D15" s="8">
        <v>105</v>
      </c>
      <c r="E15" s="26">
        <f t="shared" si="0"/>
        <v>840</v>
      </c>
      <c r="F15" s="1" t="s">
        <v>1</v>
      </c>
      <c r="G15" s="1" t="s">
        <v>1</v>
      </c>
      <c r="H15" s="14"/>
      <c r="I15" s="56"/>
      <c r="J15" s="34">
        <v>0.195</v>
      </c>
      <c r="K15" s="37">
        <f t="shared" si="1"/>
        <v>163.80000000000001</v>
      </c>
      <c r="L15" s="34">
        <v>0.0040000000000000001</v>
      </c>
      <c r="M15" s="48">
        <f t="shared" si="2"/>
        <v>3.36</v>
      </c>
      <c r="N15" s="34">
        <v>0</v>
      </c>
      <c r="O15" s="48">
        <f t="shared" si="3"/>
        <v>0</v>
      </c>
      <c r="P15" s="52">
        <f t="shared" si="4"/>
        <v>167.16000000000003</v>
      </c>
    </row>
    <row r="16" spans="1:16" ht="25.5">
      <c r="A16" s="3">
        <v>14</v>
      </c>
      <c r="B16" s="18" t="s">
        <v>10</v>
      </c>
      <c r="C16" s="8">
        <v>4</v>
      </c>
      <c r="D16" s="8">
        <v>330</v>
      </c>
      <c r="E16" s="26">
        <f t="shared" si="0"/>
        <v>1320</v>
      </c>
      <c r="F16" s="1" t="s">
        <v>11</v>
      </c>
      <c r="G16" s="1" t="s">
        <v>1</v>
      </c>
      <c r="H16" s="13"/>
      <c r="I16" s="56"/>
      <c r="J16" s="34">
        <v>0.195</v>
      </c>
      <c r="K16" s="37">
        <f t="shared" si="1"/>
        <v>257.40000000000003</v>
      </c>
      <c r="L16" s="34">
        <v>0.0040000000000000001</v>
      </c>
      <c r="M16" s="48">
        <f t="shared" si="2"/>
        <v>5.28</v>
      </c>
      <c r="N16" s="34">
        <v>0</v>
      </c>
      <c r="O16" s="48">
        <f t="shared" si="3"/>
        <v>0</v>
      </c>
      <c r="P16" s="52">
        <f t="shared" si="4"/>
        <v>262.68</v>
      </c>
    </row>
    <row r="17" spans="1:16" ht="25.5">
      <c r="A17" s="3">
        <v>15</v>
      </c>
      <c r="B17" s="18" t="s">
        <v>12</v>
      </c>
      <c r="C17" s="8">
        <v>5.30</v>
      </c>
      <c r="D17" s="8">
        <v>700</v>
      </c>
      <c r="E17" s="26">
        <f t="shared" si="0"/>
        <v>3710</v>
      </c>
      <c r="F17" s="1" t="s">
        <v>13</v>
      </c>
      <c r="G17" s="1" t="s">
        <v>14</v>
      </c>
      <c r="H17" s="13"/>
      <c r="I17" s="56"/>
      <c r="J17" s="34">
        <v>0.195</v>
      </c>
      <c r="K17" s="37">
        <f t="shared" si="1"/>
        <v>723.45</v>
      </c>
      <c r="L17" s="34">
        <v>0.0040000000000000001</v>
      </c>
      <c r="M17" s="48">
        <f t="shared" si="2"/>
        <v>14.84</v>
      </c>
      <c r="N17" s="34">
        <v>0</v>
      </c>
      <c r="O17" s="48">
        <f t="shared" si="3"/>
        <v>0</v>
      </c>
      <c r="P17" s="52">
        <f t="shared" si="4"/>
        <v>738.29000000000008</v>
      </c>
    </row>
    <row r="18" spans="1:16" ht="25.5">
      <c r="A18" s="3">
        <v>16</v>
      </c>
      <c r="B18" s="18" t="s">
        <v>12</v>
      </c>
      <c r="C18" s="8">
        <v>5.50</v>
      </c>
      <c r="D18" s="8">
        <v>250</v>
      </c>
      <c r="E18" s="26">
        <f t="shared" si="0"/>
        <v>1375</v>
      </c>
      <c r="F18" s="1" t="s">
        <v>13</v>
      </c>
      <c r="G18" s="1" t="s">
        <v>14</v>
      </c>
      <c r="H18" s="13"/>
      <c r="I18" s="56"/>
      <c r="J18" s="34">
        <v>0.195</v>
      </c>
      <c r="K18" s="37">
        <f t="shared" si="1"/>
        <v>268.125</v>
      </c>
      <c r="L18" s="34">
        <v>0.0040000000000000001</v>
      </c>
      <c r="M18" s="48">
        <f t="shared" si="2"/>
        <v>5.50</v>
      </c>
      <c r="N18" s="34">
        <v>0</v>
      </c>
      <c r="O18" s="48">
        <f t="shared" si="3"/>
        <v>0</v>
      </c>
      <c r="P18" s="52">
        <f t="shared" si="4"/>
        <v>273.625</v>
      </c>
    </row>
    <row r="19" spans="1:16" ht="38.25">
      <c r="A19" s="3">
        <v>17</v>
      </c>
      <c r="B19" s="18" t="s">
        <v>66</v>
      </c>
      <c r="C19" s="8">
        <v>4.50</v>
      </c>
      <c r="D19" s="8">
        <v>1800</v>
      </c>
      <c r="E19" s="26">
        <f t="shared" si="0"/>
        <v>8100</v>
      </c>
      <c r="F19" s="1" t="s">
        <v>13</v>
      </c>
      <c r="G19" s="1" t="s">
        <v>14</v>
      </c>
      <c r="H19" s="13"/>
      <c r="I19" s="56"/>
      <c r="J19" s="34">
        <v>0.195</v>
      </c>
      <c r="K19" s="37">
        <f t="shared" si="1"/>
        <v>1579.50</v>
      </c>
      <c r="L19" s="34">
        <v>0.0040000000000000001</v>
      </c>
      <c r="M19" s="48">
        <f t="shared" si="2"/>
        <v>32.40</v>
      </c>
      <c r="N19" s="34">
        <v>0</v>
      </c>
      <c r="O19" s="48">
        <f t="shared" si="3"/>
        <v>0</v>
      </c>
      <c r="P19" s="52">
        <f t="shared" si="4"/>
        <v>1611.90</v>
      </c>
    </row>
    <row r="20" spans="1:16" ht="25.5">
      <c r="A20" s="3">
        <v>18</v>
      </c>
      <c r="B20" s="18" t="s">
        <v>15</v>
      </c>
      <c r="C20" s="8">
        <v>6</v>
      </c>
      <c r="D20" s="8">
        <v>207</v>
      </c>
      <c r="E20" s="26">
        <f t="shared" si="0"/>
        <v>1242</v>
      </c>
      <c r="F20" s="1" t="s">
        <v>16</v>
      </c>
      <c r="G20" s="1" t="s">
        <v>14</v>
      </c>
      <c r="H20" s="13"/>
      <c r="I20" s="56"/>
      <c r="J20" s="34">
        <v>0.195</v>
      </c>
      <c r="K20" s="37">
        <f t="shared" si="1"/>
        <v>242.19</v>
      </c>
      <c r="L20" s="34">
        <v>0.0040000000000000001</v>
      </c>
      <c r="M20" s="48">
        <f t="shared" si="2"/>
        <v>4.968</v>
      </c>
      <c r="N20" s="34">
        <v>0</v>
      </c>
      <c r="O20" s="48">
        <f t="shared" si="3"/>
        <v>0</v>
      </c>
      <c r="P20" s="52">
        <f t="shared" si="4"/>
        <v>247.15799999999999</v>
      </c>
    </row>
    <row r="21" spans="1:16" ht="25.5">
      <c r="A21" s="3">
        <v>19</v>
      </c>
      <c r="B21" s="18" t="s">
        <v>15</v>
      </c>
      <c r="C21" s="8">
        <v>6</v>
      </c>
      <c r="D21" s="8">
        <v>343</v>
      </c>
      <c r="E21" s="26">
        <f t="shared" si="0"/>
        <v>2058</v>
      </c>
      <c r="F21" s="1" t="s">
        <v>16</v>
      </c>
      <c r="G21" s="1" t="s">
        <v>14</v>
      </c>
      <c r="H21" s="13"/>
      <c r="I21" s="56"/>
      <c r="J21" s="34">
        <v>0.195</v>
      </c>
      <c r="K21" s="37">
        <f t="shared" si="1"/>
        <v>401.31</v>
      </c>
      <c r="L21" s="34">
        <v>0.0040000000000000001</v>
      </c>
      <c r="M21" s="48">
        <f t="shared" si="2"/>
        <v>8.2319999999999993</v>
      </c>
      <c r="N21" s="34">
        <v>0</v>
      </c>
      <c r="O21" s="48">
        <f t="shared" si="3"/>
        <v>0</v>
      </c>
      <c r="P21" s="52">
        <f t="shared" si="4"/>
        <v>409.54200000000003</v>
      </c>
    </row>
    <row r="22" spans="1:16" ht="25.5">
      <c r="A22" s="3">
        <v>20</v>
      </c>
      <c r="B22" s="18" t="s">
        <v>15</v>
      </c>
      <c r="C22" s="8">
        <v>6</v>
      </c>
      <c r="D22" s="8">
        <v>550</v>
      </c>
      <c r="E22" s="26">
        <f t="shared" si="0"/>
        <v>3300</v>
      </c>
      <c r="F22" s="1" t="s">
        <v>17</v>
      </c>
      <c r="G22" s="1" t="s">
        <v>14</v>
      </c>
      <c r="H22" s="13"/>
      <c r="I22" s="56"/>
      <c r="J22" s="34">
        <v>0.195</v>
      </c>
      <c r="K22" s="37">
        <f t="shared" si="1"/>
        <v>643.50</v>
      </c>
      <c r="L22" s="34">
        <v>0.0040000000000000001</v>
      </c>
      <c r="M22" s="48">
        <f t="shared" si="2"/>
        <v>13.20</v>
      </c>
      <c r="N22" s="34">
        <v>0</v>
      </c>
      <c r="O22" s="48">
        <f t="shared" si="3"/>
        <v>0</v>
      </c>
      <c r="P22" s="52">
        <f t="shared" si="4"/>
        <v>656.70</v>
      </c>
    </row>
    <row r="23" spans="1:16" ht="25.5">
      <c r="A23" s="3">
        <v>21</v>
      </c>
      <c r="B23" s="18" t="s">
        <v>15</v>
      </c>
      <c r="C23" s="8">
        <v>7</v>
      </c>
      <c r="D23" s="8">
        <v>150</v>
      </c>
      <c r="E23" s="26">
        <f t="shared" si="0"/>
        <v>1050</v>
      </c>
      <c r="F23" s="1" t="s">
        <v>19</v>
      </c>
      <c r="G23" s="1" t="s">
        <v>14</v>
      </c>
      <c r="H23" s="13"/>
      <c r="I23" s="56"/>
      <c r="J23" s="34">
        <v>0.195</v>
      </c>
      <c r="K23" s="37">
        <f t="shared" si="1"/>
        <v>204.75</v>
      </c>
      <c r="L23" s="34">
        <v>0.0040000000000000001</v>
      </c>
      <c r="M23" s="48">
        <f t="shared" si="2"/>
        <v>4.20</v>
      </c>
      <c r="N23" s="34">
        <v>0</v>
      </c>
      <c r="O23" s="48">
        <f t="shared" si="3"/>
        <v>0</v>
      </c>
      <c r="P23" s="52">
        <f t="shared" si="4"/>
        <v>208.95</v>
      </c>
    </row>
    <row r="24" spans="1:16" ht="25.5">
      <c r="A24" s="3">
        <v>22</v>
      </c>
      <c r="B24" s="18" t="s">
        <v>86</v>
      </c>
      <c r="C24" s="8">
        <v>4.50</v>
      </c>
      <c r="D24" s="8">
        <v>150</v>
      </c>
      <c r="E24" s="26">
        <f t="shared" si="0"/>
        <v>675</v>
      </c>
      <c r="F24" s="1" t="s">
        <v>87</v>
      </c>
      <c r="G24" s="1" t="s">
        <v>14</v>
      </c>
      <c r="H24" s="13"/>
      <c r="I24" s="56"/>
      <c r="J24" s="34">
        <v>0.195</v>
      </c>
      <c r="K24" s="37">
        <f t="shared" si="1"/>
        <v>131.625</v>
      </c>
      <c r="L24" s="34">
        <v>0.0040000000000000001</v>
      </c>
      <c r="M24" s="48">
        <f t="shared" si="2"/>
        <v>2.70</v>
      </c>
      <c r="N24" s="34">
        <v>0</v>
      </c>
      <c r="O24" s="48">
        <f t="shared" si="3"/>
        <v>0</v>
      </c>
      <c r="P24" s="52">
        <f t="shared" si="4"/>
        <v>134.32499999999999</v>
      </c>
    </row>
    <row r="25" spans="1:16" ht="15.75">
      <c r="A25" s="3">
        <v>23</v>
      </c>
      <c r="B25" s="18" t="s">
        <v>18</v>
      </c>
      <c r="C25" s="8">
        <v>4</v>
      </c>
      <c r="D25" s="8">
        <v>260</v>
      </c>
      <c r="E25" s="26">
        <f t="shared" si="0"/>
        <v>1040</v>
      </c>
      <c r="F25" s="1" t="s">
        <v>19</v>
      </c>
      <c r="G25" s="1" t="s">
        <v>14</v>
      </c>
      <c r="H25" s="13"/>
      <c r="I25" s="56"/>
      <c r="J25" s="34">
        <v>0.195</v>
      </c>
      <c r="K25" s="37">
        <f t="shared" si="1"/>
        <v>202.80</v>
      </c>
      <c r="L25" s="34">
        <v>0.0040000000000000001</v>
      </c>
      <c r="M25" s="48">
        <f t="shared" si="2"/>
        <v>4.16</v>
      </c>
      <c r="N25" s="34">
        <v>0</v>
      </c>
      <c r="O25" s="48">
        <f t="shared" si="3"/>
        <v>0</v>
      </c>
      <c r="P25" s="52">
        <f t="shared" si="4"/>
        <v>206.96</v>
      </c>
    </row>
    <row r="26" spans="1:16" ht="25.5">
      <c r="A26" s="3">
        <v>24</v>
      </c>
      <c r="B26" s="18" t="s">
        <v>20</v>
      </c>
      <c r="C26" s="8">
        <v>5</v>
      </c>
      <c r="D26" s="8">
        <v>82</v>
      </c>
      <c r="E26" s="26">
        <f t="shared" si="0"/>
        <v>410</v>
      </c>
      <c r="F26" s="1" t="s">
        <v>19</v>
      </c>
      <c r="G26" s="1" t="s">
        <v>14</v>
      </c>
      <c r="H26" s="13"/>
      <c r="I26" s="56"/>
      <c r="J26" s="34">
        <v>0.195</v>
      </c>
      <c r="K26" s="37">
        <f t="shared" si="1"/>
        <v>79.95</v>
      </c>
      <c r="L26" s="34">
        <v>0.0040000000000000001</v>
      </c>
      <c r="M26" s="48">
        <f t="shared" si="2"/>
        <v>1.64</v>
      </c>
      <c r="N26" s="34">
        <v>0</v>
      </c>
      <c r="O26" s="48">
        <f t="shared" si="3"/>
        <v>0</v>
      </c>
      <c r="P26" s="52">
        <f t="shared" si="4"/>
        <v>81.59</v>
      </c>
    </row>
    <row r="27" spans="1:16" ht="25.5">
      <c r="A27" s="3">
        <v>25</v>
      </c>
      <c r="B27" s="18" t="s">
        <v>20</v>
      </c>
      <c r="C27" s="8">
        <v>5</v>
      </c>
      <c r="D27" s="8">
        <v>277</v>
      </c>
      <c r="E27" s="26">
        <f t="shared" si="0"/>
        <v>1385</v>
      </c>
      <c r="F27" s="1" t="s">
        <v>19</v>
      </c>
      <c r="G27" s="1" t="s">
        <v>14</v>
      </c>
      <c r="H27" s="13"/>
      <c r="I27" s="56"/>
      <c r="J27" s="34">
        <v>0.195</v>
      </c>
      <c r="K27" s="37">
        <f t="shared" si="1"/>
        <v>270.075</v>
      </c>
      <c r="L27" s="34">
        <v>0.0040000000000000001</v>
      </c>
      <c r="M27" s="48">
        <f t="shared" si="2"/>
        <v>5.54</v>
      </c>
      <c r="N27" s="34">
        <v>0</v>
      </c>
      <c r="O27" s="48">
        <f t="shared" si="3"/>
        <v>0</v>
      </c>
      <c r="P27" s="52">
        <f t="shared" si="4"/>
        <v>275.615</v>
      </c>
    </row>
    <row r="28" spans="1:16" ht="25.5">
      <c r="A28" s="3">
        <v>26</v>
      </c>
      <c r="B28" s="18" t="s">
        <v>21</v>
      </c>
      <c r="C28" s="8">
        <v>4</v>
      </c>
      <c r="D28" s="8">
        <v>180</v>
      </c>
      <c r="E28" s="26">
        <f t="shared" si="0"/>
        <v>720</v>
      </c>
      <c r="F28" s="1" t="s">
        <v>22</v>
      </c>
      <c r="G28" s="1" t="s">
        <v>23</v>
      </c>
      <c r="H28" s="13"/>
      <c r="I28" s="56"/>
      <c r="J28" s="34">
        <v>0.195</v>
      </c>
      <c r="K28" s="37">
        <f t="shared" si="1"/>
        <v>140.40</v>
      </c>
      <c r="L28" s="34">
        <v>0.0040000000000000001</v>
      </c>
      <c r="M28" s="48">
        <f t="shared" si="2"/>
        <v>2.88</v>
      </c>
      <c r="N28" s="34">
        <v>0</v>
      </c>
      <c r="O28" s="48">
        <f t="shared" si="3"/>
        <v>0</v>
      </c>
      <c r="P28" s="52">
        <f t="shared" si="4"/>
        <v>143.28</v>
      </c>
    </row>
    <row r="29" spans="1:16" ht="25.5">
      <c r="A29" s="3">
        <v>27</v>
      </c>
      <c r="B29" s="18" t="s">
        <v>21</v>
      </c>
      <c r="C29" s="8">
        <v>4</v>
      </c>
      <c r="D29" s="8">
        <v>160</v>
      </c>
      <c r="E29" s="26">
        <f t="shared" si="0"/>
        <v>640</v>
      </c>
      <c r="F29" s="1" t="s">
        <v>22</v>
      </c>
      <c r="G29" s="1" t="s">
        <v>23</v>
      </c>
      <c r="H29" s="13"/>
      <c r="I29" s="56"/>
      <c r="J29" s="34">
        <v>0.195</v>
      </c>
      <c r="K29" s="37">
        <f t="shared" si="1"/>
        <v>124.80000000000001</v>
      </c>
      <c r="L29" s="34">
        <v>0.0040000000000000001</v>
      </c>
      <c r="M29" s="48">
        <f t="shared" si="2"/>
        <v>2.56</v>
      </c>
      <c r="N29" s="34">
        <v>0</v>
      </c>
      <c r="O29" s="48">
        <f t="shared" si="3"/>
        <v>0</v>
      </c>
      <c r="P29" s="52">
        <f t="shared" si="4"/>
        <v>127.36000000000001</v>
      </c>
    </row>
    <row r="30" spans="1:16" ht="38.25">
      <c r="A30" s="3">
        <v>28</v>
      </c>
      <c r="B30" s="18" t="s">
        <v>24</v>
      </c>
      <c r="C30" s="8">
        <v>5</v>
      </c>
      <c r="D30" s="8">
        <v>300</v>
      </c>
      <c r="E30" s="26">
        <f t="shared" si="0"/>
        <v>1500</v>
      </c>
      <c r="F30" s="1" t="s">
        <v>22</v>
      </c>
      <c r="G30" s="1" t="s">
        <v>23</v>
      </c>
      <c r="H30" s="13"/>
      <c r="I30" s="56"/>
      <c r="J30" s="34">
        <v>0.195</v>
      </c>
      <c r="K30" s="37">
        <f t="shared" si="1"/>
        <v>292.50</v>
      </c>
      <c r="L30" s="34">
        <v>0.0040000000000000001</v>
      </c>
      <c r="M30" s="48">
        <f t="shared" si="2"/>
        <v>6</v>
      </c>
      <c r="N30" s="34">
        <v>0</v>
      </c>
      <c r="O30" s="48">
        <f t="shared" si="3"/>
        <v>0</v>
      </c>
      <c r="P30" s="52">
        <f t="shared" si="4"/>
        <v>298.50</v>
      </c>
    </row>
    <row r="31" spans="1:16" ht="25.5">
      <c r="A31" s="3">
        <v>29</v>
      </c>
      <c r="B31" s="18" t="s">
        <v>25</v>
      </c>
      <c r="C31" s="8">
        <v>4.50</v>
      </c>
      <c r="D31" s="8">
        <v>150</v>
      </c>
      <c r="E31" s="26">
        <f t="shared" si="0"/>
        <v>675</v>
      </c>
      <c r="F31" s="1" t="s">
        <v>26</v>
      </c>
      <c r="G31" s="1" t="s">
        <v>23</v>
      </c>
      <c r="H31" s="13"/>
      <c r="I31" s="56"/>
      <c r="J31" s="34">
        <v>0.195</v>
      </c>
      <c r="K31" s="37">
        <f t="shared" si="1"/>
        <v>131.625</v>
      </c>
      <c r="L31" s="34">
        <v>0.0040000000000000001</v>
      </c>
      <c r="M31" s="48">
        <f t="shared" si="2"/>
        <v>2.70</v>
      </c>
      <c r="N31" s="34">
        <v>0</v>
      </c>
      <c r="O31" s="48">
        <f t="shared" si="3"/>
        <v>0</v>
      </c>
      <c r="P31" s="52">
        <f t="shared" si="4"/>
        <v>134.32499999999999</v>
      </c>
    </row>
    <row r="32" spans="1:16" ht="25.5">
      <c r="A32" s="3">
        <v>30</v>
      </c>
      <c r="B32" s="18" t="s">
        <v>25</v>
      </c>
      <c r="C32" s="8">
        <v>4.50</v>
      </c>
      <c r="D32" s="8">
        <v>100</v>
      </c>
      <c r="E32" s="26">
        <f t="shared" si="0"/>
        <v>450</v>
      </c>
      <c r="F32" s="1" t="s">
        <v>26</v>
      </c>
      <c r="G32" s="1" t="s">
        <v>23</v>
      </c>
      <c r="H32" s="13"/>
      <c r="I32" s="56"/>
      <c r="J32" s="34">
        <v>0.195</v>
      </c>
      <c r="K32" s="37">
        <f t="shared" si="1"/>
        <v>87.75</v>
      </c>
      <c r="L32" s="34">
        <v>0.0040000000000000001</v>
      </c>
      <c r="M32" s="48">
        <f t="shared" si="2"/>
        <v>1.80</v>
      </c>
      <c r="N32" s="34">
        <v>0</v>
      </c>
      <c r="O32" s="48">
        <f t="shared" si="3"/>
        <v>0</v>
      </c>
      <c r="P32" s="52">
        <f t="shared" si="4"/>
        <v>89.55</v>
      </c>
    </row>
    <row r="33" spans="1:16" ht="25.5">
      <c r="A33" s="5">
        <v>31</v>
      </c>
      <c r="B33" s="18" t="s">
        <v>78</v>
      </c>
      <c r="C33" s="8">
        <v>4</v>
      </c>
      <c r="D33" s="8">
        <v>478</v>
      </c>
      <c r="E33" s="26">
        <f t="shared" si="0"/>
        <v>1912</v>
      </c>
      <c r="F33" s="1" t="s">
        <v>79</v>
      </c>
      <c r="G33" s="1" t="s">
        <v>23</v>
      </c>
      <c r="H33" s="13"/>
      <c r="I33" s="56"/>
      <c r="J33" s="34">
        <v>0.195</v>
      </c>
      <c r="K33" s="37">
        <f t="shared" si="1"/>
        <v>372.84</v>
      </c>
      <c r="L33" s="34">
        <v>0.0040000000000000001</v>
      </c>
      <c r="M33" s="48">
        <f t="shared" si="2"/>
        <v>7.6480000000000006</v>
      </c>
      <c r="N33" s="34">
        <v>0</v>
      </c>
      <c r="O33" s="48">
        <f t="shared" si="3"/>
        <v>0</v>
      </c>
      <c r="P33" s="52">
        <f t="shared" si="4"/>
        <v>380.48800000000006</v>
      </c>
    </row>
    <row r="34" spans="1:16" ht="25.5">
      <c r="A34" s="5">
        <v>32</v>
      </c>
      <c r="B34" s="18" t="s">
        <v>78</v>
      </c>
      <c r="C34" s="8">
        <v>4</v>
      </c>
      <c r="D34" s="8">
        <v>100</v>
      </c>
      <c r="E34" s="26">
        <f t="shared" si="0"/>
        <v>400</v>
      </c>
      <c r="F34" s="1" t="s">
        <v>80</v>
      </c>
      <c r="G34" s="1" t="s">
        <v>23</v>
      </c>
      <c r="H34" s="13"/>
      <c r="I34" s="56"/>
      <c r="J34" s="34">
        <v>0.195</v>
      </c>
      <c r="K34" s="37">
        <f t="shared" si="1"/>
        <v>78</v>
      </c>
      <c r="L34" s="34">
        <v>0.0040000000000000001</v>
      </c>
      <c r="M34" s="48">
        <f t="shared" si="2"/>
        <v>1.60</v>
      </c>
      <c r="N34" s="34">
        <v>0</v>
      </c>
      <c r="O34" s="48">
        <f t="shared" si="3"/>
        <v>0</v>
      </c>
      <c r="P34" s="52">
        <f t="shared" si="4"/>
        <v>79.599999999999994</v>
      </c>
    </row>
    <row r="35" spans="1:16" ht="25.5">
      <c r="A35" s="5">
        <v>33</v>
      </c>
      <c r="B35" s="18" t="s">
        <v>78</v>
      </c>
      <c r="C35" s="20">
        <v>4</v>
      </c>
      <c r="D35" s="8">
        <v>200</v>
      </c>
      <c r="E35" s="26">
        <f t="shared" si="0"/>
        <v>800</v>
      </c>
      <c r="F35" s="1" t="s">
        <v>80</v>
      </c>
      <c r="G35" s="1" t="s">
        <v>23</v>
      </c>
      <c r="H35" s="4"/>
      <c r="I35" s="56"/>
      <c r="J35" s="34">
        <v>0.195</v>
      </c>
      <c r="K35" s="37">
        <f t="shared" si="1"/>
        <v>156</v>
      </c>
      <c r="L35" s="34">
        <v>0.0040000000000000001</v>
      </c>
      <c r="M35" s="48">
        <f t="shared" si="2"/>
        <v>3.20</v>
      </c>
      <c r="N35" s="34">
        <v>0</v>
      </c>
      <c r="O35" s="48">
        <f t="shared" si="3"/>
        <v>0</v>
      </c>
      <c r="P35" s="52">
        <f t="shared" si="4"/>
        <v>159.19999999999999</v>
      </c>
    </row>
    <row r="36" spans="1:16" ht="25.5">
      <c r="A36" s="3">
        <v>34</v>
      </c>
      <c r="B36" s="18" t="s">
        <v>73</v>
      </c>
      <c r="C36" s="20">
        <v>4.50</v>
      </c>
      <c r="D36" s="8">
        <v>280</v>
      </c>
      <c r="E36" s="26">
        <f t="shared" si="0"/>
        <v>1260</v>
      </c>
      <c r="F36" s="1" t="s">
        <v>26</v>
      </c>
      <c r="G36" s="1" t="s">
        <v>23</v>
      </c>
      <c r="H36" s="13"/>
      <c r="I36" s="56"/>
      <c r="J36" s="34">
        <v>0.195</v>
      </c>
      <c r="K36" s="37">
        <f t="shared" si="1"/>
        <v>245.70000000000002</v>
      </c>
      <c r="L36" s="34">
        <v>0.0040000000000000001</v>
      </c>
      <c r="M36" s="48">
        <f t="shared" si="2"/>
        <v>5.04</v>
      </c>
      <c r="N36" s="34">
        <v>0</v>
      </c>
      <c r="O36" s="48">
        <f t="shared" si="3"/>
        <v>0</v>
      </c>
      <c r="P36" s="52">
        <f t="shared" si="4"/>
        <v>250.74</v>
      </c>
    </row>
    <row r="37" spans="1:16" ht="25.5">
      <c r="A37" s="5">
        <v>35</v>
      </c>
      <c r="B37" s="18" t="s">
        <v>27</v>
      </c>
      <c r="C37" s="20">
        <v>4</v>
      </c>
      <c r="D37" s="8">
        <v>107</v>
      </c>
      <c r="E37" s="26">
        <f t="shared" si="0"/>
        <v>428</v>
      </c>
      <c r="F37" s="1" t="s">
        <v>28</v>
      </c>
      <c r="G37" s="1" t="s">
        <v>23</v>
      </c>
      <c r="H37" s="13"/>
      <c r="I37" s="56"/>
      <c r="J37" s="34">
        <v>0.195</v>
      </c>
      <c r="K37" s="37">
        <f t="shared" si="1"/>
        <v>83.46</v>
      </c>
      <c r="L37" s="34">
        <v>0.0040000000000000001</v>
      </c>
      <c r="M37" s="48">
        <f t="shared" si="2"/>
        <v>1.712</v>
      </c>
      <c r="N37" s="34">
        <v>0</v>
      </c>
      <c r="O37" s="48">
        <f t="shared" si="3"/>
        <v>0</v>
      </c>
      <c r="P37" s="52">
        <f t="shared" si="4"/>
        <v>85.172000000000011</v>
      </c>
    </row>
    <row r="38" spans="1:16" ht="15.75">
      <c r="A38" s="5">
        <v>36</v>
      </c>
      <c r="B38" s="18" t="s">
        <v>29</v>
      </c>
      <c r="C38" s="20">
        <v>5.50</v>
      </c>
      <c r="D38" s="8">
        <v>115</v>
      </c>
      <c r="E38" s="26">
        <f t="shared" si="0"/>
        <v>632.50</v>
      </c>
      <c r="F38" s="1" t="s">
        <v>28</v>
      </c>
      <c r="G38" s="1" t="s">
        <v>23</v>
      </c>
      <c r="H38" s="13"/>
      <c r="I38" s="56"/>
      <c r="J38" s="34">
        <v>0.195</v>
      </c>
      <c r="K38" s="37">
        <f t="shared" si="1"/>
        <v>123.33750000000001</v>
      </c>
      <c r="L38" s="34">
        <v>0.0040000000000000001</v>
      </c>
      <c r="M38" s="48">
        <f t="shared" si="2"/>
        <v>2.5300000000000002</v>
      </c>
      <c r="N38" s="34">
        <v>0</v>
      </c>
      <c r="O38" s="48">
        <f t="shared" si="3"/>
        <v>0</v>
      </c>
      <c r="P38" s="52">
        <f t="shared" si="4"/>
        <v>125.86750000000001</v>
      </c>
    </row>
    <row r="39" spans="1:16" ht="25.5">
      <c r="A39" s="5">
        <v>37</v>
      </c>
      <c r="B39" s="18" t="s">
        <v>76</v>
      </c>
      <c r="C39" s="20">
        <v>4.50</v>
      </c>
      <c r="D39" s="8">
        <v>254</v>
      </c>
      <c r="E39" s="26">
        <f t="shared" si="0"/>
        <v>1143</v>
      </c>
      <c r="F39" s="1" t="s">
        <v>77</v>
      </c>
      <c r="G39" s="1" t="s">
        <v>23</v>
      </c>
      <c r="H39" s="13"/>
      <c r="I39" s="56"/>
      <c r="J39" s="34">
        <v>0.195</v>
      </c>
      <c r="K39" s="37">
        <f t="shared" si="1"/>
        <v>222.88500000000002</v>
      </c>
      <c r="L39" s="34">
        <v>0.0040000000000000001</v>
      </c>
      <c r="M39" s="48">
        <f t="shared" si="2"/>
        <v>4.5720000000000001</v>
      </c>
      <c r="N39" s="34">
        <v>0</v>
      </c>
      <c r="O39" s="48">
        <f t="shared" si="3"/>
        <v>0</v>
      </c>
      <c r="P39" s="52">
        <f t="shared" si="4"/>
        <v>227.45700000000002</v>
      </c>
    </row>
    <row r="40" spans="1:16" ht="25.5">
      <c r="A40" s="5">
        <v>38</v>
      </c>
      <c r="B40" s="18" t="s">
        <v>76</v>
      </c>
      <c r="C40" s="20">
        <v>4.50</v>
      </c>
      <c r="D40" s="8">
        <v>200</v>
      </c>
      <c r="E40" s="26">
        <f t="shared" si="0"/>
        <v>900</v>
      </c>
      <c r="F40" s="1" t="s">
        <v>77</v>
      </c>
      <c r="G40" s="1" t="s">
        <v>23</v>
      </c>
      <c r="H40" s="13"/>
      <c r="I40" s="56"/>
      <c r="J40" s="34">
        <v>0.195</v>
      </c>
      <c r="K40" s="37">
        <f t="shared" si="1"/>
        <v>175.50</v>
      </c>
      <c r="L40" s="34">
        <v>0.0040000000000000001</v>
      </c>
      <c r="M40" s="48">
        <f t="shared" si="2"/>
        <v>3.60</v>
      </c>
      <c r="N40" s="34">
        <v>0</v>
      </c>
      <c r="O40" s="48">
        <f t="shared" si="3"/>
        <v>0</v>
      </c>
      <c r="P40" s="52">
        <f t="shared" si="4"/>
        <v>179.10</v>
      </c>
    </row>
    <row r="41" spans="1:16" ht="56.25" customHeight="1">
      <c r="A41" s="3">
        <v>39</v>
      </c>
      <c r="B41" s="19" t="s">
        <v>30</v>
      </c>
      <c r="C41" s="20">
        <v>7</v>
      </c>
      <c r="D41" s="8">
        <v>396</v>
      </c>
      <c r="E41" s="26">
        <f t="shared" si="0"/>
        <v>2772</v>
      </c>
      <c r="F41" s="1" t="s">
        <v>31</v>
      </c>
      <c r="G41" s="1" t="s">
        <v>23</v>
      </c>
      <c r="H41" s="13"/>
      <c r="I41" s="56"/>
      <c r="J41" s="34">
        <v>0.195</v>
      </c>
      <c r="K41" s="37">
        <f t="shared" si="1"/>
        <v>540.54</v>
      </c>
      <c r="L41" s="34">
        <v>0.0040000000000000001</v>
      </c>
      <c r="M41" s="48">
        <f t="shared" si="2"/>
        <v>11.088000000000001</v>
      </c>
      <c r="N41" s="34">
        <v>0</v>
      </c>
      <c r="O41" s="48">
        <f t="shared" si="3"/>
        <v>0</v>
      </c>
      <c r="P41" s="52">
        <f t="shared" si="4"/>
        <v>551.62799999999993</v>
      </c>
    </row>
    <row r="42" spans="1:16" ht="25.5">
      <c r="A42" s="3">
        <v>40</v>
      </c>
      <c r="B42" s="18" t="s">
        <v>32</v>
      </c>
      <c r="C42" s="20">
        <v>7</v>
      </c>
      <c r="D42" s="8">
        <v>200</v>
      </c>
      <c r="E42" s="26">
        <f t="shared" si="0"/>
        <v>1400</v>
      </c>
      <c r="F42" s="1" t="s">
        <v>33</v>
      </c>
      <c r="G42" s="1" t="s">
        <v>23</v>
      </c>
      <c r="H42" s="13"/>
      <c r="I42" s="56"/>
      <c r="J42" s="34">
        <v>0.195</v>
      </c>
      <c r="K42" s="37">
        <f t="shared" si="1"/>
        <v>273</v>
      </c>
      <c r="L42" s="34">
        <v>0.0040000000000000001</v>
      </c>
      <c r="M42" s="48">
        <f t="shared" si="2"/>
        <v>5.60</v>
      </c>
      <c r="N42" s="34">
        <v>0</v>
      </c>
      <c r="O42" s="48">
        <f t="shared" si="3"/>
        <v>0</v>
      </c>
      <c r="P42" s="52">
        <f t="shared" si="4"/>
        <v>278.60000000000002</v>
      </c>
    </row>
    <row r="43" spans="1:16" ht="25.5">
      <c r="A43" s="3">
        <v>41</v>
      </c>
      <c r="B43" s="18" t="s">
        <v>34</v>
      </c>
      <c r="C43" s="20">
        <v>4</v>
      </c>
      <c r="D43" s="8">
        <v>110</v>
      </c>
      <c r="E43" s="26">
        <f t="shared" si="0"/>
        <v>440</v>
      </c>
      <c r="F43" s="1" t="s">
        <v>35</v>
      </c>
      <c r="G43" s="1" t="s">
        <v>23</v>
      </c>
      <c r="H43" s="13"/>
      <c r="I43" s="56"/>
      <c r="J43" s="34">
        <v>0.195</v>
      </c>
      <c r="K43" s="37">
        <f t="shared" si="1"/>
        <v>85.80</v>
      </c>
      <c r="L43" s="34">
        <v>0.0040000000000000001</v>
      </c>
      <c r="M43" s="48">
        <f t="shared" si="2"/>
        <v>1.76</v>
      </c>
      <c r="N43" s="34">
        <v>0</v>
      </c>
      <c r="O43" s="48">
        <f t="shared" si="3"/>
        <v>0</v>
      </c>
      <c r="P43" s="52">
        <f t="shared" si="4"/>
        <v>87.56</v>
      </c>
    </row>
    <row r="44" spans="1:16" ht="25.5">
      <c r="A44" s="3">
        <v>42</v>
      </c>
      <c r="B44" s="18" t="s">
        <v>34</v>
      </c>
      <c r="C44" s="20">
        <v>4</v>
      </c>
      <c r="D44" s="8">
        <v>255</v>
      </c>
      <c r="E44" s="26">
        <f t="shared" si="0"/>
        <v>1020</v>
      </c>
      <c r="F44" s="1" t="s">
        <v>35</v>
      </c>
      <c r="G44" s="1" t="s">
        <v>23</v>
      </c>
      <c r="H44" s="13"/>
      <c r="I44" s="56"/>
      <c r="J44" s="34">
        <v>0.195</v>
      </c>
      <c r="K44" s="37">
        <f t="shared" si="1"/>
        <v>198.90</v>
      </c>
      <c r="L44" s="34">
        <v>0.0040000000000000001</v>
      </c>
      <c r="M44" s="48">
        <f t="shared" si="2"/>
        <v>4.08</v>
      </c>
      <c r="N44" s="34">
        <v>0</v>
      </c>
      <c r="O44" s="48">
        <f t="shared" si="3"/>
        <v>0</v>
      </c>
      <c r="P44" s="52">
        <f t="shared" si="4"/>
        <v>202.98000000000002</v>
      </c>
    </row>
    <row r="45" spans="1:16" ht="25.5">
      <c r="A45" s="3">
        <v>43</v>
      </c>
      <c r="B45" s="18" t="s">
        <v>34</v>
      </c>
      <c r="C45" s="20">
        <v>4</v>
      </c>
      <c r="D45" s="8">
        <v>110</v>
      </c>
      <c r="E45" s="26">
        <f t="shared" si="0"/>
        <v>440</v>
      </c>
      <c r="F45" s="1" t="s">
        <v>36</v>
      </c>
      <c r="G45" s="1" t="s">
        <v>23</v>
      </c>
      <c r="H45" s="13"/>
      <c r="I45" s="56"/>
      <c r="J45" s="34">
        <v>0.195</v>
      </c>
      <c r="K45" s="37">
        <f t="shared" si="1"/>
        <v>85.80</v>
      </c>
      <c r="L45" s="34">
        <v>0.0040000000000000001</v>
      </c>
      <c r="M45" s="48">
        <f t="shared" si="2"/>
        <v>1.76</v>
      </c>
      <c r="N45" s="34">
        <v>0</v>
      </c>
      <c r="O45" s="48">
        <f t="shared" si="3"/>
        <v>0</v>
      </c>
      <c r="P45" s="52">
        <f t="shared" si="4"/>
        <v>87.56</v>
      </c>
    </row>
    <row r="46" spans="1:16" ht="25.5">
      <c r="A46" s="3">
        <v>44</v>
      </c>
      <c r="B46" s="18" t="s">
        <v>34</v>
      </c>
      <c r="C46" s="20">
        <v>5.50</v>
      </c>
      <c r="D46" s="8">
        <v>210</v>
      </c>
      <c r="E46" s="26">
        <f t="shared" si="0"/>
        <v>1155</v>
      </c>
      <c r="F46" s="1" t="s">
        <v>37</v>
      </c>
      <c r="G46" s="1" t="s">
        <v>23</v>
      </c>
      <c r="H46" s="13"/>
      <c r="I46" s="56"/>
      <c r="J46" s="34">
        <v>0.195</v>
      </c>
      <c r="K46" s="37">
        <f t="shared" si="1"/>
        <v>225.225</v>
      </c>
      <c r="L46" s="34">
        <v>0.0040000000000000001</v>
      </c>
      <c r="M46" s="48">
        <f t="shared" si="2"/>
        <v>4.62</v>
      </c>
      <c r="N46" s="34">
        <v>0</v>
      </c>
      <c r="O46" s="48">
        <f t="shared" si="3"/>
        <v>0</v>
      </c>
      <c r="P46" s="52">
        <f t="shared" si="4"/>
        <v>229.845</v>
      </c>
    </row>
    <row r="47" spans="1:16" ht="25.5">
      <c r="A47" s="3">
        <v>45</v>
      </c>
      <c r="B47" s="18" t="s">
        <v>34</v>
      </c>
      <c r="C47" s="20">
        <v>5.50</v>
      </c>
      <c r="D47" s="8">
        <v>200</v>
      </c>
      <c r="E47" s="26">
        <f t="shared" si="0"/>
        <v>1100</v>
      </c>
      <c r="F47" s="1" t="s">
        <v>37</v>
      </c>
      <c r="G47" s="1" t="s">
        <v>23</v>
      </c>
      <c r="H47" s="13"/>
      <c r="I47" s="56"/>
      <c r="J47" s="34">
        <v>0.195</v>
      </c>
      <c r="K47" s="37">
        <f t="shared" si="1"/>
        <v>214.50</v>
      </c>
      <c r="L47" s="34">
        <v>0.0040000000000000001</v>
      </c>
      <c r="M47" s="48">
        <f t="shared" si="2"/>
        <v>4.4000000000000004</v>
      </c>
      <c r="N47" s="34">
        <v>0</v>
      </c>
      <c r="O47" s="48">
        <f t="shared" si="3"/>
        <v>0</v>
      </c>
      <c r="P47" s="52">
        <f t="shared" si="4"/>
        <v>218.90</v>
      </c>
    </row>
    <row r="48" spans="1:16" ht="15.75">
      <c r="A48" s="3">
        <v>46</v>
      </c>
      <c r="B48" s="18" t="s">
        <v>38</v>
      </c>
      <c r="C48" s="20">
        <v>5</v>
      </c>
      <c r="D48" s="8">
        <v>325</v>
      </c>
      <c r="E48" s="26">
        <f t="shared" si="0"/>
        <v>1625</v>
      </c>
      <c r="F48" s="1" t="s">
        <v>35</v>
      </c>
      <c r="G48" s="1" t="s">
        <v>23</v>
      </c>
      <c r="H48" s="13"/>
      <c r="I48" s="56"/>
      <c r="J48" s="34">
        <v>0.195</v>
      </c>
      <c r="K48" s="37">
        <f t="shared" si="1"/>
        <v>316.875</v>
      </c>
      <c r="L48" s="34">
        <v>0.0040000000000000001</v>
      </c>
      <c r="M48" s="48">
        <f t="shared" si="2"/>
        <v>6.50</v>
      </c>
      <c r="N48" s="34">
        <v>0</v>
      </c>
      <c r="O48" s="48">
        <f t="shared" si="3"/>
        <v>0</v>
      </c>
      <c r="P48" s="52">
        <f t="shared" si="4"/>
        <v>323.375</v>
      </c>
    </row>
    <row r="49" spans="1:16" ht="25.5">
      <c r="A49" s="3">
        <v>47</v>
      </c>
      <c r="B49" s="18" t="s">
        <v>39</v>
      </c>
      <c r="C49" s="20">
        <v>6</v>
      </c>
      <c r="D49" s="8">
        <v>250</v>
      </c>
      <c r="E49" s="26">
        <f t="shared" si="0"/>
        <v>1500</v>
      </c>
      <c r="F49" s="1" t="s">
        <v>40</v>
      </c>
      <c r="G49" s="1" t="s">
        <v>23</v>
      </c>
      <c r="H49" s="13"/>
      <c r="I49" s="56"/>
      <c r="J49" s="34">
        <v>0.195</v>
      </c>
      <c r="K49" s="37">
        <f t="shared" si="1"/>
        <v>292.50</v>
      </c>
      <c r="L49" s="34">
        <v>0.0040000000000000001</v>
      </c>
      <c r="M49" s="48">
        <f t="shared" si="2"/>
        <v>6</v>
      </c>
      <c r="N49" s="34">
        <v>0</v>
      </c>
      <c r="O49" s="48">
        <f t="shared" si="3"/>
        <v>0</v>
      </c>
      <c r="P49" s="52">
        <f t="shared" si="4"/>
        <v>298.50</v>
      </c>
    </row>
    <row r="50" spans="1:16" ht="25.5">
      <c r="A50" s="3">
        <v>48</v>
      </c>
      <c r="B50" s="18" t="s">
        <v>41</v>
      </c>
      <c r="C50" s="20">
        <v>4.50</v>
      </c>
      <c r="D50" s="8">
        <v>620</v>
      </c>
      <c r="E50" s="26">
        <f t="shared" si="0"/>
        <v>2790</v>
      </c>
      <c r="F50" s="1" t="s">
        <v>42</v>
      </c>
      <c r="G50" s="1" t="s">
        <v>23</v>
      </c>
      <c r="H50" s="13"/>
      <c r="I50" s="56"/>
      <c r="J50" s="34">
        <v>0.195</v>
      </c>
      <c r="K50" s="37">
        <f t="shared" si="1"/>
        <v>544.05000000000007</v>
      </c>
      <c r="L50" s="34">
        <v>0.0040000000000000001</v>
      </c>
      <c r="M50" s="48">
        <f t="shared" si="2"/>
        <v>11.16</v>
      </c>
      <c r="N50" s="34">
        <v>0</v>
      </c>
      <c r="O50" s="48">
        <f t="shared" si="3"/>
        <v>0</v>
      </c>
      <c r="P50" s="52">
        <f t="shared" si="4"/>
        <v>555.21</v>
      </c>
    </row>
    <row r="51" spans="1:16" ht="15.75">
      <c r="A51" s="3">
        <v>49</v>
      </c>
      <c r="B51" s="18" t="s">
        <v>43</v>
      </c>
      <c r="C51" s="20">
        <v>4</v>
      </c>
      <c r="D51" s="8">
        <v>978</v>
      </c>
      <c r="E51" s="26">
        <f t="shared" si="0"/>
        <v>3912</v>
      </c>
      <c r="F51" s="1" t="s">
        <v>44</v>
      </c>
      <c r="G51" s="1" t="s">
        <v>44</v>
      </c>
      <c r="H51" s="13" t="s">
        <v>95</v>
      </c>
      <c r="I51" s="56"/>
      <c r="J51" s="34">
        <v>0.195</v>
      </c>
      <c r="K51" s="37">
        <f t="shared" si="1"/>
        <v>762.84</v>
      </c>
      <c r="L51" s="34">
        <v>0.002</v>
      </c>
      <c r="M51" s="48">
        <f t="shared" si="2"/>
        <v>7.8239999999999998</v>
      </c>
      <c r="N51" s="34">
        <v>0</v>
      </c>
      <c r="O51" s="48">
        <f t="shared" si="3"/>
        <v>0</v>
      </c>
      <c r="P51" s="52">
        <f t="shared" si="4"/>
        <v>770.66399999999999</v>
      </c>
    </row>
    <row r="52" spans="1:16" ht="15.75">
      <c r="A52" s="3">
        <v>50</v>
      </c>
      <c r="B52" s="18" t="s">
        <v>63</v>
      </c>
      <c r="C52" s="20">
        <v>5</v>
      </c>
      <c r="D52" s="8">
        <v>150</v>
      </c>
      <c r="E52" s="26">
        <f t="shared" si="0"/>
        <v>750</v>
      </c>
      <c r="F52" s="1" t="s">
        <v>44</v>
      </c>
      <c r="G52" s="1" t="s">
        <v>44</v>
      </c>
      <c r="H52" s="13" t="s">
        <v>95</v>
      </c>
      <c r="I52" s="56"/>
      <c r="J52" s="34">
        <v>0.195</v>
      </c>
      <c r="K52" s="37">
        <f t="shared" si="1"/>
        <v>146.25</v>
      </c>
      <c r="L52" s="34">
        <v>0.002</v>
      </c>
      <c r="M52" s="48">
        <f t="shared" si="2"/>
        <v>1.50</v>
      </c>
      <c r="N52" s="34">
        <v>0</v>
      </c>
      <c r="O52" s="48">
        <f t="shared" si="3"/>
        <v>0</v>
      </c>
      <c r="P52" s="52">
        <f t="shared" si="4"/>
        <v>147.75</v>
      </c>
    </row>
    <row r="53" spans="1:16" ht="15.75">
      <c r="A53" s="3">
        <v>51</v>
      </c>
      <c r="B53" s="18" t="s">
        <v>68</v>
      </c>
      <c r="C53" s="20">
        <v>6</v>
      </c>
      <c r="D53" s="8">
        <v>89</v>
      </c>
      <c r="E53" s="26">
        <f t="shared" si="0"/>
        <v>534</v>
      </c>
      <c r="F53" s="1" t="s">
        <v>44</v>
      </c>
      <c r="G53" s="1" t="s">
        <v>44</v>
      </c>
      <c r="H53" s="13" t="s">
        <v>95</v>
      </c>
      <c r="I53" s="56"/>
      <c r="J53" s="34">
        <v>0.195</v>
      </c>
      <c r="K53" s="37">
        <f t="shared" si="1"/>
        <v>104.13000000000001</v>
      </c>
      <c r="L53" s="34">
        <v>0.002</v>
      </c>
      <c r="M53" s="48">
        <f t="shared" si="2"/>
        <v>1.0680000000000001</v>
      </c>
      <c r="N53" s="34">
        <v>0</v>
      </c>
      <c r="O53" s="48">
        <f t="shared" si="3"/>
        <v>0</v>
      </c>
      <c r="P53" s="52">
        <f t="shared" si="4"/>
        <v>105.19800000000001</v>
      </c>
    </row>
    <row r="54" spans="1:16" ht="15.75">
      <c r="A54" s="3">
        <v>52</v>
      </c>
      <c r="B54" s="18" t="s">
        <v>45</v>
      </c>
      <c r="C54" s="20">
        <v>5</v>
      </c>
      <c r="D54" s="8">
        <v>340</v>
      </c>
      <c r="E54" s="26">
        <f t="shared" si="0"/>
        <v>1700</v>
      </c>
      <c r="F54" s="1" t="s">
        <v>44</v>
      </c>
      <c r="G54" s="1" t="s">
        <v>44</v>
      </c>
      <c r="H54" s="13" t="s">
        <v>95</v>
      </c>
      <c r="I54" s="56"/>
      <c r="J54" s="34">
        <v>0.195</v>
      </c>
      <c r="K54" s="37">
        <f t="shared" si="1"/>
        <v>331.50</v>
      </c>
      <c r="L54" s="34">
        <v>0.002</v>
      </c>
      <c r="M54" s="48">
        <f t="shared" si="2"/>
        <v>3.40</v>
      </c>
      <c r="N54" s="34">
        <v>0</v>
      </c>
      <c r="O54" s="48">
        <f t="shared" si="3"/>
        <v>0</v>
      </c>
      <c r="P54" s="52">
        <f t="shared" si="4"/>
        <v>334.90</v>
      </c>
    </row>
    <row r="55" spans="1:16" ht="15.75">
      <c r="A55" s="3">
        <v>53</v>
      </c>
      <c r="B55" s="18" t="s">
        <v>46</v>
      </c>
      <c r="C55" s="20">
        <v>4</v>
      </c>
      <c r="D55" s="8">
        <v>595</v>
      </c>
      <c r="E55" s="26">
        <f t="shared" si="0"/>
        <v>2380</v>
      </c>
      <c r="F55" s="1" t="s">
        <v>44</v>
      </c>
      <c r="G55" s="1" t="s">
        <v>44</v>
      </c>
      <c r="H55" s="13" t="s">
        <v>95</v>
      </c>
      <c r="I55" s="56"/>
      <c r="J55" s="34">
        <v>0.195</v>
      </c>
      <c r="K55" s="37">
        <f t="shared" si="1"/>
        <v>464.10</v>
      </c>
      <c r="L55" s="34">
        <v>0.002</v>
      </c>
      <c r="M55" s="48">
        <f t="shared" si="2"/>
        <v>4.76</v>
      </c>
      <c r="N55" s="34">
        <v>0</v>
      </c>
      <c r="O55" s="48">
        <f t="shared" si="3"/>
        <v>0</v>
      </c>
      <c r="P55" s="52">
        <f t="shared" si="4"/>
        <v>468.86</v>
      </c>
    </row>
    <row r="56" spans="1:16" ht="15.75">
      <c r="A56" s="3">
        <v>54</v>
      </c>
      <c r="B56" s="18" t="s">
        <v>47</v>
      </c>
      <c r="C56" s="20">
        <v>5</v>
      </c>
      <c r="D56" s="8">
        <v>270</v>
      </c>
      <c r="E56" s="26">
        <f t="shared" si="0"/>
        <v>1350</v>
      </c>
      <c r="F56" s="1" t="s">
        <v>44</v>
      </c>
      <c r="G56" s="1" t="s">
        <v>44</v>
      </c>
      <c r="H56" s="13" t="s">
        <v>95</v>
      </c>
      <c r="I56" s="56"/>
      <c r="J56" s="34">
        <v>0.195</v>
      </c>
      <c r="K56" s="37">
        <f t="shared" si="1"/>
        <v>263.25</v>
      </c>
      <c r="L56" s="34">
        <v>0.002</v>
      </c>
      <c r="M56" s="48">
        <f t="shared" si="2"/>
        <v>2.70</v>
      </c>
      <c r="N56" s="34">
        <v>0</v>
      </c>
      <c r="O56" s="48">
        <f t="shared" si="3"/>
        <v>0</v>
      </c>
      <c r="P56" s="52">
        <f t="shared" si="4"/>
        <v>265.95</v>
      </c>
    </row>
    <row r="57" spans="1:16" ht="15.75">
      <c r="A57" s="3">
        <v>55</v>
      </c>
      <c r="B57" s="18" t="s">
        <v>48</v>
      </c>
      <c r="C57" s="20">
        <v>4</v>
      </c>
      <c r="D57" s="8">
        <v>180</v>
      </c>
      <c r="E57" s="26">
        <f t="shared" si="0"/>
        <v>720</v>
      </c>
      <c r="F57" s="1" t="s">
        <v>44</v>
      </c>
      <c r="G57" s="1" t="s">
        <v>44</v>
      </c>
      <c r="H57" s="13" t="s">
        <v>95</v>
      </c>
      <c r="I57" s="56"/>
      <c r="J57" s="34">
        <v>0.195</v>
      </c>
      <c r="K57" s="37">
        <f t="shared" si="1"/>
        <v>140.40</v>
      </c>
      <c r="L57" s="34">
        <v>0.002</v>
      </c>
      <c r="M57" s="48">
        <f t="shared" si="2"/>
        <v>1.44</v>
      </c>
      <c r="N57" s="34">
        <v>0</v>
      </c>
      <c r="O57" s="48">
        <f t="shared" si="3"/>
        <v>0</v>
      </c>
      <c r="P57" s="52">
        <f t="shared" si="4"/>
        <v>141.84</v>
      </c>
    </row>
    <row r="58" spans="1:16" ht="15.75">
      <c r="A58" s="3">
        <v>56</v>
      </c>
      <c r="B58" s="18" t="s">
        <v>49</v>
      </c>
      <c r="C58" s="20">
        <v>3.50</v>
      </c>
      <c r="D58" s="8">
        <v>90</v>
      </c>
      <c r="E58" s="26">
        <f t="shared" si="0"/>
        <v>315</v>
      </c>
      <c r="F58" s="1" t="s">
        <v>44</v>
      </c>
      <c r="G58" s="1" t="s">
        <v>44</v>
      </c>
      <c r="H58" s="13" t="s">
        <v>95</v>
      </c>
      <c r="I58" s="56"/>
      <c r="J58" s="34">
        <v>0.195</v>
      </c>
      <c r="K58" s="37">
        <f t="shared" si="1"/>
        <v>61.425</v>
      </c>
      <c r="L58" s="34">
        <v>0.002</v>
      </c>
      <c r="M58" s="48">
        <f t="shared" si="2"/>
        <v>0.63</v>
      </c>
      <c r="N58" s="34">
        <v>0</v>
      </c>
      <c r="O58" s="48">
        <f t="shared" si="3"/>
        <v>0</v>
      </c>
      <c r="P58" s="52">
        <f t="shared" si="4"/>
        <v>62.055000000000007</v>
      </c>
    </row>
    <row r="59" spans="1:16" ht="15.75">
      <c r="A59" s="3">
        <v>57</v>
      </c>
      <c r="B59" s="18" t="s">
        <v>50</v>
      </c>
      <c r="C59" s="20">
        <v>7</v>
      </c>
      <c r="D59" s="8">
        <v>1100</v>
      </c>
      <c r="E59" s="26">
        <f t="shared" si="0"/>
        <v>7700</v>
      </c>
      <c r="F59" s="1" t="s">
        <v>44</v>
      </c>
      <c r="G59" s="1" t="s">
        <v>44</v>
      </c>
      <c r="H59" s="13"/>
      <c r="I59" s="56"/>
      <c r="J59" s="34">
        <v>0.195</v>
      </c>
      <c r="K59" s="37">
        <f t="shared" si="1"/>
        <v>1501.50</v>
      </c>
      <c r="L59" s="34">
        <v>0.0040000000000000001</v>
      </c>
      <c r="M59" s="48">
        <f t="shared" si="2"/>
        <v>30.80</v>
      </c>
      <c r="N59" s="34">
        <v>0</v>
      </c>
      <c r="O59" s="48">
        <f t="shared" si="3"/>
        <v>0</v>
      </c>
      <c r="P59" s="52">
        <f t="shared" si="4"/>
        <v>1532.30</v>
      </c>
    </row>
    <row r="60" spans="1:16" ht="15.75">
      <c r="A60" s="3">
        <v>58</v>
      </c>
      <c r="B60" s="18" t="s">
        <v>51</v>
      </c>
      <c r="C60" s="20">
        <v>4</v>
      </c>
      <c r="D60" s="8">
        <v>235</v>
      </c>
      <c r="E60" s="26">
        <f t="shared" si="0"/>
        <v>940</v>
      </c>
      <c r="F60" s="1" t="s">
        <v>44</v>
      </c>
      <c r="G60" s="1" t="s">
        <v>44</v>
      </c>
      <c r="H60" s="13" t="s">
        <v>95</v>
      </c>
      <c r="I60" s="56"/>
      <c r="J60" s="34">
        <v>0.195</v>
      </c>
      <c r="K60" s="37">
        <f t="shared" si="1"/>
        <v>183.30</v>
      </c>
      <c r="L60" s="34">
        <v>0.002</v>
      </c>
      <c r="M60" s="48">
        <f t="shared" si="2"/>
        <v>1.88</v>
      </c>
      <c r="N60" s="34">
        <v>0</v>
      </c>
      <c r="O60" s="48">
        <f t="shared" si="3"/>
        <v>0</v>
      </c>
      <c r="P60" s="52">
        <f t="shared" si="4"/>
        <v>185.18</v>
      </c>
    </row>
    <row r="61" spans="1:16" ht="15.75">
      <c r="A61" s="3">
        <v>59</v>
      </c>
      <c r="B61" s="18" t="s">
        <v>52</v>
      </c>
      <c r="C61" s="20">
        <v>4</v>
      </c>
      <c r="D61" s="8">
        <v>380</v>
      </c>
      <c r="E61" s="26">
        <f t="shared" si="0"/>
        <v>1520</v>
      </c>
      <c r="F61" s="1" t="s">
        <v>44</v>
      </c>
      <c r="G61" s="1" t="s">
        <v>44</v>
      </c>
      <c r="H61" s="13" t="s">
        <v>95</v>
      </c>
      <c r="I61" s="56"/>
      <c r="J61" s="34">
        <v>0.195</v>
      </c>
      <c r="K61" s="37">
        <f t="shared" si="1"/>
        <v>296.40000000000003</v>
      </c>
      <c r="L61" s="34">
        <v>0.002</v>
      </c>
      <c r="M61" s="48">
        <f t="shared" si="2"/>
        <v>3.04</v>
      </c>
      <c r="N61" s="34">
        <v>0</v>
      </c>
      <c r="O61" s="48">
        <f t="shared" si="3"/>
        <v>0</v>
      </c>
      <c r="P61" s="52">
        <f t="shared" si="4"/>
        <v>299.44000000000005</v>
      </c>
    </row>
    <row r="62" spans="1:16" ht="15.75">
      <c r="A62" s="3">
        <v>60</v>
      </c>
      <c r="B62" s="18" t="s">
        <v>65</v>
      </c>
      <c r="C62" s="20">
        <v>5.50</v>
      </c>
      <c r="D62" s="8">
        <v>500</v>
      </c>
      <c r="E62" s="26">
        <f t="shared" si="0"/>
        <v>2750</v>
      </c>
      <c r="F62" s="1" t="s">
        <v>44</v>
      </c>
      <c r="G62" s="1" t="s">
        <v>44</v>
      </c>
      <c r="H62" s="13"/>
      <c r="I62" s="56"/>
      <c r="J62" s="34">
        <v>0.195</v>
      </c>
      <c r="K62" s="37">
        <f t="shared" si="1"/>
        <v>536.25</v>
      </c>
      <c r="L62" s="34">
        <v>0.0040000000000000001</v>
      </c>
      <c r="M62" s="48">
        <f t="shared" si="2"/>
        <v>11</v>
      </c>
      <c r="N62" s="34">
        <v>0</v>
      </c>
      <c r="O62" s="48">
        <f t="shared" si="3"/>
        <v>0</v>
      </c>
      <c r="P62" s="52">
        <f t="shared" si="4"/>
        <v>547.25</v>
      </c>
    </row>
    <row r="63" spans="1:16" ht="15.75">
      <c r="A63" s="3">
        <v>61</v>
      </c>
      <c r="B63" s="18" t="s">
        <v>53</v>
      </c>
      <c r="C63" s="20">
        <v>3.50</v>
      </c>
      <c r="D63" s="8">
        <v>175</v>
      </c>
      <c r="E63" s="26">
        <f>C63*D63</f>
        <v>612.50</v>
      </c>
      <c r="F63" s="1" t="s">
        <v>44</v>
      </c>
      <c r="G63" s="1" t="s">
        <v>44</v>
      </c>
      <c r="H63" s="13"/>
      <c r="I63" s="56"/>
      <c r="J63" s="34">
        <v>0.195</v>
      </c>
      <c r="K63" s="37">
        <f t="shared" si="1"/>
        <v>119.4375</v>
      </c>
      <c r="L63" s="34">
        <v>0.0040000000000000001</v>
      </c>
      <c r="M63" s="48">
        <f t="shared" si="2"/>
        <v>2.4500000000000002</v>
      </c>
      <c r="N63" s="34">
        <v>0</v>
      </c>
      <c r="O63" s="48">
        <f t="shared" si="3"/>
        <v>0</v>
      </c>
      <c r="P63" s="52">
        <f t="shared" si="4"/>
        <v>121.8875</v>
      </c>
    </row>
    <row r="64" spans="1:16" ht="15.75">
      <c r="A64" s="3">
        <v>62</v>
      </c>
      <c r="B64" s="18" t="s">
        <v>64</v>
      </c>
      <c r="C64" s="20">
        <v>5.50</v>
      </c>
      <c r="D64" s="8">
        <v>445</v>
      </c>
      <c r="E64" s="26">
        <f t="shared" si="5" ref="E64:E78">C64*D64</f>
        <v>2447.50</v>
      </c>
      <c r="F64" s="1" t="s">
        <v>44</v>
      </c>
      <c r="G64" s="1" t="s">
        <v>44</v>
      </c>
      <c r="H64" s="13"/>
      <c r="I64" s="56"/>
      <c r="J64" s="34">
        <v>0.195</v>
      </c>
      <c r="K64" s="37">
        <f t="shared" si="1"/>
        <v>477.2625</v>
      </c>
      <c r="L64" s="34">
        <v>0.0040000000000000001</v>
      </c>
      <c r="M64" s="48">
        <f t="shared" si="2"/>
        <v>9.7900000000000009</v>
      </c>
      <c r="N64" s="34">
        <v>0</v>
      </c>
      <c r="O64" s="48">
        <f t="shared" si="3"/>
        <v>0</v>
      </c>
      <c r="P64" s="52">
        <f t="shared" si="4"/>
        <v>487.0525</v>
      </c>
    </row>
    <row r="65" spans="1:16" ht="15.75">
      <c r="A65" s="3">
        <v>63</v>
      </c>
      <c r="B65" s="18" t="s">
        <v>54</v>
      </c>
      <c r="C65" s="20">
        <v>5</v>
      </c>
      <c r="D65" s="8">
        <v>815</v>
      </c>
      <c r="E65" s="26">
        <f t="shared" si="5"/>
        <v>4075</v>
      </c>
      <c r="F65" s="1" t="s">
        <v>44</v>
      </c>
      <c r="G65" s="1" t="s">
        <v>44</v>
      </c>
      <c r="H65" s="13"/>
      <c r="I65" s="56"/>
      <c r="J65" s="34">
        <v>0.195</v>
      </c>
      <c r="K65" s="37">
        <f t="shared" si="1"/>
        <v>794.625</v>
      </c>
      <c r="L65" s="34">
        <v>0.0040000000000000001</v>
      </c>
      <c r="M65" s="48">
        <f t="shared" si="2"/>
        <v>16.30</v>
      </c>
      <c r="N65" s="34">
        <v>0</v>
      </c>
      <c r="O65" s="48">
        <f t="shared" si="3"/>
        <v>0</v>
      </c>
      <c r="P65" s="52">
        <f t="shared" si="4"/>
        <v>810.925</v>
      </c>
    </row>
    <row r="66" spans="1:16" ht="15.75">
      <c r="A66" s="3">
        <v>64</v>
      </c>
      <c r="B66" s="18" t="s">
        <v>55</v>
      </c>
      <c r="C66" s="20">
        <v>5.50</v>
      </c>
      <c r="D66" s="8">
        <v>575</v>
      </c>
      <c r="E66" s="26">
        <f t="shared" si="5"/>
        <v>3162.50</v>
      </c>
      <c r="F66" s="1" t="s">
        <v>44</v>
      </c>
      <c r="G66" s="1" t="s">
        <v>44</v>
      </c>
      <c r="H66" s="13" t="s">
        <v>95</v>
      </c>
      <c r="I66" s="56"/>
      <c r="J66" s="34">
        <v>0.195</v>
      </c>
      <c r="K66" s="37">
        <f t="shared" si="1"/>
        <v>616.6875</v>
      </c>
      <c r="L66" s="34">
        <v>0.002</v>
      </c>
      <c r="M66" s="48">
        <f t="shared" si="2"/>
        <v>6.325</v>
      </c>
      <c r="N66" s="34">
        <v>0</v>
      </c>
      <c r="O66" s="48">
        <f t="shared" si="3"/>
        <v>0</v>
      </c>
      <c r="P66" s="52">
        <f t="shared" si="4"/>
        <v>623.01250000000005</v>
      </c>
    </row>
    <row r="67" spans="1:16" ht="15.75">
      <c r="A67" s="3">
        <v>65</v>
      </c>
      <c r="B67" s="18" t="s">
        <v>56</v>
      </c>
      <c r="C67" s="20">
        <v>3</v>
      </c>
      <c r="D67" s="8">
        <v>202</v>
      </c>
      <c r="E67" s="26">
        <f t="shared" si="5"/>
        <v>606</v>
      </c>
      <c r="F67" s="1" t="s">
        <v>44</v>
      </c>
      <c r="G67" s="1" t="s">
        <v>44</v>
      </c>
      <c r="H67" s="13" t="s">
        <v>95</v>
      </c>
      <c r="I67" s="56"/>
      <c r="J67" s="34">
        <v>0.195</v>
      </c>
      <c r="K67" s="37">
        <f t="shared" si="1"/>
        <v>118.17</v>
      </c>
      <c r="L67" s="34">
        <v>0.002</v>
      </c>
      <c r="M67" s="48">
        <f t="shared" si="2"/>
        <v>1.212</v>
      </c>
      <c r="N67" s="34">
        <v>0</v>
      </c>
      <c r="O67" s="48">
        <f t="shared" si="3"/>
        <v>0</v>
      </c>
      <c r="P67" s="52">
        <f t="shared" si="4"/>
        <v>119.38200000000001</v>
      </c>
    </row>
    <row r="68" spans="1:16" ht="15.75">
      <c r="A68" s="3">
        <v>66</v>
      </c>
      <c r="B68" s="18" t="s">
        <v>57</v>
      </c>
      <c r="C68" s="20">
        <v>4</v>
      </c>
      <c r="D68" s="8">
        <v>280</v>
      </c>
      <c r="E68" s="26">
        <f t="shared" si="5"/>
        <v>1120</v>
      </c>
      <c r="F68" s="1" t="s">
        <v>44</v>
      </c>
      <c r="G68" s="1" t="s">
        <v>44</v>
      </c>
      <c r="H68" s="13" t="s">
        <v>95</v>
      </c>
      <c r="I68" s="56"/>
      <c r="J68" s="34">
        <v>0.195</v>
      </c>
      <c r="K68" s="37">
        <f t="shared" si="6" ref="K68:K78">E68*J68</f>
        <v>218.40</v>
      </c>
      <c r="L68" s="34">
        <v>0.002</v>
      </c>
      <c r="M68" s="48">
        <f t="shared" si="7" ref="M68:M78">E68*L68</f>
        <v>2.2400000000000002</v>
      </c>
      <c r="N68" s="34">
        <v>0</v>
      </c>
      <c r="O68" s="48">
        <f t="shared" si="8" ref="O68:O78">E68*N68</f>
        <v>0</v>
      </c>
      <c r="P68" s="52">
        <f t="shared" si="9" ref="P68:P78">K68+M68+O68</f>
        <v>220.64</v>
      </c>
    </row>
    <row r="69" spans="1:16" ht="15.75">
      <c r="A69" s="3">
        <v>67</v>
      </c>
      <c r="B69" s="18" t="s">
        <v>58</v>
      </c>
      <c r="C69" s="20">
        <v>4</v>
      </c>
      <c r="D69" s="8">
        <v>425</v>
      </c>
      <c r="E69" s="26">
        <f t="shared" si="5"/>
        <v>1700</v>
      </c>
      <c r="F69" s="1" t="s">
        <v>44</v>
      </c>
      <c r="G69" s="1" t="s">
        <v>44</v>
      </c>
      <c r="H69" s="13" t="s">
        <v>95</v>
      </c>
      <c r="I69" s="56"/>
      <c r="J69" s="34">
        <v>0.195</v>
      </c>
      <c r="K69" s="37">
        <f t="shared" si="6"/>
        <v>331.50</v>
      </c>
      <c r="L69" s="34">
        <v>0.002</v>
      </c>
      <c r="M69" s="48">
        <f t="shared" si="7"/>
        <v>3.40</v>
      </c>
      <c r="N69" s="34">
        <v>0</v>
      </c>
      <c r="O69" s="48">
        <f t="shared" si="8"/>
        <v>0</v>
      </c>
      <c r="P69" s="52">
        <f t="shared" si="9"/>
        <v>334.90</v>
      </c>
    </row>
    <row r="70" spans="1:16" ht="15.75">
      <c r="A70" s="3">
        <v>68</v>
      </c>
      <c r="B70" s="18" t="s">
        <v>59</v>
      </c>
      <c r="C70" s="20">
        <v>6</v>
      </c>
      <c r="D70" s="8">
        <v>380</v>
      </c>
      <c r="E70" s="26">
        <f t="shared" si="5"/>
        <v>2280</v>
      </c>
      <c r="F70" s="1" t="s">
        <v>44</v>
      </c>
      <c r="G70" s="1" t="s">
        <v>44</v>
      </c>
      <c r="H70" s="13"/>
      <c r="I70" s="56"/>
      <c r="J70" s="34">
        <v>0.195</v>
      </c>
      <c r="K70" s="37">
        <f t="shared" si="6"/>
        <v>444.60</v>
      </c>
      <c r="L70" s="34">
        <v>0.0040000000000000001</v>
      </c>
      <c r="M70" s="48">
        <f t="shared" si="7"/>
        <v>9.120000000000001</v>
      </c>
      <c r="N70" s="34">
        <v>0</v>
      </c>
      <c r="O70" s="48">
        <f t="shared" si="8"/>
        <v>0</v>
      </c>
      <c r="P70" s="52">
        <f t="shared" si="9"/>
        <v>453.72</v>
      </c>
    </row>
    <row r="71" spans="1:16" ht="15.75">
      <c r="A71" s="3">
        <v>69</v>
      </c>
      <c r="B71" s="18" t="s">
        <v>71</v>
      </c>
      <c r="C71" s="20">
        <v>5</v>
      </c>
      <c r="D71" s="8">
        <v>314</v>
      </c>
      <c r="E71" s="26">
        <f t="shared" si="5"/>
        <v>1570</v>
      </c>
      <c r="F71" s="1" t="s">
        <v>44</v>
      </c>
      <c r="G71" s="1" t="s">
        <v>44</v>
      </c>
      <c r="H71" s="13" t="s">
        <v>95</v>
      </c>
      <c r="I71" s="56"/>
      <c r="J71" s="34">
        <v>0.195</v>
      </c>
      <c r="K71" s="37">
        <f t="shared" si="6"/>
        <v>306.15000000000003</v>
      </c>
      <c r="L71" s="34">
        <v>0.002</v>
      </c>
      <c r="M71" s="48">
        <f t="shared" si="7"/>
        <v>3.14</v>
      </c>
      <c r="N71" s="34">
        <v>0</v>
      </c>
      <c r="O71" s="48">
        <f t="shared" si="8"/>
        <v>0</v>
      </c>
      <c r="P71" s="52">
        <f t="shared" si="9"/>
        <v>309.29000000000002</v>
      </c>
    </row>
    <row r="72" spans="1:16" ht="15.75">
      <c r="A72" s="3">
        <v>70</v>
      </c>
      <c r="B72" s="18" t="s">
        <v>69</v>
      </c>
      <c r="C72" s="20">
        <v>6</v>
      </c>
      <c r="D72" s="8">
        <v>450</v>
      </c>
      <c r="E72" s="26">
        <f t="shared" si="5"/>
        <v>2700</v>
      </c>
      <c r="F72" s="1" t="s">
        <v>1</v>
      </c>
      <c r="G72" s="1" t="s">
        <v>1</v>
      </c>
      <c r="H72" s="13"/>
      <c r="I72" s="56"/>
      <c r="J72" s="34">
        <v>0.195</v>
      </c>
      <c r="K72" s="37">
        <f t="shared" si="6"/>
        <v>526.50</v>
      </c>
      <c r="L72" s="34">
        <v>0.0040000000000000001</v>
      </c>
      <c r="M72" s="48">
        <f t="shared" si="7"/>
        <v>10.80</v>
      </c>
      <c r="N72" s="34">
        <v>0</v>
      </c>
      <c r="O72" s="48">
        <f t="shared" si="8"/>
        <v>0</v>
      </c>
      <c r="P72" s="52">
        <f t="shared" si="9"/>
        <v>537.29999999999995</v>
      </c>
    </row>
    <row r="73" spans="1:16" ht="15.75">
      <c r="A73" s="3">
        <v>71</v>
      </c>
      <c r="B73" s="18" t="s">
        <v>70</v>
      </c>
      <c r="C73" s="20">
        <v>5</v>
      </c>
      <c r="D73" s="8">
        <v>170</v>
      </c>
      <c r="E73" s="26">
        <f t="shared" si="5"/>
        <v>850</v>
      </c>
      <c r="F73" s="1" t="s">
        <v>44</v>
      </c>
      <c r="G73" s="1" t="s">
        <v>44</v>
      </c>
      <c r="H73" s="13"/>
      <c r="I73" s="56"/>
      <c r="J73" s="34">
        <v>0.195</v>
      </c>
      <c r="K73" s="37">
        <f t="shared" si="6"/>
        <v>165.75</v>
      </c>
      <c r="L73" s="34">
        <v>0.0040000000000000001</v>
      </c>
      <c r="M73" s="48">
        <f t="shared" si="7"/>
        <v>3.40</v>
      </c>
      <c r="N73" s="34">
        <v>0</v>
      </c>
      <c r="O73" s="48">
        <f t="shared" si="8"/>
        <v>0</v>
      </c>
      <c r="P73" s="52">
        <f t="shared" si="9"/>
        <v>169.15</v>
      </c>
    </row>
    <row r="74" spans="1:16" ht="15.75">
      <c r="A74" s="3">
        <v>72</v>
      </c>
      <c r="B74" s="18" t="s">
        <v>75</v>
      </c>
      <c r="C74" s="20">
        <v>4</v>
      </c>
      <c r="D74" s="8">
        <v>240</v>
      </c>
      <c r="E74" s="26">
        <f t="shared" si="5"/>
        <v>960</v>
      </c>
      <c r="F74" s="1" t="s">
        <v>44</v>
      </c>
      <c r="G74" s="1" t="s">
        <v>44</v>
      </c>
      <c r="H74" s="13"/>
      <c r="I74" s="56"/>
      <c r="J74" s="34">
        <v>0.195</v>
      </c>
      <c r="K74" s="37">
        <f t="shared" si="6"/>
        <v>187.20000000000002</v>
      </c>
      <c r="L74" s="34">
        <v>0.0040000000000000001</v>
      </c>
      <c r="M74" s="48">
        <f t="shared" si="7"/>
        <v>3.84</v>
      </c>
      <c r="N74" s="34">
        <v>0</v>
      </c>
      <c r="O74" s="48">
        <f t="shared" si="8"/>
        <v>0</v>
      </c>
      <c r="P74" s="52">
        <f t="shared" si="9"/>
        <v>191.04000000000002</v>
      </c>
    </row>
    <row r="75" spans="1:16" ht="15.75">
      <c r="A75" s="3">
        <v>73</v>
      </c>
      <c r="B75" s="18" t="s">
        <v>72</v>
      </c>
      <c r="C75" s="20">
        <v>3</v>
      </c>
      <c r="D75" s="8">
        <v>77</v>
      </c>
      <c r="E75" s="26">
        <f t="shared" si="5"/>
        <v>231</v>
      </c>
      <c r="F75" s="1" t="s">
        <v>19</v>
      </c>
      <c r="G75" s="1" t="s">
        <v>14</v>
      </c>
      <c r="H75" s="13"/>
      <c r="I75" s="56"/>
      <c r="J75" s="34">
        <v>0.195</v>
      </c>
      <c r="K75" s="37">
        <f t="shared" si="6"/>
        <v>45.045</v>
      </c>
      <c r="L75" s="34">
        <v>0.0040000000000000001</v>
      </c>
      <c r="M75" s="48">
        <f t="shared" si="7"/>
        <v>0.92400000000000004</v>
      </c>
      <c r="N75" s="34">
        <v>0</v>
      </c>
      <c r="O75" s="48">
        <f t="shared" si="8"/>
        <v>0</v>
      </c>
      <c r="P75" s="52">
        <f t="shared" si="9"/>
        <v>45.969000000000001</v>
      </c>
    </row>
    <row r="76" spans="1:16" ht="15.75">
      <c r="A76" s="5" t="s">
        <v>90</v>
      </c>
      <c r="B76" s="12"/>
      <c r="C76" s="8">
        <v>3.50</v>
      </c>
      <c r="D76" s="8">
        <v>260</v>
      </c>
      <c r="E76" s="26">
        <f t="shared" si="5"/>
        <v>910</v>
      </c>
      <c r="F76" s="12"/>
      <c r="G76" s="12"/>
      <c r="H76" s="13"/>
      <c r="I76" s="56"/>
      <c r="J76" s="34">
        <v>0.195</v>
      </c>
      <c r="K76" s="37">
        <f t="shared" si="6"/>
        <v>177.45000000000002</v>
      </c>
      <c r="L76" s="34">
        <v>0.0040000000000000001</v>
      </c>
      <c r="M76" s="48">
        <f t="shared" si="7"/>
        <v>3.64</v>
      </c>
      <c r="N76" s="34">
        <v>0</v>
      </c>
      <c r="O76" s="48">
        <f t="shared" si="8"/>
        <v>0</v>
      </c>
      <c r="P76" s="52">
        <f t="shared" si="9"/>
        <v>181.09</v>
      </c>
    </row>
    <row r="77" spans="1:16" ht="15.75">
      <c r="A77" s="5"/>
      <c r="B77" s="12"/>
      <c r="C77" s="8">
        <v>4.50</v>
      </c>
      <c r="D77" s="8">
        <v>200</v>
      </c>
      <c r="E77" s="26">
        <f t="shared" si="5"/>
        <v>900</v>
      </c>
      <c r="F77" s="12"/>
      <c r="G77" s="12"/>
      <c r="H77" s="13"/>
      <c r="I77" s="56"/>
      <c r="J77" s="34">
        <v>0.195</v>
      </c>
      <c r="K77" s="37">
        <f t="shared" si="6"/>
        <v>175.50</v>
      </c>
      <c r="L77" s="34">
        <v>0.0040000000000000001</v>
      </c>
      <c r="M77" s="48">
        <f t="shared" si="7"/>
        <v>3.60</v>
      </c>
      <c r="N77" s="34">
        <v>0</v>
      </c>
      <c r="O77" s="48">
        <f t="shared" si="8"/>
        <v>0</v>
      </c>
      <c r="P77" s="52">
        <f t="shared" si="9"/>
        <v>179.10</v>
      </c>
    </row>
    <row r="78" spans="1:16" ht="16.5" thickBot="1">
      <c r="A78" s="6"/>
      <c r="B78" s="7"/>
      <c r="C78" s="10">
        <v>3</v>
      </c>
      <c r="D78" s="10">
        <v>100</v>
      </c>
      <c r="E78" s="33">
        <f t="shared" si="5"/>
        <v>300</v>
      </c>
      <c r="F78" s="7"/>
      <c r="G78" s="7"/>
      <c r="H78" s="15"/>
      <c r="I78" s="57"/>
      <c r="J78" s="35">
        <v>0.195</v>
      </c>
      <c r="K78" s="38">
        <f t="shared" si="6"/>
        <v>58.50</v>
      </c>
      <c r="L78" s="35">
        <v>0.0040000000000000001</v>
      </c>
      <c r="M78" s="49">
        <f t="shared" si="7"/>
        <v>1.20</v>
      </c>
      <c r="N78" s="35">
        <v>0</v>
      </c>
      <c r="O78" s="49">
        <f t="shared" si="8"/>
        <v>0</v>
      </c>
      <c r="P78" s="53">
        <f t="shared" si="9"/>
        <v>59.70</v>
      </c>
    </row>
    <row r="79" spans="5:16" ht="19.5" thickBot="1">
      <c r="E79" s="9">
        <f>SUM(E3:E78)</f>
        <v>118738</v>
      </c>
      <c r="K79" s="36">
        <f>SUM(K3:K78)</f>
        <v>23153.909999999996</v>
      </c>
      <c r="M79" s="36">
        <f>SUM(M3:M78)</f>
        <v>430.3929999999998</v>
      </c>
      <c r="O79" s="36">
        <f>SUM(O3:O78)</f>
        <v>0</v>
      </c>
      <c r="P79" s="36">
        <f>SUM(P3:P78)</f>
        <v>23584.303000000014</v>
      </c>
    </row>
    <row r="85" spans="5:5" ht="15">
      <c r="E85" s="11"/>
    </row>
  </sheetData>
  <autoFilter ref="A2:G76"/>
  <mergeCells count="2">
    <mergeCell ref="A1:H1"/>
    <mergeCell ref="J1:P1"/>
  </mergeCells>
  <pageMargins left="0.25" right="0.25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Ceļu atputekļošana 2024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Māris Lasmanis</cp:lastModifiedBy>
  <cp:lastPrinted>2024-05-21T14:25:36Z</cp:lastPrinted>
  <dcterms:created xsi:type="dcterms:W3CDTF">2023-05-10T07:56:09Z</dcterms:created>
  <dcterms:modified xsi:type="dcterms:W3CDTF">2024-05-30T08:43:16Z</dcterms:modified>
  <cp:category/>
</cp:coreProperties>
</file>