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Glebs\14. Atputekļošana\2024\"/>
    </mc:Choice>
  </mc:AlternateContent>
  <xr:revisionPtr revIDLastSave="0" documentId="13_ncr:1_{08E925AA-6E2A-4F6F-A5D3-91CBBDE9B2C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2024.RNP kopā" sheetId="1" r:id="rId1"/>
    <sheet name="Viļānu" sheetId="31" r:id="rId2"/>
    <sheet name="Vērēmu" sheetId="30" r:id="rId3"/>
    <sheet name="Strūžāni" sheetId="36" r:id="rId4"/>
    <sheet name="Stoļerovas" sheetId="29" r:id="rId5"/>
    <sheet name="Sokolku" sheetId="28" r:id="rId6"/>
    <sheet name="Silmalas" sheetId="27" r:id="rId7"/>
    <sheet name="Sakstagals" sheetId="40" r:id="rId8"/>
    <sheet name="Rikavas" sheetId="26" r:id="rId9"/>
    <sheet name="Puša" sheetId="38" r:id="rId10"/>
    <sheet name="Ozolmuižas" sheetId="25" r:id="rId11"/>
    <sheet name="Ozolaines" sheetId="24" r:id="rId12"/>
    <sheet name="Nautrēnu" sheetId="23" r:id="rId13"/>
    <sheet name="Nagļi" sheetId="5" r:id="rId14"/>
    <sheet name="Mākoņkalna" sheetId="22" r:id="rId15"/>
    <sheet name="Maltas" sheetId="21" r:id="rId16"/>
    <sheet name="Lūznavas" sheetId="20" r:id="rId17"/>
    <sheet name="Lendžu" sheetId="37" r:id="rId18"/>
    <sheet name="Kaunatas" sheetId="17" r:id="rId19"/>
    <sheet name="Kantinieku" sheetId="41" r:id="rId20"/>
    <sheet name="Griškānu" sheetId="6" r:id="rId21"/>
    <sheet name="Gaigalava" sheetId="16" r:id="rId22"/>
    <sheet name="Feimaņu" sheetId="19" r:id="rId23"/>
    <sheet name="Dricāni" sheetId="39" r:id="rId24"/>
    <sheet name="Dekšāres" sheetId="18" r:id="rId25"/>
    <sheet name=" Čornaja " sheetId="10" r:id="rId26"/>
    <sheet name="Bērzgales" sheetId="9" r:id="rId27"/>
    <sheet name="Audriņi" sheetId="2" r:id="rId2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1" l="1"/>
  <c r="F91" i="1" s="1"/>
  <c r="D90" i="1"/>
  <c r="F90" i="1" s="1"/>
  <c r="D89" i="1"/>
  <c r="F89" i="1" s="1"/>
  <c r="D88" i="1"/>
  <c r="F88" i="1" s="1"/>
  <c r="D87" i="1"/>
  <c r="F87" i="1" s="1"/>
  <c r="D86" i="1"/>
  <c r="F86" i="1" s="1"/>
  <c r="D85" i="1"/>
  <c r="F85" i="1" s="1"/>
  <c r="D84" i="1"/>
  <c r="F84" i="1" s="1"/>
  <c r="D8" i="41"/>
  <c r="F8" i="41" s="1"/>
  <c r="D7" i="41"/>
  <c r="F7" i="41" s="1"/>
  <c r="D6" i="41"/>
  <c r="F6" i="41" s="1"/>
  <c r="D5" i="41"/>
  <c r="F5" i="41" s="1"/>
  <c r="D4" i="41"/>
  <c r="F4" i="41" s="1"/>
  <c r="D3" i="41"/>
  <c r="F3" i="41" s="1"/>
  <c r="D2" i="41"/>
  <c r="F2" i="41" s="1"/>
  <c r="D1" i="41"/>
  <c r="F1" i="41" s="1"/>
  <c r="D199" i="1"/>
  <c r="F199" i="1" s="1"/>
  <c r="D198" i="1"/>
  <c r="F198" i="1" s="1"/>
  <c r="D197" i="1"/>
  <c r="F197" i="1" s="1"/>
  <c r="D196" i="1"/>
  <c r="F196" i="1" s="1"/>
  <c r="D195" i="1"/>
  <c r="F195" i="1" s="1"/>
  <c r="D194" i="1"/>
  <c r="F194" i="1" s="1"/>
  <c r="D193" i="1"/>
  <c r="F193" i="1" s="1"/>
  <c r="D192" i="1"/>
  <c r="F192" i="1" s="1"/>
  <c r="D8" i="40"/>
  <c r="F8" i="40" s="1"/>
  <c r="D7" i="40"/>
  <c r="F7" i="40" s="1"/>
  <c r="D6" i="40"/>
  <c r="F6" i="40" s="1"/>
  <c r="D5" i="40"/>
  <c r="F5" i="40" s="1"/>
  <c r="D4" i="40"/>
  <c r="F4" i="40" s="1"/>
  <c r="D3" i="40"/>
  <c r="F3" i="40" s="1"/>
  <c r="D2" i="40"/>
  <c r="F2" i="40" s="1"/>
  <c r="D1" i="40"/>
  <c r="F1" i="40" s="1"/>
  <c r="D56" i="1"/>
  <c r="F56" i="1" s="1"/>
  <c r="D55" i="1"/>
  <c r="F55" i="1" s="1"/>
  <c r="D54" i="1"/>
  <c r="F54" i="1" s="1"/>
  <c r="D53" i="1"/>
  <c r="F53" i="1" s="1"/>
  <c r="D52" i="1"/>
  <c r="F52" i="1" s="1"/>
  <c r="D51" i="1"/>
  <c r="F51" i="1" s="1"/>
  <c r="D50" i="1"/>
  <c r="F50" i="1" s="1"/>
  <c r="D49" i="1"/>
  <c r="F49" i="1" s="1"/>
  <c r="D48" i="1"/>
  <c r="F48" i="1" s="1"/>
  <c r="D47" i="1"/>
  <c r="F47" i="1" s="1"/>
  <c r="D10" i="39"/>
  <c r="F10" i="39" s="1"/>
  <c r="D9" i="39"/>
  <c r="F9" i="39" s="1"/>
  <c r="D8" i="39"/>
  <c r="F8" i="39" s="1"/>
  <c r="D7" i="39"/>
  <c r="F7" i="39" s="1"/>
  <c r="D6" i="39"/>
  <c r="F6" i="39" s="1"/>
  <c r="D5" i="39"/>
  <c r="F5" i="39" s="1"/>
  <c r="D4" i="39"/>
  <c r="F4" i="39" s="1"/>
  <c r="D3" i="39"/>
  <c r="F3" i="39" s="1"/>
  <c r="D2" i="39"/>
  <c r="F2" i="39" s="1"/>
  <c r="D1" i="39"/>
  <c r="F1" i="39" s="1"/>
  <c r="D191" i="1"/>
  <c r="F191" i="1" s="1"/>
  <c r="D190" i="1"/>
  <c r="F190" i="1" s="1"/>
  <c r="D189" i="1"/>
  <c r="F189" i="1" s="1"/>
  <c r="D188" i="1"/>
  <c r="F188" i="1" s="1"/>
  <c r="D187" i="1"/>
  <c r="F187" i="1" s="1"/>
  <c r="D186" i="1"/>
  <c r="F186" i="1" s="1"/>
  <c r="D185" i="1"/>
  <c r="F185" i="1" s="1"/>
  <c r="D184" i="1"/>
  <c r="F184" i="1" s="1"/>
  <c r="D183" i="1"/>
  <c r="F183" i="1" s="1"/>
  <c r="D182" i="1"/>
  <c r="F182" i="1" s="1"/>
  <c r="D181" i="1"/>
  <c r="F181" i="1" s="1"/>
  <c r="D180" i="1"/>
  <c r="F180" i="1" s="1"/>
  <c r="D179" i="1"/>
  <c r="F179" i="1" s="1"/>
  <c r="D178" i="1"/>
  <c r="F178" i="1" s="1"/>
  <c r="D177" i="1"/>
  <c r="F177" i="1" s="1"/>
  <c r="D176" i="1"/>
  <c r="F176" i="1" s="1"/>
  <c r="D175" i="1"/>
  <c r="F175" i="1" s="1"/>
  <c r="D174" i="1"/>
  <c r="F174" i="1" s="1"/>
  <c r="F173" i="1"/>
  <c r="D173" i="1"/>
  <c r="D172" i="1"/>
  <c r="F172" i="1" s="1"/>
  <c r="D171" i="1"/>
  <c r="F171" i="1" s="1"/>
  <c r="D170" i="1"/>
  <c r="F170" i="1" s="1"/>
  <c r="D169" i="1"/>
  <c r="F169" i="1" s="1"/>
  <c r="D168" i="1"/>
  <c r="F168" i="1" s="1"/>
  <c r="D167" i="1"/>
  <c r="F167" i="1" s="1"/>
  <c r="D166" i="1"/>
  <c r="F166" i="1" s="1"/>
  <c r="F8" i="26"/>
  <c r="D26" i="26"/>
  <c r="F26" i="26" s="1"/>
  <c r="D25" i="26"/>
  <c r="F25" i="26" s="1"/>
  <c r="D24" i="26"/>
  <c r="F24" i="26" s="1"/>
  <c r="D23" i="26"/>
  <c r="F23" i="26" s="1"/>
  <c r="D22" i="26"/>
  <c r="F22" i="26" s="1"/>
  <c r="D21" i="26"/>
  <c r="F21" i="26" s="1"/>
  <c r="D20" i="26"/>
  <c r="F20" i="26" s="1"/>
  <c r="D19" i="26"/>
  <c r="F19" i="26" s="1"/>
  <c r="D18" i="26"/>
  <c r="F18" i="26" s="1"/>
  <c r="D17" i="26"/>
  <c r="F17" i="26" s="1"/>
  <c r="D16" i="26"/>
  <c r="F16" i="26" s="1"/>
  <c r="D15" i="26"/>
  <c r="F15" i="26" s="1"/>
  <c r="D14" i="26"/>
  <c r="F14" i="26" s="1"/>
  <c r="D13" i="26"/>
  <c r="F13" i="26" s="1"/>
  <c r="F12" i="26"/>
  <c r="D12" i="26"/>
  <c r="D11" i="26"/>
  <c r="F11" i="26" s="1"/>
  <c r="D10" i="26"/>
  <c r="F10" i="26" s="1"/>
  <c r="D9" i="26"/>
  <c r="F9" i="26" s="1"/>
  <c r="D8" i="26"/>
  <c r="D7" i="26"/>
  <c r="F7" i="26" s="1"/>
  <c r="D6" i="26"/>
  <c r="F6" i="26" s="1"/>
  <c r="D5" i="26"/>
  <c r="F5" i="26" s="1"/>
  <c r="D4" i="26"/>
  <c r="F4" i="26" s="1"/>
  <c r="D3" i="26"/>
  <c r="F3" i="26" s="1"/>
  <c r="D2" i="26"/>
  <c r="F2" i="26" s="1"/>
  <c r="D1" i="26"/>
  <c r="F1" i="26" s="1"/>
  <c r="D163" i="1"/>
  <c r="F163" i="1" s="1"/>
  <c r="D162" i="1"/>
  <c r="F162" i="1" s="1"/>
  <c r="D161" i="1"/>
  <c r="F161" i="1" s="1"/>
  <c r="D160" i="1"/>
  <c r="F160" i="1" s="1"/>
  <c r="D159" i="1"/>
  <c r="F159" i="1" s="1"/>
  <c r="D158" i="1"/>
  <c r="F158" i="1" s="1"/>
  <c r="D157" i="1"/>
  <c r="F157" i="1" s="1"/>
  <c r="D156" i="1"/>
  <c r="F156" i="1" s="1"/>
  <c r="D155" i="1"/>
  <c r="F155" i="1" s="1"/>
  <c r="D154" i="1"/>
  <c r="F154" i="1" s="1"/>
  <c r="D153" i="1"/>
  <c r="F153" i="1" s="1"/>
  <c r="D152" i="1"/>
  <c r="D151" i="1"/>
  <c r="F151" i="1" s="1"/>
  <c r="F150" i="1"/>
  <c r="F149" i="1"/>
  <c r="D15" i="25"/>
  <c r="F15" i="25" s="1"/>
  <c r="D14" i="25"/>
  <c r="F14" i="25" s="1"/>
  <c r="D13" i="25"/>
  <c r="F13" i="25" s="1"/>
  <c r="D12" i="25"/>
  <c r="F12" i="25" s="1"/>
  <c r="D11" i="25"/>
  <c r="F11" i="25" s="1"/>
  <c r="D10" i="25"/>
  <c r="F10" i="25" s="1"/>
  <c r="D9" i="25"/>
  <c r="F9" i="25" s="1"/>
  <c r="D8" i="25"/>
  <c r="F8" i="25" s="1"/>
  <c r="D7" i="25"/>
  <c r="F7" i="25" s="1"/>
  <c r="D6" i="25"/>
  <c r="F6" i="25" s="1"/>
  <c r="D5" i="25"/>
  <c r="F5" i="25" s="1"/>
  <c r="D4" i="25"/>
  <c r="D3" i="25"/>
  <c r="F3" i="25" s="1"/>
  <c r="F2" i="25"/>
  <c r="F1" i="25"/>
  <c r="F142" i="1"/>
  <c r="F141" i="1"/>
  <c r="F140" i="1"/>
  <c r="F139" i="1"/>
  <c r="F138" i="1"/>
  <c r="F5" i="5"/>
  <c r="F4" i="5"/>
  <c r="F3" i="5"/>
  <c r="F2" i="5"/>
  <c r="F1" i="5"/>
  <c r="F72" i="1"/>
  <c r="F71" i="1"/>
  <c r="F70" i="1"/>
  <c r="F69" i="1"/>
  <c r="C68" i="1"/>
  <c r="D68" i="1" s="1"/>
  <c r="D67" i="1"/>
  <c r="F67" i="1" s="1"/>
  <c r="D66" i="1"/>
  <c r="F66" i="1" s="1"/>
  <c r="D65" i="1"/>
  <c r="F65" i="1" s="1"/>
  <c r="D63" i="1"/>
  <c r="F63" i="1" s="1"/>
  <c r="F62" i="1"/>
  <c r="F11" i="16"/>
  <c r="F10" i="16"/>
  <c r="F9" i="16"/>
  <c r="F8" i="16"/>
  <c r="C7" i="16"/>
  <c r="D7" i="16" s="1"/>
  <c r="F7" i="16" s="1"/>
  <c r="D6" i="16"/>
  <c r="F6" i="16" s="1"/>
  <c r="D5" i="16"/>
  <c r="F5" i="16" s="1"/>
  <c r="D4" i="16"/>
  <c r="F4" i="16" s="1"/>
  <c r="D2" i="16"/>
  <c r="F2" i="16" s="1"/>
  <c r="F1" i="16"/>
  <c r="D286" i="1"/>
  <c r="F286" i="1" s="1"/>
  <c r="D285" i="1"/>
  <c r="F285" i="1" s="1"/>
  <c r="D284" i="1"/>
  <c r="F284" i="1" s="1"/>
  <c r="D283" i="1"/>
  <c r="F283" i="1" s="1"/>
  <c r="D282" i="1"/>
  <c r="F282" i="1" s="1"/>
  <c r="D281" i="1"/>
  <c r="F281" i="1" s="1"/>
  <c r="D280" i="1"/>
  <c r="F280" i="1" s="1"/>
  <c r="D279" i="1"/>
  <c r="F279" i="1" s="1"/>
  <c r="D278" i="1"/>
  <c r="F278" i="1" s="1"/>
  <c r="D277" i="1"/>
  <c r="F277" i="1" s="1"/>
  <c r="D276" i="1"/>
  <c r="F276" i="1" s="1"/>
  <c r="D275" i="1"/>
  <c r="F275" i="1" s="1"/>
  <c r="D274" i="1"/>
  <c r="F274" i="1" s="1"/>
  <c r="D273" i="1"/>
  <c r="F273" i="1" s="1"/>
  <c r="D272" i="1"/>
  <c r="F272" i="1" s="1"/>
  <c r="D271" i="1"/>
  <c r="F271" i="1" s="1"/>
  <c r="D270" i="1"/>
  <c r="F270" i="1" s="1"/>
  <c r="D269" i="1"/>
  <c r="F269" i="1" s="1"/>
  <c r="D268" i="1"/>
  <c r="F268" i="1" s="1"/>
  <c r="D267" i="1"/>
  <c r="F267" i="1" s="1"/>
  <c r="D266" i="1"/>
  <c r="F266" i="1" s="1"/>
  <c r="D265" i="1"/>
  <c r="F265" i="1" s="1"/>
  <c r="D264" i="1"/>
  <c r="F264" i="1" s="1"/>
  <c r="D263" i="1"/>
  <c r="F263" i="1" s="1"/>
  <c r="D262" i="1"/>
  <c r="F262" i="1" s="1"/>
  <c r="D261" i="1"/>
  <c r="F261" i="1" s="1"/>
  <c r="D260" i="1"/>
  <c r="F260" i="1" s="1"/>
  <c r="D259" i="1"/>
  <c r="F259" i="1" s="1"/>
  <c r="D258" i="1"/>
  <c r="F258" i="1" s="1"/>
  <c r="D257" i="1"/>
  <c r="F257" i="1" s="1"/>
  <c r="D256" i="1"/>
  <c r="F256" i="1" s="1"/>
  <c r="D255" i="1"/>
  <c r="F255" i="1" s="1"/>
  <c r="D254" i="1"/>
  <c r="F254" i="1" s="1"/>
  <c r="D253" i="1"/>
  <c r="F253" i="1" s="1"/>
  <c r="D252" i="1"/>
  <c r="F252" i="1" s="1"/>
  <c r="D251" i="1"/>
  <c r="F251" i="1" s="1"/>
  <c r="D250" i="1"/>
  <c r="F250" i="1" s="1"/>
  <c r="D249" i="1"/>
  <c r="F249" i="1" s="1"/>
  <c r="D248" i="1"/>
  <c r="F248" i="1" s="1"/>
  <c r="D247" i="1"/>
  <c r="F247" i="1" s="1"/>
  <c r="D246" i="1"/>
  <c r="F246" i="1" s="1"/>
  <c r="D245" i="1"/>
  <c r="F245" i="1" s="1"/>
  <c r="D244" i="1"/>
  <c r="F244" i="1" s="1"/>
  <c r="D243" i="1"/>
  <c r="F243" i="1" s="1"/>
  <c r="D242" i="1"/>
  <c r="F242" i="1" s="1"/>
  <c r="D241" i="1"/>
  <c r="F241" i="1" s="1"/>
  <c r="D240" i="1"/>
  <c r="F240" i="1" s="1"/>
  <c r="D47" i="31"/>
  <c r="F47" i="31" s="1"/>
  <c r="D46" i="31"/>
  <c r="F46" i="31" s="1"/>
  <c r="D45" i="31"/>
  <c r="F45" i="31" s="1"/>
  <c r="D44" i="31"/>
  <c r="F44" i="31" s="1"/>
  <c r="D43" i="31"/>
  <c r="F43" i="31" s="1"/>
  <c r="D42" i="31"/>
  <c r="F42" i="31" s="1"/>
  <c r="D41" i="31"/>
  <c r="F41" i="31" s="1"/>
  <c r="D40" i="31"/>
  <c r="F40" i="31" s="1"/>
  <c r="D39" i="31"/>
  <c r="F39" i="31" s="1"/>
  <c r="D38" i="31"/>
  <c r="F38" i="31" s="1"/>
  <c r="D37" i="31"/>
  <c r="F37" i="31" s="1"/>
  <c r="D36" i="31"/>
  <c r="F36" i="31" s="1"/>
  <c r="D35" i="31"/>
  <c r="F35" i="31" s="1"/>
  <c r="D34" i="31"/>
  <c r="F34" i="31" s="1"/>
  <c r="D33" i="31"/>
  <c r="F33" i="31" s="1"/>
  <c r="D32" i="31"/>
  <c r="F32" i="31" s="1"/>
  <c r="D31" i="31"/>
  <c r="F31" i="31" s="1"/>
  <c r="D30" i="31"/>
  <c r="F30" i="31" s="1"/>
  <c r="D29" i="31"/>
  <c r="F29" i="31" s="1"/>
  <c r="D28" i="31"/>
  <c r="F28" i="31" s="1"/>
  <c r="D27" i="31"/>
  <c r="F27" i="31" s="1"/>
  <c r="D26" i="31"/>
  <c r="F26" i="31" s="1"/>
  <c r="D25" i="31"/>
  <c r="F25" i="31" s="1"/>
  <c r="D24" i="31"/>
  <c r="F24" i="31" s="1"/>
  <c r="D23" i="31"/>
  <c r="F23" i="31" s="1"/>
  <c r="D22" i="31"/>
  <c r="F22" i="31" s="1"/>
  <c r="D21" i="31"/>
  <c r="F21" i="31" s="1"/>
  <c r="D20" i="31"/>
  <c r="F20" i="31" s="1"/>
  <c r="D19" i="31"/>
  <c r="F19" i="31" s="1"/>
  <c r="D18" i="31"/>
  <c r="F18" i="31" s="1"/>
  <c r="D17" i="31"/>
  <c r="F17" i="31" s="1"/>
  <c r="D16" i="31"/>
  <c r="F16" i="31" s="1"/>
  <c r="D15" i="31"/>
  <c r="F15" i="31" s="1"/>
  <c r="D14" i="31"/>
  <c r="F14" i="31" s="1"/>
  <c r="D13" i="31"/>
  <c r="F13" i="31" s="1"/>
  <c r="D12" i="31"/>
  <c r="F12" i="31" s="1"/>
  <c r="D11" i="31"/>
  <c r="F11" i="31" s="1"/>
  <c r="D10" i="31"/>
  <c r="F10" i="31" s="1"/>
  <c r="D9" i="31"/>
  <c r="F9" i="31" s="1"/>
  <c r="D8" i="31"/>
  <c r="F8" i="31" s="1"/>
  <c r="D7" i="31"/>
  <c r="F7" i="31" s="1"/>
  <c r="D6" i="31"/>
  <c r="F6" i="31" s="1"/>
  <c r="D5" i="31"/>
  <c r="F5" i="31" s="1"/>
  <c r="D4" i="31"/>
  <c r="F4" i="31" s="1"/>
  <c r="D3" i="31"/>
  <c r="F3" i="31" s="1"/>
  <c r="D2" i="31"/>
  <c r="F2" i="31" s="1"/>
  <c r="D1" i="31"/>
  <c r="F1" i="31" s="1"/>
  <c r="D215" i="1"/>
  <c r="F215" i="1" s="1"/>
  <c r="D214" i="1"/>
  <c r="F214" i="1" s="1"/>
  <c r="D213" i="1"/>
  <c r="F213" i="1" s="1"/>
  <c r="D212" i="1"/>
  <c r="F212" i="1" s="1"/>
  <c r="D211" i="1"/>
  <c r="F211" i="1" s="1"/>
  <c r="D210" i="1"/>
  <c r="F210" i="1" s="1"/>
  <c r="D209" i="1"/>
  <c r="F209" i="1" s="1"/>
  <c r="D208" i="1"/>
  <c r="F208" i="1" s="1"/>
  <c r="D207" i="1"/>
  <c r="F207" i="1" s="1"/>
  <c r="D206" i="1"/>
  <c r="F206" i="1" s="1"/>
  <c r="D205" i="1"/>
  <c r="F205" i="1" s="1"/>
  <c r="D204" i="1"/>
  <c r="F204" i="1" s="1"/>
  <c r="F12" i="28"/>
  <c r="D12" i="28"/>
  <c r="D11" i="28"/>
  <c r="F11" i="28" s="1"/>
  <c r="D10" i="28"/>
  <c r="F10" i="28" s="1"/>
  <c r="D9" i="28"/>
  <c r="F9" i="28" s="1"/>
  <c r="D8" i="28"/>
  <c r="F8" i="28" s="1"/>
  <c r="D7" i="28"/>
  <c r="F7" i="28" s="1"/>
  <c r="D6" i="28"/>
  <c r="F6" i="28" s="1"/>
  <c r="D5" i="28"/>
  <c r="F5" i="28" s="1"/>
  <c r="D4" i="28"/>
  <c r="F4" i="28" s="1"/>
  <c r="D3" i="28"/>
  <c r="F3" i="28" s="1"/>
  <c r="D2" i="28"/>
  <c r="F2" i="28" s="1"/>
  <c r="D1" i="28"/>
  <c r="F1" i="28" s="1"/>
  <c r="D46" i="1"/>
  <c r="F46" i="1" s="1"/>
  <c r="D45" i="1"/>
  <c r="F45" i="1" s="1"/>
  <c r="D44" i="1"/>
  <c r="F44" i="1" s="1"/>
  <c r="D43" i="1"/>
  <c r="F43" i="1" s="1"/>
  <c r="D42" i="1"/>
  <c r="F42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D32" i="1"/>
  <c r="F32" i="1" s="1"/>
  <c r="D15" i="18"/>
  <c r="F15" i="18" s="1"/>
  <c r="D14" i="18"/>
  <c r="F14" i="18" s="1"/>
  <c r="D13" i="18"/>
  <c r="F13" i="18" s="1"/>
  <c r="F12" i="18"/>
  <c r="D12" i="18"/>
  <c r="D11" i="18"/>
  <c r="F11" i="18" s="1"/>
  <c r="F10" i="18"/>
  <c r="D10" i="18"/>
  <c r="D9" i="18"/>
  <c r="F9" i="18" s="1"/>
  <c r="F8" i="18"/>
  <c r="D8" i="18"/>
  <c r="D7" i="18"/>
  <c r="F7" i="18" s="1"/>
  <c r="F6" i="18"/>
  <c r="D6" i="18"/>
  <c r="D5" i="18"/>
  <c r="F5" i="18" s="1"/>
  <c r="F4" i="18"/>
  <c r="D4" i="18"/>
  <c r="D3" i="18"/>
  <c r="F3" i="18" s="1"/>
  <c r="F2" i="18"/>
  <c r="D2" i="18"/>
  <c r="D1" i="18"/>
  <c r="F1" i="18" s="1"/>
  <c r="F68" i="1" l="1"/>
  <c r="D287" i="1"/>
  <c r="F33" i="1"/>
  <c r="F113" i="1"/>
  <c r="F112" i="1"/>
  <c r="F111" i="1"/>
  <c r="F110" i="1"/>
  <c r="F109" i="1"/>
  <c r="F108" i="1"/>
  <c r="F107" i="1"/>
  <c r="F7" i="20"/>
  <c r="F6" i="20"/>
  <c r="F5" i="20"/>
  <c r="F4" i="20"/>
  <c r="F3" i="20"/>
  <c r="F2" i="20"/>
  <c r="F1" i="20"/>
  <c r="F61" i="1"/>
  <c r="F60" i="1"/>
  <c r="F59" i="1"/>
  <c r="F58" i="1"/>
  <c r="F57" i="1"/>
  <c r="F5" i="19"/>
  <c r="F4" i="19"/>
  <c r="F3" i="19"/>
  <c r="F2" i="19"/>
  <c r="F1" i="19"/>
  <c r="F12" i="1"/>
  <c r="F11" i="1"/>
  <c r="F10" i="1"/>
  <c r="F9" i="1"/>
  <c r="F8" i="1"/>
  <c r="F7" i="1"/>
  <c r="F6" i="1"/>
  <c r="F5" i="1"/>
  <c r="F4" i="1"/>
  <c r="F137" i="1"/>
  <c r="F136" i="1"/>
  <c r="F135" i="1"/>
  <c r="F134" i="1"/>
  <c r="F133" i="1"/>
  <c r="F132" i="1"/>
  <c r="F131" i="1"/>
  <c r="F130" i="1"/>
  <c r="F239" i="1"/>
  <c r="F238" i="1"/>
  <c r="F237" i="1"/>
  <c r="F236" i="1"/>
  <c r="F235" i="1"/>
  <c r="F234" i="1"/>
  <c r="F233" i="1"/>
  <c r="F232" i="1"/>
  <c r="F231" i="1"/>
  <c r="F230" i="1"/>
  <c r="F3" i="30"/>
  <c r="F1" i="30"/>
  <c r="F2" i="30"/>
  <c r="F4" i="30"/>
  <c r="F5" i="30"/>
  <c r="F6" i="30"/>
  <c r="F7" i="30"/>
  <c r="F9" i="30"/>
  <c r="F10" i="30"/>
  <c r="F8" i="30"/>
  <c r="F2" i="23"/>
  <c r="F3" i="23"/>
  <c r="F8" i="23"/>
  <c r="F4" i="23"/>
  <c r="F5" i="23"/>
  <c r="F6" i="23"/>
  <c r="F7" i="23"/>
  <c r="F1" i="23"/>
  <c r="F3" i="2"/>
  <c r="F5" i="2"/>
  <c r="F2" i="2"/>
  <c r="F4" i="2"/>
  <c r="F6" i="2"/>
  <c r="F7" i="2"/>
  <c r="F8" i="2"/>
  <c r="F9" i="2"/>
  <c r="F1" i="2"/>
  <c r="F287" i="1" l="1"/>
</calcChain>
</file>

<file path=xl/sharedStrings.xml><?xml version="1.0" encoding="utf-8"?>
<sst xmlns="http://schemas.openxmlformats.org/spreadsheetml/2006/main" count="1723" uniqueCount="440">
  <si>
    <t>Indekss Pašvaldības ceļš (iela)</t>
  </si>
  <si>
    <t>No</t>
  </si>
  <si>
    <t>Līdz</t>
  </si>
  <si>
    <t>Posma garums km</t>
  </si>
  <si>
    <t>Ceļa (ielas) platums</t>
  </si>
  <si>
    <t>Apdzīvota vieta</t>
  </si>
  <si>
    <t>Pagasts/Pilsēta</t>
  </si>
  <si>
    <t>Audriņu</t>
  </si>
  <si>
    <t>4216 L.Puderova-Kipļuki posms L.Puderova-Muhi</t>
  </si>
  <si>
    <t>L.Puderova</t>
  </si>
  <si>
    <t>4410 Inčuki -Pūriski -Mediņmuiža</t>
  </si>
  <si>
    <t>Pūriski</t>
  </si>
  <si>
    <t>Bērzgales</t>
  </si>
  <si>
    <t>4405 Marientāle-Juzupole-Pesčanka</t>
  </si>
  <si>
    <t>Marientāle, Maļiki</t>
  </si>
  <si>
    <t>Šķērsiela, Bērzgale</t>
  </si>
  <si>
    <t>Bērzgale</t>
  </si>
  <si>
    <t>Zemnieku iela , Čornaja</t>
  </si>
  <si>
    <t>Čornaja</t>
  </si>
  <si>
    <t>Čornajas</t>
  </si>
  <si>
    <t>4610 Ratnieki - Knutova - Treuhi</t>
  </si>
  <si>
    <t>Knutova</t>
  </si>
  <si>
    <t>Ratnieki</t>
  </si>
  <si>
    <t>4613 Baļinova-Balbiši</t>
  </si>
  <si>
    <t>Balbiši</t>
  </si>
  <si>
    <t>4637 Uškāni-Foļvarkova</t>
  </si>
  <si>
    <t>Foļvarkova</t>
  </si>
  <si>
    <t>4626 Žogotas- Mežāri- Čornaja</t>
  </si>
  <si>
    <t>Mežāri</t>
  </si>
  <si>
    <t>4632 Dukstigals - Dukstigals</t>
  </si>
  <si>
    <t>0.080</t>
  </si>
  <si>
    <t>0.280</t>
  </si>
  <si>
    <t>Baltais Dukstigals</t>
  </si>
  <si>
    <t>Aļņi</t>
  </si>
  <si>
    <t>Dekšāres</t>
  </si>
  <si>
    <t>Jaunsaimnieki 2</t>
  </si>
  <si>
    <t>5212 Skrauči-Kazimirova-Kancāni</t>
  </si>
  <si>
    <t>Kazimirova</t>
  </si>
  <si>
    <t>Feimaņi</t>
  </si>
  <si>
    <t>Gaigalavas</t>
  </si>
  <si>
    <t>Dūliņas</t>
  </si>
  <si>
    <t>5437 Bikava - Bikavas kapi</t>
  </si>
  <si>
    <t>Gaigalava</t>
  </si>
  <si>
    <t>Lazdu iela</t>
  </si>
  <si>
    <t>Miera iela</t>
  </si>
  <si>
    <t>Dārza iela Kaunata</t>
  </si>
  <si>
    <t>Kaunata</t>
  </si>
  <si>
    <t>Kaunatas</t>
  </si>
  <si>
    <t>Jaunatnes iela Kaunata</t>
  </si>
  <si>
    <t>Ziedu iela Kaunata</t>
  </si>
  <si>
    <t>Upes iela Kaunata</t>
  </si>
  <si>
    <t>Avotu iela Dubuļi</t>
  </si>
  <si>
    <t>Dubuļi</t>
  </si>
  <si>
    <t>6210 Pienotavas tilts - vasarnīcas</t>
  </si>
  <si>
    <t>6208 Vilkakrogs - gar ezera malu</t>
  </si>
  <si>
    <t>Vilkakrogs</t>
  </si>
  <si>
    <t>6209 Pietura (Vilkakrogs) - ezers</t>
  </si>
  <si>
    <t>Griškānu</t>
  </si>
  <si>
    <t>5603 Staroščiki-Tuči-Janapole</t>
  </si>
  <si>
    <t>Staroščiki</t>
  </si>
  <si>
    <t>5616 Lipski-Dreizi-Griškāni</t>
  </si>
  <si>
    <t>Lipski</t>
  </si>
  <si>
    <t>Dreizi</t>
  </si>
  <si>
    <t>Jeroškina</t>
  </si>
  <si>
    <t>Janopole</t>
  </si>
  <si>
    <t>Lūznava</t>
  </si>
  <si>
    <t>Lūznavas</t>
  </si>
  <si>
    <t>6806 Astiki – Lūznava</t>
  </si>
  <si>
    <t>Zosna</t>
  </si>
  <si>
    <t>Zamostjes iela Malta</t>
  </si>
  <si>
    <t>Malta</t>
  </si>
  <si>
    <t>Maltas</t>
  </si>
  <si>
    <t>Celtnieku iela Malta</t>
  </si>
  <si>
    <t>Līvānu iela Malta</t>
  </si>
  <si>
    <t>Lauku iela Malta</t>
  </si>
  <si>
    <t>Meža iela Malta</t>
  </si>
  <si>
    <t>Viļānu iela Malta</t>
  </si>
  <si>
    <t>Zaļā iela Malta</t>
  </si>
  <si>
    <t>Skolas iela Malta</t>
  </si>
  <si>
    <t>7206 Luciški - Kozuliški</t>
  </si>
  <si>
    <t>Lipuški</t>
  </si>
  <si>
    <t>Mākoņkalna</t>
  </si>
  <si>
    <t>7503 Kristiņkas-Kapiņi</t>
  </si>
  <si>
    <t>Kristiņkas</t>
  </si>
  <si>
    <t>Nautrēnu</t>
  </si>
  <si>
    <t>Ābeļu iela</t>
  </si>
  <si>
    <t>Rasnupļi</t>
  </si>
  <si>
    <t>Vēja iela</t>
  </si>
  <si>
    <t>Rogovka</t>
  </si>
  <si>
    <t>Jaunā iela</t>
  </si>
  <si>
    <t>Meža iela</t>
  </si>
  <si>
    <t>Dekteri</t>
  </si>
  <si>
    <t>Ičas</t>
  </si>
  <si>
    <t>Graudu iela</t>
  </si>
  <si>
    <t>Ozolaines</t>
  </si>
  <si>
    <t>7605 Balbiši-Rubuļi-Gaiduļi</t>
  </si>
  <si>
    <t>7609 Škvarki-Križevņiki-Rubuļi</t>
  </si>
  <si>
    <t>Škvarki</t>
  </si>
  <si>
    <t>Jaunsaimnieki</t>
  </si>
  <si>
    <t>Ozolmuižas</t>
  </si>
  <si>
    <t>Jaunsloboda</t>
  </si>
  <si>
    <t>Laļi</t>
  </si>
  <si>
    <t>Skudnovka</t>
  </si>
  <si>
    <t>Sokolku</t>
  </si>
  <si>
    <t>Taukuļi</t>
  </si>
  <si>
    <t>Stoļerovas</t>
  </si>
  <si>
    <t>9202 Madaļesje-Sprukti-Viši-Asāni</t>
  </si>
  <si>
    <t>Asāni</t>
  </si>
  <si>
    <t>Batari</t>
  </si>
  <si>
    <t>Viši</t>
  </si>
  <si>
    <t>9217 Vorkaļi-Škiņči</t>
  </si>
  <si>
    <t>Škiņči</t>
  </si>
  <si>
    <t>9201 Zakati- Doroškeviči- Rozeļmuiža</t>
  </si>
  <si>
    <t>Doroškeviči</t>
  </si>
  <si>
    <t>J.Zvīdra iela</t>
  </si>
  <si>
    <t>Škeņeva</t>
  </si>
  <si>
    <t>Vērēmu</t>
  </si>
  <si>
    <t>9616 Gabinova-Burzova-Škeņeva</t>
  </si>
  <si>
    <t>9621 Iugulova - Silinīki</t>
  </si>
  <si>
    <t>Iugulova</t>
  </si>
  <si>
    <t>9629 Iugulova</t>
  </si>
  <si>
    <t>9639 Sondori-Krampova</t>
  </si>
  <si>
    <t>Sondori</t>
  </si>
  <si>
    <t>9634 Gajova - Taudejāņi</t>
  </si>
  <si>
    <t>Gajova</t>
  </si>
  <si>
    <t>9609 Lejas Ančupāni - Meļņova</t>
  </si>
  <si>
    <t>Lejas Ančupāni</t>
  </si>
  <si>
    <t>Adamova</t>
  </si>
  <si>
    <t>Rampāni</t>
  </si>
  <si>
    <t>Viļānu</t>
  </si>
  <si>
    <t>Notra</t>
  </si>
  <si>
    <t>Ornicāni</t>
  </si>
  <si>
    <t>Alejas iela</t>
  </si>
  <si>
    <t>Viļāni</t>
  </si>
  <si>
    <t>Centrālā iela</t>
  </si>
  <si>
    <t>Dzirnavu iela</t>
  </si>
  <si>
    <t>Jersikas iela</t>
  </si>
  <si>
    <t>Kalnu iela</t>
  </si>
  <si>
    <t>Kārklu iela</t>
  </si>
  <si>
    <t>Latgales iela</t>
  </si>
  <si>
    <t>Maltas iela</t>
  </si>
  <si>
    <t>Pļavu iela</t>
  </si>
  <si>
    <t>Raiņa iela</t>
  </si>
  <si>
    <t>Saules iela</t>
  </si>
  <si>
    <t>Stacijas iela</t>
  </si>
  <si>
    <t>Tevenānu iela</t>
  </si>
  <si>
    <t>Skolas iela</t>
  </si>
  <si>
    <t>Upes iela</t>
  </si>
  <si>
    <t>Zaļā iela</t>
  </si>
  <si>
    <t>Zvaigžņu iela</t>
  </si>
  <si>
    <t>Lata iela</t>
  </si>
  <si>
    <t xml:space="preserve"> Indekss Pašvaldības ceļš (iela)</t>
  </si>
  <si>
    <t>Rikavas</t>
  </si>
  <si>
    <t>Upes iela Rikavā</t>
  </si>
  <si>
    <t>Rikava</t>
  </si>
  <si>
    <t>Smilšu iela Rikava</t>
  </si>
  <si>
    <t>Asnīņi</t>
  </si>
  <si>
    <t>Medinski</t>
  </si>
  <si>
    <t>Nagļu</t>
  </si>
  <si>
    <t xml:space="preserve">                    KOPĀ:</t>
  </si>
  <si>
    <t>Atputekļojamā posma laukums m2</t>
  </si>
  <si>
    <t>Kiršu iela Dubuļi</t>
  </si>
  <si>
    <t>Mazā Kiršu iela Dubuļi</t>
  </si>
  <si>
    <t>6218 Vecsloboda-Idzepole</t>
  </si>
  <si>
    <t>.Skadeni</t>
  </si>
  <si>
    <t>Idzepole</t>
  </si>
  <si>
    <t>6265 Matuli- Černiki- Dubuli</t>
  </si>
  <si>
    <t>Černiki</t>
  </si>
  <si>
    <t>6832 Attīrīšanas iekārtas</t>
  </si>
  <si>
    <t>Silmalas</t>
  </si>
  <si>
    <t>8810 Zuji - Borisovka - Feklistovka - Hatki</t>
  </si>
  <si>
    <t>Zuji</t>
  </si>
  <si>
    <t>Strādnieku iela Kruķi</t>
  </si>
  <si>
    <t>Kruķi</t>
  </si>
  <si>
    <t>8816 Hatki-Bodrovka 1-Pustinka</t>
  </si>
  <si>
    <t>Pustinka</t>
  </si>
  <si>
    <t>SP11Skudnovka-Zvīdriņi</t>
  </si>
  <si>
    <t>SP2, SP2A4, SP2A5Ustroņi (pa centru)</t>
  </si>
  <si>
    <t>SP04Mežkokti- Taukuļi- Strupļi</t>
  </si>
  <si>
    <t>Mežkokti</t>
  </si>
  <si>
    <t>SP01Strupļi pa centru</t>
  </si>
  <si>
    <t>Strupļi</t>
  </si>
  <si>
    <t>SP03Strupļi (gar Gaveiku)</t>
  </si>
  <si>
    <t>DP12Dekšāres- Obeliškas- Dzelzceļš</t>
  </si>
  <si>
    <t>DP02Dekšāres Strauts- Trūpeņi</t>
  </si>
  <si>
    <t>Trokšas</t>
  </si>
  <si>
    <t>DP13Centrs- gar kompleksu- Brangova</t>
  </si>
  <si>
    <t>DP04Stārķa līgzda- Atspuka- Nagļu ceļš</t>
  </si>
  <si>
    <t>DP14Obeliškas- Pastari- Malnieki</t>
  </si>
  <si>
    <t>Puduļi</t>
  </si>
  <si>
    <t>Latviešu Sloboda</t>
  </si>
  <si>
    <t>Kozori</t>
  </si>
  <si>
    <t>Liepu iela Rosica</t>
  </si>
  <si>
    <t>Rosica</t>
  </si>
  <si>
    <t>Maija iela, Rosica</t>
  </si>
  <si>
    <t>Ceriņu iela, Rosica</t>
  </si>
  <si>
    <t>Upes iela Stoļerova</t>
  </si>
  <si>
    <t>Stoļerova</t>
  </si>
  <si>
    <t>Stārķu iela, Stoļerova</t>
  </si>
  <si>
    <t>Baznīcas iela Stoļerova</t>
  </si>
  <si>
    <t>9205 Stoļerova-Poludņi</t>
  </si>
  <si>
    <t>(līdz pludmalei)</t>
  </si>
  <si>
    <t>Poludņi</t>
  </si>
  <si>
    <t>Lipski, Sprūževa, Tihanovka</t>
  </si>
  <si>
    <t>Parka iela</t>
  </si>
  <si>
    <t>Greiškani</t>
  </si>
  <si>
    <t>Sprūževa</t>
  </si>
  <si>
    <t>Posma garums</t>
  </si>
  <si>
    <t>Māju skaits posmā</t>
  </si>
  <si>
    <t>Ceļa zona m2</t>
  </si>
  <si>
    <t>Piezīmes</t>
  </si>
  <si>
    <t>5623 Tihanovka-Geikina</t>
  </si>
  <si>
    <t>Tihanovka, Lipski</t>
  </si>
  <si>
    <t>2000 m2</t>
  </si>
  <si>
    <t>5630 Pazareva-Lipski-Tihanovka</t>
  </si>
  <si>
    <t>2800 m2</t>
  </si>
  <si>
    <t>1000 m2</t>
  </si>
  <si>
    <t>2450 m2</t>
  </si>
  <si>
    <t>5615 Jeroškin-Pustoška</t>
  </si>
  <si>
    <t>2280 m2</t>
  </si>
  <si>
    <t>3300 m2</t>
  </si>
  <si>
    <t>5608 Šļahotska-Rēzeknes pilsēta 1</t>
  </si>
  <si>
    <t>Šļahotska</t>
  </si>
  <si>
    <t>7400 m2</t>
  </si>
  <si>
    <t>5635 Dreizi – Dreizu kapi</t>
  </si>
  <si>
    <t>3250 m2</t>
  </si>
  <si>
    <t>Griškānu pagasta pārvaldes vadītājs:                                             J.Aleksāns</t>
  </si>
  <si>
    <t>Sagatavoja:</t>
  </si>
  <si>
    <t>A.Vigups</t>
  </si>
  <si>
    <t>Celtnieku iela  Strūžāni</t>
  </si>
  <si>
    <t>Strūžāni</t>
  </si>
  <si>
    <t>4409 Grebeiži- Palsinieki-Meirāni</t>
  </si>
  <si>
    <t>Grebeiži</t>
  </si>
  <si>
    <t>4216 L.Puderova-Kipļuki posms gar "Rudzupuķes"</t>
  </si>
  <si>
    <t>Jiuseri</t>
  </si>
  <si>
    <t>9654 Adamovas  ciems</t>
  </si>
  <si>
    <t>VP02Trūpeņi- Kristceļi-Juški(no Kristceļiem)</t>
  </si>
  <si>
    <t>Kristceļi</t>
  </si>
  <si>
    <t>VP02Trūpeņi- Kristceļi-Juški</t>
  </si>
  <si>
    <t>Juški</t>
  </si>
  <si>
    <t>VP28Rimši- Spergas upe- Kūkoji</t>
  </si>
  <si>
    <t>Rimši</t>
  </si>
  <si>
    <t>Spergas</t>
  </si>
  <si>
    <t>Kūkoji</t>
  </si>
  <si>
    <t>VP08Ugrinieki- Rimši</t>
  </si>
  <si>
    <t>VP10Solaskungi-Aleksandropole</t>
  </si>
  <si>
    <t>Solaskungi</t>
  </si>
  <si>
    <t>VP33Radopole-Garjanovs</t>
  </si>
  <si>
    <t>Radopole</t>
  </si>
  <si>
    <t>4221 Audriņi-Zarečje, posms līdz karjeram</t>
  </si>
  <si>
    <t xml:space="preserve">4210 Krīvmaizes-Mežāres </t>
  </si>
  <si>
    <t>Krīvmaizes</t>
  </si>
  <si>
    <t>4209 Audriņi-M.Puderova</t>
  </si>
  <si>
    <t>Muhi</t>
  </si>
  <si>
    <t>7507 Rasnupļi-Miurinīki-Brožgola</t>
  </si>
  <si>
    <t>9614 Adamova-Gabinova</t>
  </si>
  <si>
    <t>9617 Škeņeva-Gribuļi</t>
  </si>
  <si>
    <t>Suņova</t>
  </si>
  <si>
    <t>Lendžu</t>
  </si>
  <si>
    <t>6604 Liuzinīki-Leški</t>
  </si>
  <si>
    <t xml:space="preserve">ATPUTEKĻOŠANA-- apjoms 2024.g. </t>
  </si>
  <si>
    <t>Feimaņi-Akmenīši 5219</t>
  </si>
  <si>
    <t>Feimaņu pag.</t>
  </si>
  <si>
    <t>Ezergailīši-Dubina-Vainava 5214</t>
  </si>
  <si>
    <t>Vainava</t>
  </si>
  <si>
    <t>Vainava-Šejevka 5216</t>
  </si>
  <si>
    <t>5209 PIZĀNI-KANCĀNI-LEINAKOLNS</t>
  </si>
  <si>
    <t>Kancāni</t>
  </si>
  <si>
    <t>P56</t>
  </si>
  <si>
    <t>Zosna - līdz Mākoņkalna pagastam</t>
  </si>
  <si>
    <t>Bērzu aleja</t>
  </si>
  <si>
    <t>6814 Lūznava - Ismeri</t>
  </si>
  <si>
    <t>Dārzu iela</t>
  </si>
  <si>
    <t>7020 Černoste - Garkalni</t>
  </si>
  <si>
    <t>Dzelzceļa iela Malta</t>
  </si>
  <si>
    <t>Ceriņu iela Malta</t>
  </si>
  <si>
    <t>7601 Ritiņi - Pleikšņi</t>
  </si>
  <si>
    <t>Ritiņi</t>
  </si>
  <si>
    <t>7603 A13 - Ritiņi - V581</t>
  </si>
  <si>
    <t>7604 Bumbiški-Kivki-Balbiši</t>
  </si>
  <si>
    <t>Bumbiški</t>
  </si>
  <si>
    <t>7613 Ritiņi-Krūmkalne</t>
  </si>
  <si>
    <t>Parka iela, Puša</t>
  </si>
  <si>
    <t>Puša</t>
  </si>
  <si>
    <t>V597 Priežmale-Puša</t>
  </si>
  <si>
    <t>Pusa</t>
  </si>
  <si>
    <t>8849 Zaharihas ciems</t>
  </si>
  <si>
    <t>Zahariha</t>
  </si>
  <si>
    <t>7216 Bondari - Jaunstašuļi</t>
  </si>
  <si>
    <t>Bondari</t>
  </si>
  <si>
    <t>Jaunstašuļi</t>
  </si>
  <si>
    <t>7243 Dvarči - Vecstašuļi - Bereznīki</t>
  </si>
  <si>
    <t>6226   Leiņi- Zaļais kalns</t>
  </si>
  <si>
    <t>Jupatovkas iela</t>
  </si>
  <si>
    <t>Daudzdz.</t>
  </si>
  <si>
    <t>420 m2</t>
  </si>
  <si>
    <t>4605 Gaiduļi – Mahoņina - Rečiņi</t>
  </si>
  <si>
    <t>Putrīši</t>
  </si>
  <si>
    <t>Rečeņi</t>
  </si>
  <si>
    <t xml:space="preserve">4609 Balbiši - Kovaļi - Ratnieki </t>
  </si>
  <si>
    <t>4640 Bandari-Sprukti</t>
  </si>
  <si>
    <t>Sprukti</t>
  </si>
  <si>
    <t>DP05Asfalts-Aļņi-Atspuka</t>
  </si>
  <si>
    <t>DP01Armuškas - Brangova</t>
  </si>
  <si>
    <t>Brangova</t>
  </si>
  <si>
    <t>DP08Pa Solto līdz Repšai</t>
  </si>
  <si>
    <t>Zaltakolns</t>
  </si>
  <si>
    <t>DP31 Jaunsaimnieki 2</t>
  </si>
  <si>
    <t xml:space="preserve">DP30Uz Aļņiem </t>
  </si>
  <si>
    <t>Obeliškas</t>
  </si>
  <si>
    <t>V735 Dekšāres</t>
  </si>
  <si>
    <t>Nākotnes iela</t>
  </si>
  <si>
    <t>SP06Sokolki-Zvīdriņi- Jugermani</t>
  </si>
  <si>
    <t>Zvīdriņi</t>
  </si>
  <si>
    <t>Vītolu iela</t>
  </si>
  <si>
    <t>VP15Notra- Rampānu kapi</t>
  </si>
  <si>
    <t>VP16Aleksandropole-Rampāni-Brivci-Aleksandropole</t>
  </si>
  <si>
    <t>VP13Notra-Notras kapi- Baikovs</t>
  </si>
  <si>
    <t>VP40Masaļski- Malta- Poči</t>
  </si>
  <si>
    <t>Masaļski</t>
  </si>
  <si>
    <t>Poči</t>
  </si>
  <si>
    <t>VP31Notra-Notras ferma</t>
  </si>
  <si>
    <t>VP27Počs-Ornicāni-trūpi</t>
  </si>
  <si>
    <t>VP06_1Ornicāni-tilts</t>
  </si>
  <si>
    <t>VP05Mukuļi - Petrovi - Privši</t>
  </si>
  <si>
    <t>Mukuļi</t>
  </si>
  <si>
    <t>Avotu iela (tip Raiņa)</t>
  </si>
  <si>
    <t>Skola</t>
  </si>
  <si>
    <t>Pavasara iela</t>
  </si>
  <si>
    <t>Ugunsdzēsēju iela</t>
  </si>
  <si>
    <t>Kultūras laukums</t>
  </si>
  <si>
    <t>5410 Kraukļi_x0002_Dērvaniene, mājas Ligzdiņas līdz Veitūli</t>
  </si>
  <si>
    <t>Kraukļi</t>
  </si>
  <si>
    <t>5410 Kraukļi_x0002_Dērvaniene, mājas "Pedeļi"</t>
  </si>
  <si>
    <t>5401 Svētiņi_x0002_Strūžāni</t>
  </si>
  <si>
    <t>Vecstrūžāni</t>
  </si>
  <si>
    <t>5401 Svētiņi_x0002_Strūžāni, mājas "Bebrīši"</t>
  </si>
  <si>
    <t>5401 Svētiņi_x0002_Strūžāni, mājas "Akmeņi"</t>
  </si>
  <si>
    <t>5401 Svētiņi_x0002_Strūžāni, mājas "Osīši"</t>
  </si>
  <si>
    <t>5401 Svētiņi_x0002_Strūžāni, mājas Apīņi līdz Pīlādžu mājas</t>
  </si>
  <si>
    <t>5403 Strūžāni Dūliņas, mājas "Jaunsaimnieki","Puķītes"</t>
  </si>
  <si>
    <t>7405 Ļodāni_x0002_Aizpūre, mājas "Gundegas"</t>
  </si>
  <si>
    <t>Ļodāni</t>
  </si>
  <si>
    <t>7405 Ļodāni_x0002_Aizpūre, mājas "Lediņi"</t>
  </si>
  <si>
    <t>7405 Ļodāni_x0002_Aizpūre, mājas Igauņi līdz Mārsilas</t>
  </si>
  <si>
    <t>7405 Ļodāni_x0002_Aizpūre, mājas "Leimaņi" līdz Ļodānu kapi</t>
  </si>
  <si>
    <t>7405 Ļodāni_x0002_Aizpūre, mājas "Raksimi"</t>
  </si>
  <si>
    <t>7801 Ozolmuiža Laļi, mājas "Leidumi"</t>
  </si>
  <si>
    <t>7801 Ozolmuiža Laļi, mājas "Senču majas"</t>
  </si>
  <si>
    <t>7801 Ozolmuiža_x0002_Laļi, mājas "Kalnu mājas"</t>
  </si>
  <si>
    <t>7801 Ozolmuiža_x0002_Laļi, mājas "Strankaļi", "Skangaļi", "Lāči".</t>
  </si>
  <si>
    <t>7801 Ozolmuiža_x0002_Laļi, mājas "Strankaļi"</t>
  </si>
  <si>
    <t>7801 Ozolmuiža_x0002_Laļi, mājas "Skangaļi"</t>
  </si>
  <si>
    <t>7801 Ozolmuiža_x0002_Laļi, mājas "Lāči".</t>
  </si>
  <si>
    <t>7802 Ozolmuiža -Pauliņi, mājas "Vijas"</t>
  </si>
  <si>
    <t>7808 Bumbiškas_x0002_Skujas, mājas "Laimītes"</t>
  </si>
  <si>
    <t>7808 Bumbiškas Skujas, mājas "Akmeņkalni"</t>
  </si>
  <si>
    <t>7808 Bumbiškas Skujas, mājas "Bumbiškas"</t>
  </si>
  <si>
    <t>7808 Bumbiškas Skujas, mājas "Spriņģi"</t>
  </si>
  <si>
    <t>7808 Bumbiškas Skujas, mājas "Jaunie Vasjuki"</t>
  </si>
  <si>
    <t>7808 Bumbiškas Skujas, mājas "Gaiduļi"</t>
  </si>
  <si>
    <t>7803Kozori Apvedceļš Mazie garanči, mājas "Pauguri"</t>
  </si>
  <si>
    <t>8215 Asnīņi-Lakts, Asnīņu kapi līdz mājas "Kalna Morāni"</t>
  </si>
  <si>
    <t>8215 Asnīņi-Lakts, mājas "Baravikas", "Strodi"</t>
  </si>
  <si>
    <t>8215 Asnīņi-Lakts, mājas "Lakts", "Upeslīči"</t>
  </si>
  <si>
    <t>8209 Rikava - Uguļova, "Jaunliepu mājas"</t>
  </si>
  <si>
    <t>Uguļova</t>
  </si>
  <si>
    <t>8209 Rikava - Uguļova, "Gobas"</t>
  </si>
  <si>
    <t>8210 Rikava - Uguļova(2)</t>
  </si>
  <si>
    <t>Skolas iela Rikava 4a</t>
  </si>
  <si>
    <t>8221 Medinski - Skujaunīki, mājas "Zemnieki"</t>
  </si>
  <si>
    <t>8221 Medinski - Skujaunīki, mājas "Rejnīki"</t>
  </si>
  <si>
    <t>8203 Kaļvi - Livzi, mājas "Allaži"</t>
  </si>
  <si>
    <t>Kaļvi</t>
  </si>
  <si>
    <t>8205 Murāni – Murānu kapi, mājas "Zariņi"</t>
  </si>
  <si>
    <t>Murāni</t>
  </si>
  <si>
    <t>8205 Murāni – Murānu kapi, mājas "Kalngals"</t>
  </si>
  <si>
    <t>8205 Murāni – Murānu kapi, mājas "Upmalas"</t>
  </si>
  <si>
    <t>8207 Baļtina – s. Oši, mājas "Oši"</t>
  </si>
  <si>
    <t>Baļtina</t>
  </si>
  <si>
    <t>8211 Rikava - Pērtnieki, mājas "Vītoliņi2"</t>
  </si>
  <si>
    <t>Mihalki</t>
  </si>
  <si>
    <t>8211 Rikava - Pērtnieki, mājas "Ērgļi"</t>
  </si>
  <si>
    <t>8211 Rikava - Pērtnieki, mājas "Leiči"</t>
  </si>
  <si>
    <t>8212 Jaunrikova - Mihalki, mājas "Jana"</t>
  </si>
  <si>
    <t>8217 Makuži - Nagļi, mājas "Klavas"</t>
  </si>
  <si>
    <t>Makuži</t>
  </si>
  <si>
    <t>8220 Piliskolns - Sameņi, "Klavu mājas"</t>
  </si>
  <si>
    <t>Piliskolns</t>
  </si>
  <si>
    <t>8223 Piliskolns - Pļuskova, "Ķirsīši"</t>
  </si>
  <si>
    <t>8224 Pļuskova – Vecticībnieku dr.nams,  ēka dr.nams</t>
  </si>
  <si>
    <t>8226 Mihalki - Pērtnieki,  "Baltās mājas"</t>
  </si>
  <si>
    <t>8233 Kolnasāta-Lejasgals,  mājas "Lejasgals"</t>
  </si>
  <si>
    <t>9205 Stoļerova-Poludņi (līdz pludmalei)</t>
  </si>
  <si>
    <t>5015 V552-Saukavīšu kapi, mājas Kurmīši līdz Silajāņi</t>
  </si>
  <si>
    <t>Dricāni</t>
  </si>
  <si>
    <t>Dricānu</t>
  </si>
  <si>
    <t>5015 V552-Saukavīšu kapi, mājas "Medumi"</t>
  </si>
  <si>
    <t>5015 V552-Saukavīšu kapi, mājas Druvas1 līdz Mētras</t>
  </si>
  <si>
    <t>5027 Dricāni-Raibie-Taunaga, mājas Purmaļi līdz Kundzenč</t>
  </si>
  <si>
    <t>5014 V552-Dižegles, mājas Kursīši līdz Dižegles</t>
  </si>
  <si>
    <t>5030 Viļumi-Pilcene, mājas "Povulīši"</t>
  </si>
  <si>
    <t>Piziki</t>
  </si>
  <si>
    <t>5030 Viļumi-Pilcene, mājas "Pīkaļna"</t>
  </si>
  <si>
    <t>Batarāgi</t>
  </si>
  <si>
    <t>5034 Pilcene-Kipļuki, mājas Līdumi līdz Pienenīte</t>
  </si>
  <si>
    <t>Pilcine</t>
  </si>
  <si>
    <t>5033 Pilcene-Sološnīku ezers, Pilcenes māja līdz mājas Kukari</t>
  </si>
  <si>
    <t>Pilcene</t>
  </si>
  <si>
    <t>5030 Viļumi -Pilcene, Pilcenes vecie kapi</t>
  </si>
  <si>
    <t>6004 Liuža - Rikava, mājas "Priedes"</t>
  </si>
  <si>
    <t>Piertnīki</t>
  </si>
  <si>
    <t>Kantinieku</t>
  </si>
  <si>
    <t>6004 Liuža - Rikava, mājas "Vārpa"</t>
  </si>
  <si>
    <t>6016 Liuža - Piertnīki, mājas "Kazradži"</t>
  </si>
  <si>
    <t>Kazradži</t>
  </si>
  <si>
    <t>6016 Liuža - Piertnīki, mājas "Pie upes"</t>
  </si>
  <si>
    <t>6016 Liuža - Piertnīki, Vitolda mājas</t>
  </si>
  <si>
    <t>Romanovka</t>
  </si>
  <si>
    <t>6016 Liuža - Piertnīki, mājas "Upmaļi"</t>
  </si>
  <si>
    <t>6001 Kantinieki - Mīzāni, mājas Mediņi līdz Murdula</t>
  </si>
  <si>
    <t>Kantinīki</t>
  </si>
  <si>
    <t>6001 Kantinieki - Mīzāni, mājas "Kristceļi"</t>
  </si>
  <si>
    <t>Mīzāni</t>
  </si>
  <si>
    <t>8607 Sakstagals – Mežalovnieki, mājas "Omuli"</t>
  </si>
  <si>
    <t>Deičmaņi</t>
  </si>
  <si>
    <t>Sakstagals</t>
  </si>
  <si>
    <t>8605 Sakstagals – Laizāni, mājas "Priežmaļi" - "Lapegles"</t>
  </si>
  <si>
    <t>Apari</t>
  </si>
  <si>
    <t>8624 Subinaite – Kraupeļi, mājas "Upeslīči"</t>
  </si>
  <si>
    <t>Subinaite</t>
  </si>
  <si>
    <t>8602 Uļjanova-Lielā Markovka-Sakstagals, mājas "Albatross"</t>
  </si>
  <si>
    <t>Uļjanova</t>
  </si>
  <si>
    <t>8602 Uļjanova-Lielā Markovka-Sakstagals, Liepu iela11</t>
  </si>
  <si>
    <t>8602 Uļjanova-Lielā Markovka-Sakstagals, mājas Astri līdz Bitītes</t>
  </si>
  <si>
    <t>Žabrovka</t>
  </si>
  <si>
    <t>8602 Uļjanova-Lielā Markovka-Sakstagals, mājas Pirmās priedītes līdz Priedītes</t>
  </si>
  <si>
    <t>Markovka</t>
  </si>
  <si>
    <t>8602 Uļjanova-Lielā Markovka-Sakstagals, mājas Stikli līdz Kolpaki</t>
  </si>
  <si>
    <t>Lielā Markovka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</si>
</sst>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5" x14ac:knownFonts="1"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9"/>
      <color rgb="FF00B050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2"/>
      <color theme="1"/>
      <name val="Times New Roman"/>
      <family val="2"/>
      <charset val="186"/>
    </font>
    <font>
      <b/>
      <sz val="12"/>
      <color rgb="FF000000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2"/>
      <charset val="186"/>
    </font>
    <font>
      <sz val="10"/>
      <name val="Calibri"/>
      <family val="2"/>
      <scheme val="minor"/>
    </font>
    <font>
      <sz val="9"/>
      <name val="Times New Roman"/>
      <family val="1"/>
      <charset val="186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scheme val="minor"/>
    </font>
    <font>
      <sz val="8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/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164" fontId="17" fillId="0" borderId="0" xfId="0" applyNumberFormat="1" applyFont="1" applyBorder="1"/>
    <xf numFmtId="0" fontId="17" fillId="0" borderId="0" xfId="0" applyFont="1" applyBorder="1"/>
    <xf numFmtId="165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justify" vertical="top" wrapText="1"/>
    </xf>
    <xf numFmtId="164" fontId="17" fillId="0" borderId="0" xfId="0" applyNumberFormat="1" applyFont="1" applyBorder="1" applyAlignment="1">
      <alignment horizontal="center"/>
    </xf>
    <xf numFmtId="1" fontId="17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Border="1"/>
    <xf numFmtId="164" fontId="21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2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Parasts" xfId="0" builtinId="0"/>
    <cellStyle name="Parasts 2" xfId="1" xr:uid="{4566FE07-6BEA-4A65-8E20-FD7A11A903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"/>
  <sheetViews>
    <sheetView tabSelected="1" topLeftCell="A259" workbookViewId="0">
      <selection activeCell="H288" sqref="H288"/>
    </sheetView>
  </sheetViews>
  <sheetFormatPr defaultRowHeight="15.75" x14ac:dyDescent="0.25"/>
  <cols>
    <col min="1" max="1" width="21.5" customWidth="1"/>
    <col min="2" max="2" width="8.75" customWidth="1"/>
    <col min="3" max="3" width="7.375" customWidth="1"/>
    <col min="4" max="4" width="9.375" customWidth="1"/>
    <col min="5" max="5" width="8.875" customWidth="1"/>
    <col min="6" max="6" width="11.625" customWidth="1"/>
    <col min="7" max="7" width="12.875" customWidth="1"/>
    <col min="8" max="8" width="12.25" customWidth="1"/>
  </cols>
  <sheetData>
    <row r="1" spans="1:8" x14ac:dyDescent="0.25">
      <c r="B1" s="15"/>
      <c r="C1" s="15" t="s">
        <v>260</v>
      </c>
      <c r="D1" s="15"/>
      <c r="E1" s="15"/>
      <c r="F1" s="15"/>
    </row>
    <row r="3" spans="1:8" s="1" customFormat="1" ht="39" customHeight="1" x14ac:dyDescent="0.25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160</v>
      </c>
      <c r="G3" s="22" t="s">
        <v>5</v>
      </c>
      <c r="H3" s="22" t="s">
        <v>6</v>
      </c>
    </row>
    <row r="4" spans="1:8" s="1" customFormat="1" ht="39" customHeight="1" x14ac:dyDescent="0.25">
      <c r="A4" s="25" t="s">
        <v>8</v>
      </c>
      <c r="B4" s="25">
        <v>0</v>
      </c>
      <c r="C4" s="25">
        <v>0.2</v>
      </c>
      <c r="D4" s="25">
        <v>0.2</v>
      </c>
      <c r="E4" s="25">
        <v>6</v>
      </c>
      <c r="F4" s="25">
        <f>D4*E4*1000</f>
        <v>1200.0000000000002</v>
      </c>
      <c r="G4" s="25" t="s">
        <v>9</v>
      </c>
      <c r="H4" s="25" t="s">
        <v>7</v>
      </c>
    </row>
    <row r="5" spans="1:8" s="1" customFormat="1" ht="39" customHeight="1" x14ac:dyDescent="0.25">
      <c r="A5" s="25" t="s">
        <v>8</v>
      </c>
      <c r="B5" s="25">
        <v>0.38</v>
      </c>
      <c r="C5" s="25">
        <v>0.48</v>
      </c>
      <c r="D5" s="25">
        <v>0.1</v>
      </c>
      <c r="E5" s="25">
        <v>6</v>
      </c>
      <c r="F5" s="25">
        <f>D5*E5*1000</f>
        <v>600.00000000000011</v>
      </c>
      <c r="G5" s="25" t="s">
        <v>9</v>
      </c>
      <c r="H5" s="25" t="s">
        <v>7</v>
      </c>
    </row>
    <row r="6" spans="1:8" s="1" customFormat="1" ht="39" customHeight="1" x14ac:dyDescent="0.25">
      <c r="A6" s="25" t="s">
        <v>8</v>
      </c>
      <c r="B6" s="25">
        <v>0.63</v>
      </c>
      <c r="C6" s="25">
        <v>1.1599999999999999</v>
      </c>
      <c r="D6" s="25">
        <v>0.53</v>
      </c>
      <c r="E6" s="25">
        <v>6</v>
      </c>
      <c r="F6" s="25">
        <f t="shared" ref="F6" si="0">D6*E6*1000</f>
        <v>3180</v>
      </c>
      <c r="G6" s="25" t="s">
        <v>253</v>
      </c>
      <c r="H6" s="25" t="s">
        <v>7</v>
      </c>
    </row>
    <row r="7" spans="1:8" s="1" customFormat="1" ht="39" customHeight="1" x14ac:dyDescent="0.25">
      <c r="A7" s="25" t="s">
        <v>8</v>
      </c>
      <c r="B7" s="25">
        <v>1.78</v>
      </c>
      <c r="C7" s="25">
        <v>2</v>
      </c>
      <c r="D7" s="25">
        <v>0.12</v>
      </c>
      <c r="E7" s="25">
        <v>6</v>
      </c>
      <c r="F7" s="25">
        <f>D7*E7*1000</f>
        <v>720</v>
      </c>
      <c r="G7" s="25" t="s">
        <v>253</v>
      </c>
      <c r="H7" s="25" t="s">
        <v>7</v>
      </c>
    </row>
    <row r="8" spans="1:8" ht="31.5" x14ac:dyDescent="0.25">
      <c r="A8" s="25" t="s">
        <v>233</v>
      </c>
      <c r="B8" s="25">
        <v>3.75</v>
      </c>
      <c r="C8" s="25">
        <v>4.05</v>
      </c>
      <c r="D8" s="25">
        <v>0.3</v>
      </c>
      <c r="E8" s="25">
        <v>6</v>
      </c>
      <c r="F8" s="25">
        <f t="shared" ref="F8:F12" si="1">D8*E8*1000</f>
        <v>1799.9999999999998</v>
      </c>
      <c r="G8" s="25" t="s">
        <v>234</v>
      </c>
      <c r="H8" s="25" t="s">
        <v>7</v>
      </c>
    </row>
    <row r="9" spans="1:8" ht="31.5" x14ac:dyDescent="0.25">
      <c r="A9" s="25" t="s">
        <v>249</v>
      </c>
      <c r="B9" s="25">
        <v>0.2</v>
      </c>
      <c r="C9" s="25">
        <v>0.9</v>
      </c>
      <c r="D9" s="25">
        <v>0.7</v>
      </c>
      <c r="E9" s="25">
        <v>5</v>
      </c>
      <c r="F9" s="25">
        <f t="shared" si="1"/>
        <v>3500</v>
      </c>
      <c r="G9" s="25" t="s">
        <v>9</v>
      </c>
      <c r="H9" s="25" t="s">
        <v>7</v>
      </c>
    </row>
    <row r="10" spans="1:8" x14ac:dyDescent="0.25">
      <c r="A10" s="25" t="s">
        <v>250</v>
      </c>
      <c r="B10" s="25">
        <v>0</v>
      </c>
      <c r="C10" s="25">
        <v>0.3</v>
      </c>
      <c r="D10" s="25">
        <v>0.3</v>
      </c>
      <c r="E10" s="25">
        <v>5.5</v>
      </c>
      <c r="F10" s="25">
        <f t="shared" si="1"/>
        <v>1650</v>
      </c>
      <c r="G10" s="25" t="s">
        <v>251</v>
      </c>
      <c r="H10" s="25" t="s">
        <v>7</v>
      </c>
    </row>
    <row r="11" spans="1:8" x14ac:dyDescent="0.25">
      <c r="A11" s="25" t="s">
        <v>252</v>
      </c>
      <c r="B11" s="25">
        <v>0.1</v>
      </c>
      <c r="C11" s="25">
        <v>0.56999999999999995</v>
      </c>
      <c r="D11" s="25">
        <v>0.47</v>
      </c>
      <c r="E11" s="25">
        <v>5.5</v>
      </c>
      <c r="F11" s="25">
        <f t="shared" si="1"/>
        <v>2585</v>
      </c>
      <c r="G11" s="25" t="s">
        <v>7</v>
      </c>
      <c r="H11" s="25" t="s">
        <v>7</v>
      </c>
    </row>
    <row r="12" spans="1:8" x14ac:dyDescent="0.25">
      <c r="A12" s="25" t="s">
        <v>252</v>
      </c>
      <c r="B12" s="25">
        <v>0.94</v>
      </c>
      <c r="C12" s="25">
        <v>1.1100000000000001</v>
      </c>
      <c r="D12" s="25">
        <v>0.17</v>
      </c>
      <c r="E12" s="25">
        <v>5.5</v>
      </c>
      <c r="F12" s="25">
        <f t="shared" si="1"/>
        <v>935</v>
      </c>
      <c r="G12" s="25" t="s">
        <v>251</v>
      </c>
      <c r="H12" s="25" t="s">
        <v>7</v>
      </c>
    </row>
    <row r="13" spans="1:8" ht="31.5" x14ac:dyDescent="0.25">
      <c r="A13" s="25" t="s">
        <v>10</v>
      </c>
      <c r="B13" s="25">
        <v>1.31</v>
      </c>
      <c r="C13" s="25">
        <v>1.41</v>
      </c>
      <c r="D13" s="25">
        <v>0.1</v>
      </c>
      <c r="E13" s="25">
        <v>6</v>
      </c>
      <c r="F13" s="25">
        <v>600</v>
      </c>
      <c r="G13" s="25" t="s">
        <v>11</v>
      </c>
      <c r="H13" s="25" t="s">
        <v>12</v>
      </c>
    </row>
    <row r="14" spans="1:8" ht="31.5" x14ac:dyDescent="0.25">
      <c r="A14" s="25" t="s">
        <v>13</v>
      </c>
      <c r="B14" s="25">
        <v>0</v>
      </c>
      <c r="C14" s="25">
        <v>0.7</v>
      </c>
      <c r="D14" s="25">
        <v>0.7</v>
      </c>
      <c r="E14" s="25">
        <v>6</v>
      </c>
      <c r="F14" s="25">
        <v>4200</v>
      </c>
      <c r="G14" s="25" t="s">
        <v>14</v>
      </c>
      <c r="H14" s="25" t="s">
        <v>12</v>
      </c>
    </row>
    <row r="15" spans="1:8" x14ac:dyDescent="0.25">
      <c r="A15" s="25" t="s">
        <v>15</v>
      </c>
      <c r="B15" s="25">
        <v>0</v>
      </c>
      <c r="C15" s="25">
        <v>0.14000000000000001</v>
      </c>
      <c r="D15" s="25">
        <v>0.14000000000000001</v>
      </c>
      <c r="E15" s="25">
        <v>5</v>
      </c>
      <c r="F15" s="25">
        <v>700</v>
      </c>
      <c r="G15" s="25" t="s">
        <v>16</v>
      </c>
      <c r="H15" s="25" t="s">
        <v>12</v>
      </c>
    </row>
    <row r="16" spans="1:8" x14ac:dyDescent="0.25">
      <c r="A16" s="25" t="s">
        <v>15</v>
      </c>
      <c r="B16" s="25">
        <v>0.04</v>
      </c>
      <c r="C16" s="25">
        <v>0.18</v>
      </c>
      <c r="D16" s="25">
        <v>0.14000000000000001</v>
      </c>
      <c r="E16" s="25">
        <v>5</v>
      </c>
      <c r="F16" s="25">
        <v>700</v>
      </c>
      <c r="G16" s="25" t="s">
        <v>16</v>
      </c>
      <c r="H16" s="25" t="s">
        <v>12</v>
      </c>
    </row>
    <row r="17" spans="1:8" ht="31.5" x14ac:dyDescent="0.25">
      <c r="A17" s="25" t="s">
        <v>231</v>
      </c>
      <c r="B17" s="25">
        <v>0.9</v>
      </c>
      <c r="C17" s="25">
        <v>1</v>
      </c>
      <c r="D17" s="25">
        <v>0.1</v>
      </c>
      <c r="E17" s="25">
        <v>6</v>
      </c>
      <c r="F17" s="25">
        <v>600</v>
      </c>
      <c r="G17" s="25" t="s">
        <v>232</v>
      </c>
      <c r="H17" s="25" t="s">
        <v>12</v>
      </c>
    </row>
    <row r="18" spans="1:8" x14ac:dyDescent="0.25">
      <c r="A18" s="25" t="s">
        <v>17</v>
      </c>
      <c r="B18" s="25">
        <v>0</v>
      </c>
      <c r="C18" s="25">
        <v>0.16</v>
      </c>
      <c r="D18" s="25">
        <v>0.16</v>
      </c>
      <c r="E18" s="25">
        <v>6</v>
      </c>
      <c r="F18" s="25">
        <v>960</v>
      </c>
      <c r="G18" s="25" t="s">
        <v>18</v>
      </c>
      <c r="H18" s="25" t="s">
        <v>19</v>
      </c>
    </row>
    <row r="19" spans="1:8" x14ac:dyDescent="0.25">
      <c r="A19" s="25" t="s">
        <v>17</v>
      </c>
      <c r="B19" s="25">
        <v>0.25</v>
      </c>
      <c r="C19" s="25">
        <v>0.35</v>
      </c>
      <c r="D19" s="25">
        <v>0.1</v>
      </c>
      <c r="E19" s="25">
        <v>6</v>
      </c>
      <c r="F19" s="25">
        <v>600</v>
      </c>
      <c r="G19" s="25" t="s">
        <v>18</v>
      </c>
      <c r="H19" s="25" t="s">
        <v>19</v>
      </c>
    </row>
    <row r="20" spans="1:8" ht="31.5" x14ac:dyDescent="0.25">
      <c r="A20" s="25" t="s">
        <v>296</v>
      </c>
      <c r="B20" s="25">
        <v>2.4500000000000002</v>
      </c>
      <c r="C20" s="25">
        <v>2.75</v>
      </c>
      <c r="D20" s="25">
        <v>0.3</v>
      </c>
      <c r="E20" s="25">
        <v>6</v>
      </c>
      <c r="F20" s="25">
        <v>1800</v>
      </c>
      <c r="G20" s="25" t="s">
        <v>297</v>
      </c>
      <c r="H20" s="25" t="s">
        <v>19</v>
      </c>
    </row>
    <row r="21" spans="1:8" ht="31.5" x14ac:dyDescent="0.25">
      <c r="A21" s="25" t="s">
        <v>296</v>
      </c>
      <c r="B21" s="25">
        <v>5.75</v>
      </c>
      <c r="C21" s="25">
        <v>6</v>
      </c>
      <c r="D21" s="25">
        <v>0.25</v>
      </c>
      <c r="E21" s="25">
        <v>6</v>
      </c>
      <c r="F21" s="25">
        <v>1500</v>
      </c>
      <c r="G21" s="25" t="s">
        <v>298</v>
      </c>
      <c r="H21" s="25" t="s">
        <v>19</v>
      </c>
    </row>
    <row r="22" spans="1:8" ht="31.5" x14ac:dyDescent="0.25">
      <c r="A22" s="25" t="s">
        <v>299</v>
      </c>
      <c r="B22" s="25">
        <v>3.6</v>
      </c>
      <c r="C22" s="25">
        <v>3.85</v>
      </c>
      <c r="D22" s="25">
        <v>0.25</v>
      </c>
      <c r="E22" s="25">
        <v>6</v>
      </c>
      <c r="F22" s="25">
        <v>1500</v>
      </c>
      <c r="G22" s="25" t="s">
        <v>22</v>
      </c>
      <c r="H22" s="25" t="s">
        <v>19</v>
      </c>
    </row>
    <row r="23" spans="1:8" ht="31.5" x14ac:dyDescent="0.25">
      <c r="A23" s="25" t="s">
        <v>20</v>
      </c>
      <c r="B23" s="25">
        <v>0.47</v>
      </c>
      <c r="C23" s="25">
        <v>0.54</v>
      </c>
      <c r="D23" s="25">
        <v>7.0000000000000007E-2</v>
      </c>
      <c r="E23" s="25">
        <v>4</v>
      </c>
      <c r="F23" s="25">
        <v>280</v>
      </c>
      <c r="G23" s="25" t="s">
        <v>21</v>
      </c>
      <c r="H23" s="25" t="s">
        <v>19</v>
      </c>
    </row>
    <row r="24" spans="1:8" ht="31.5" x14ac:dyDescent="0.25">
      <c r="A24" s="25" t="s">
        <v>20</v>
      </c>
      <c r="B24" s="25">
        <v>2.68</v>
      </c>
      <c r="C24" s="25">
        <v>2.8</v>
      </c>
      <c r="D24" s="25">
        <v>0.12</v>
      </c>
      <c r="E24" s="25">
        <v>4</v>
      </c>
      <c r="F24" s="25">
        <v>480</v>
      </c>
      <c r="G24" s="25" t="s">
        <v>22</v>
      </c>
      <c r="H24" s="25" t="s">
        <v>19</v>
      </c>
    </row>
    <row r="25" spans="1:8" x14ac:dyDescent="0.25">
      <c r="A25" s="25" t="s">
        <v>23</v>
      </c>
      <c r="B25" s="25">
        <v>0.87</v>
      </c>
      <c r="C25" s="25">
        <v>1.0149999999999999</v>
      </c>
      <c r="D25" s="25">
        <v>0.14499999999999999</v>
      </c>
      <c r="E25" s="25">
        <v>6</v>
      </c>
      <c r="F25" s="25">
        <v>870</v>
      </c>
      <c r="G25" s="25" t="s">
        <v>24</v>
      </c>
      <c r="H25" s="25" t="s">
        <v>19</v>
      </c>
    </row>
    <row r="26" spans="1:8" x14ac:dyDescent="0.25">
      <c r="A26" s="25" t="s">
        <v>23</v>
      </c>
      <c r="B26" s="25">
        <v>2.15</v>
      </c>
      <c r="C26" s="25">
        <v>2.2000000000000002</v>
      </c>
      <c r="D26" s="25">
        <v>0.05</v>
      </c>
      <c r="E26" s="25">
        <v>6</v>
      </c>
      <c r="F26" s="25">
        <v>300</v>
      </c>
      <c r="G26" s="25" t="s">
        <v>24</v>
      </c>
      <c r="H26" s="25" t="s">
        <v>19</v>
      </c>
    </row>
    <row r="27" spans="1:8" x14ac:dyDescent="0.25">
      <c r="A27" s="25" t="s">
        <v>25</v>
      </c>
      <c r="B27" s="25">
        <v>0.59</v>
      </c>
      <c r="C27" s="25">
        <v>0.8</v>
      </c>
      <c r="D27" s="25">
        <v>0.21</v>
      </c>
      <c r="E27" s="25">
        <v>4</v>
      </c>
      <c r="F27" s="25">
        <v>840</v>
      </c>
      <c r="G27" s="25" t="s">
        <v>26</v>
      </c>
      <c r="H27" s="25" t="s">
        <v>19</v>
      </c>
    </row>
    <row r="28" spans="1:8" ht="31.5" x14ac:dyDescent="0.25">
      <c r="A28" s="25" t="s">
        <v>27</v>
      </c>
      <c r="B28" s="25">
        <v>4.49</v>
      </c>
      <c r="C28" s="25">
        <v>4.99</v>
      </c>
      <c r="D28" s="25">
        <v>0.5</v>
      </c>
      <c r="E28" s="25">
        <v>6</v>
      </c>
      <c r="F28" s="25">
        <v>3000</v>
      </c>
      <c r="G28" s="25" t="s">
        <v>28</v>
      </c>
      <c r="H28" s="25" t="s">
        <v>19</v>
      </c>
    </row>
    <row r="29" spans="1:8" ht="31.5" x14ac:dyDescent="0.25">
      <c r="A29" s="25" t="s">
        <v>29</v>
      </c>
      <c r="B29" s="25" t="s">
        <v>30</v>
      </c>
      <c r="C29" s="25" t="s">
        <v>31</v>
      </c>
      <c r="D29" s="25">
        <v>0.2</v>
      </c>
      <c r="E29" s="25">
        <v>4</v>
      </c>
      <c r="F29" s="25">
        <v>800</v>
      </c>
      <c r="G29" s="25" t="s">
        <v>32</v>
      </c>
      <c r="H29" s="25" t="s">
        <v>19</v>
      </c>
    </row>
    <row r="30" spans="1:8" x14ac:dyDescent="0.25">
      <c r="A30" s="25" t="s">
        <v>300</v>
      </c>
      <c r="B30" s="25">
        <v>1.2350000000000001</v>
      </c>
      <c r="C30" s="25">
        <v>1.675</v>
      </c>
      <c r="D30" s="25">
        <v>0.44</v>
      </c>
      <c r="E30" s="25">
        <v>5</v>
      </c>
      <c r="F30" s="25">
        <v>2200</v>
      </c>
      <c r="G30" s="25" t="s">
        <v>301</v>
      </c>
      <c r="H30" s="25" t="s">
        <v>19</v>
      </c>
    </row>
    <row r="31" spans="1:8" x14ac:dyDescent="0.25">
      <c r="A31" s="25" t="s">
        <v>300</v>
      </c>
      <c r="B31" s="25">
        <v>1.825</v>
      </c>
      <c r="C31" s="25">
        <v>2.0249999999999999</v>
      </c>
      <c r="D31" s="25">
        <v>0.2</v>
      </c>
      <c r="E31" s="25">
        <v>5</v>
      </c>
      <c r="F31" s="25">
        <v>1000</v>
      </c>
      <c r="G31" s="25" t="s">
        <v>301</v>
      </c>
      <c r="H31" s="25" t="s">
        <v>19</v>
      </c>
    </row>
    <row r="32" spans="1:8" ht="31.5" x14ac:dyDescent="0.25">
      <c r="A32" s="25" t="s">
        <v>302</v>
      </c>
      <c r="B32" s="25">
        <v>0.97</v>
      </c>
      <c r="C32" s="25">
        <v>1.06</v>
      </c>
      <c r="D32" s="25">
        <f>C32-B32</f>
        <v>9.000000000000008E-2</v>
      </c>
      <c r="E32" s="25">
        <v>5.5</v>
      </c>
      <c r="F32" s="25">
        <f>SUM((D32*1000)*E32)</f>
        <v>495.00000000000045</v>
      </c>
      <c r="G32" s="25" t="s">
        <v>33</v>
      </c>
      <c r="H32" s="25" t="s">
        <v>34</v>
      </c>
    </row>
    <row r="33" spans="1:8" ht="31.5" x14ac:dyDescent="0.25">
      <c r="A33" s="25" t="s">
        <v>302</v>
      </c>
      <c r="B33" s="25">
        <v>1.32</v>
      </c>
      <c r="C33" s="25">
        <v>1.42</v>
      </c>
      <c r="D33" s="25">
        <f t="shared" ref="D33:D56" si="2">C33-B33</f>
        <v>9.9999999999999867E-2</v>
      </c>
      <c r="E33" s="25">
        <v>5.5</v>
      </c>
      <c r="F33" s="25">
        <f t="shared" ref="F33:F46" si="3">SUM((D33*1000)*E33)</f>
        <v>549.99999999999932</v>
      </c>
      <c r="G33" s="25" t="s">
        <v>35</v>
      </c>
      <c r="H33" s="25" t="s">
        <v>34</v>
      </c>
    </row>
    <row r="34" spans="1:8" ht="31.5" x14ac:dyDescent="0.25">
      <c r="A34" s="25" t="s">
        <v>303</v>
      </c>
      <c r="B34" s="25">
        <v>4.37</v>
      </c>
      <c r="C34" s="25">
        <v>4.5199999999999996</v>
      </c>
      <c r="D34" s="25">
        <f t="shared" si="2"/>
        <v>0.14999999999999947</v>
      </c>
      <c r="E34" s="25">
        <v>4</v>
      </c>
      <c r="F34" s="25">
        <f t="shared" si="3"/>
        <v>599.99999999999784</v>
      </c>
      <c r="G34" s="25" t="s">
        <v>304</v>
      </c>
      <c r="H34" s="25" t="s">
        <v>34</v>
      </c>
    </row>
    <row r="35" spans="1:8" x14ac:dyDescent="0.25">
      <c r="A35" s="25" t="s">
        <v>305</v>
      </c>
      <c r="B35" s="25">
        <v>0.99</v>
      </c>
      <c r="C35" s="25">
        <v>1.38</v>
      </c>
      <c r="D35" s="25">
        <f t="shared" si="2"/>
        <v>0.3899999999999999</v>
      </c>
      <c r="E35" s="25">
        <v>4.5</v>
      </c>
      <c r="F35" s="25">
        <f t="shared" si="3"/>
        <v>1754.9999999999995</v>
      </c>
      <c r="G35" s="25" t="s">
        <v>306</v>
      </c>
      <c r="H35" s="25" t="s">
        <v>34</v>
      </c>
    </row>
    <row r="36" spans="1:8" x14ac:dyDescent="0.25">
      <c r="A36" s="25" t="s">
        <v>307</v>
      </c>
      <c r="B36" s="25">
        <v>0.224</v>
      </c>
      <c r="C36" s="25">
        <v>0.54</v>
      </c>
      <c r="D36" s="25">
        <f t="shared" si="2"/>
        <v>0.31600000000000006</v>
      </c>
      <c r="E36" s="25">
        <v>5</v>
      </c>
      <c r="F36" s="25">
        <f t="shared" si="3"/>
        <v>1580.0000000000002</v>
      </c>
      <c r="G36" s="25" t="s">
        <v>35</v>
      </c>
      <c r="H36" s="25" t="s">
        <v>34</v>
      </c>
    </row>
    <row r="37" spans="1:8" x14ac:dyDescent="0.25">
      <c r="A37" s="25" t="s">
        <v>308</v>
      </c>
      <c r="B37" s="25">
        <v>0.05</v>
      </c>
      <c r="C37" s="25">
        <v>0.255</v>
      </c>
      <c r="D37" s="25">
        <f t="shared" si="2"/>
        <v>0.20500000000000002</v>
      </c>
      <c r="E37" s="25">
        <v>5</v>
      </c>
      <c r="F37" s="25">
        <f t="shared" si="3"/>
        <v>1025.0000000000002</v>
      </c>
      <c r="G37" s="25" t="s">
        <v>33</v>
      </c>
      <c r="H37" s="25" t="s">
        <v>34</v>
      </c>
    </row>
    <row r="38" spans="1:8" ht="31.5" x14ac:dyDescent="0.25">
      <c r="A38" s="25" t="s">
        <v>183</v>
      </c>
      <c r="B38" s="25">
        <v>0</v>
      </c>
      <c r="C38" s="25">
        <v>0.28999999999999998</v>
      </c>
      <c r="D38" s="25">
        <f t="shared" si="2"/>
        <v>0.28999999999999998</v>
      </c>
      <c r="E38" s="25">
        <v>6</v>
      </c>
      <c r="F38" s="25">
        <f t="shared" si="3"/>
        <v>1740</v>
      </c>
      <c r="G38" s="25" t="s">
        <v>34</v>
      </c>
      <c r="H38" s="25" t="s">
        <v>34</v>
      </c>
    </row>
    <row r="39" spans="1:8" ht="31.5" x14ac:dyDescent="0.25">
      <c r="A39" s="25" t="s">
        <v>183</v>
      </c>
      <c r="B39" s="25">
        <v>1.74</v>
      </c>
      <c r="C39" s="25">
        <v>1.89</v>
      </c>
      <c r="D39" s="25">
        <f t="shared" si="2"/>
        <v>0.14999999999999991</v>
      </c>
      <c r="E39" s="25">
        <v>6</v>
      </c>
      <c r="F39" s="25">
        <f t="shared" si="3"/>
        <v>899.99999999999955</v>
      </c>
      <c r="G39" s="25" t="s">
        <v>309</v>
      </c>
      <c r="H39" s="25" t="s">
        <v>34</v>
      </c>
    </row>
    <row r="40" spans="1:8" ht="31.5" x14ac:dyDescent="0.25">
      <c r="A40" s="25" t="s">
        <v>183</v>
      </c>
      <c r="B40" s="25">
        <v>2.2799999999999998</v>
      </c>
      <c r="C40" s="25">
        <v>2.4300000000000002</v>
      </c>
      <c r="D40" s="25">
        <f t="shared" si="2"/>
        <v>0.15000000000000036</v>
      </c>
      <c r="E40" s="25">
        <v>6</v>
      </c>
      <c r="F40" s="25">
        <f t="shared" si="3"/>
        <v>900.00000000000205</v>
      </c>
      <c r="G40" s="25" t="s">
        <v>309</v>
      </c>
      <c r="H40" s="25" t="s">
        <v>34</v>
      </c>
    </row>
    <row r="41" spans="1:8" ht="31.5" x14ac:dyDescent="0.25">
      <c r="A41" s="25" t="s">
        <v>184</v>
      </c>
      <c r="B41" s="25">
        <v>0.77</v>
      </c>
      <c r="C41" s="25">
        <v>1.2</v>
      </c>
      <c r="D41" s="25">
        <f t="shared" si="2"/>
        <v>0.42999999999999994</v>
      </c>
      <c r="E41" s="25">
        <v>6</v>
      </c>
      <c r="F41" s="25">
        <f t="shared" si="3"/>
        <v>2579.9999999999995</v>
      </c>
      <c r="G41" s="25" t="s">
        <v>185</v>
      </c>
      <c r="H41" s="25" t="s">
        <v>34</v>
      </c>
    </row>
    <row r="42" spans="1:8" ht="31.5" x14ac:dyDescent="0.25">
      <c r="A42" s="25" t="s">
        <v>186</v>
      </c>
      <c r="B42" s="25">
        <v>0</v>
      </c>
      <c r="C42" s="25">
        <v>0.20300000000000001</v>
      </c>
      <c r="D42" s="25">
        <f t="shared" si="2"/>
        <v>0.20300000000000001</v>
      </c>
      <c r="E42" s="25">
        <v>4</v>
      </c>
      <c r="F42" s="25">
        <f t="shared" si="3"/>
        <v>812</v>
      </c>
      <c r="G42" s="25" t="s">
        <v>34</v>
      </c>
      <c r="H42" s="25" t="s">
        <v>34</v>
      </c>
    </row>
    <row r="43" spans="1:8" ht="31.5" x14ac:dyDescent="0.25">
      <c r="A43" s="25" t="s">
        <v>187</v>
      </c>
      <c r="B43" s="25">
        <v>1.37</v>
      </c>
      <c r="C43" s="25">
        <v>2</v>
      </c>
      <c r="D43" s="25">
        <f t="shared" si="2"/>
        <v>0.62999999999999989</v>
      </c>
      <c r="E43" s="25">
        <v>5</v>
      </c>
      <c r="F43" s="25">
        <f t="shared" si="3"/>
        <v>3149.9999999999995</v>
      </c>
      <c r="G43" s="25" t="s">
        <v>98</v>
      </c>
      <c r="H43" s="25" t="s">
        <v>34</v>
      </c>
    </row>
    <row r="44" spans="1:8" x14ac:dyDescent="0.25">
      <c r="A44" s="25" t="s">
        <v>310</v>
      </c>
      <c r="B44" s="25">
        <v>0</v>
      </c>
      <c r="C44" s="25">
        <v>0.104</v>
      </c>
      <c r="D44" s="25">
        <f t="shared" si="2"/>
        <v>0.104</v>
      </c>
      <c r="E44" s="25">
        <v>8</v>
      </c>
      <c r="F44" s="25">
        <f t="shared" si="3"/>
        <v>832</v>
      </c>
      <c r="G44" s="25" t="s">
        <v>34</v>
      </c>
      <c r="H44" s="25" t="s">
        <v>34</v>
      </c>
    </row>
    <row r="45" spans="1:8" ht="31.5" x14ac:dyDescent="0.25">
      <c r="A45" s="25" t="s">
        <v>188</v>
      </c>
      <c r="B45" s="25">
        <v>2.82</v>
      </c>
      <c r="C45" s="25">
        <v>3.15</v>
      </c>
      <c r="D45" s="25">
        <f t="shared" si="2"/>
        <v>0.33000000000000007</v>
      </c>
      <c r="E45" s="25">
        <v>4</v>
      </c>
      <c r="F45" s="25">
        <f t="shared" si="3"/>
        <v>1320.0000000000002</v>
      </c>
      <c r="G45" s="25" t="s">
        <v>189</v>
      </c>
      <c r="H45" s="25" t="s">
        <v>34</v>
      </c>
    </row>
    <row r="46" spans="1:8" x14ac:dyDescent="0.25">
      <c r="A46" s="25" t="s">
        <v>311</v>
      </c>
      <c r="B46" s="25">
        <v>0.85</v>
      </c>
      <c r="C46" s="25">
        <v>1.02</v>
      </c>
      <c r="D46" s="25">
        <f t="shared" si="2"/>
        <v>0.17000000000000004</v>
      </c>
      <c r="E46" s="25">
        <v>6</v>
      </c>
      <c r="F46" s="25">
        <f t="shared" si="3"/>
        <v>1020.0000000000002</v>
      </c>
      <c r="G46" s="25" t="s">
        <v>34</v>
      </c>
      <c r="H46" s="25" t="s">
        <v>34</v>
      </c>
    </row>
    <row r="47" spans="1:8" ht="47.25" x14ac:dyDescent="0.25">
      <c r="A47" s="25" t="s">
        <v>394</v>
      </c>
      <c r="B47" s="25">
        <v>0</v>
      </c>
      <c r="C47" s="25">
        <v>0.12</v>
      </c>
      <c r="D47" s="25">
        <f t="shared" si="2"/>
        <v>0.12</v>
      </c>
      <c r="E47" s="25">
        <v>4</v>
      </c>
      <c r="F47" s="25">
        <f t="shared" ref="F47:F56" si="4">D47*E47*1000</f>
        <v>480</v>
      </c>
      <c r="G47" s="25" t="s">
        <v>395</v>
      </c>
      <c r="H47" s="25" t="s">
        <v>396</v>
      </c>
    </row>
    <row r="48" spans="1:8" ht="31.5" x14ac:dyDescent="0.25">
      <c r="A48" s="25" t="s">
        <v>397</v>
      </c>
      <c r="B48" s="25">
        <v>0.2</v>
      </c>
      <c r="C48" s="25">
        <v>0.25</v>
      </c>
      <c r="D48" s="25">
        <f t="shared" si="2"/>
        <v>4.9999999999999989E-2</v>
      </c>
      <c r="E48" s="25">
        <v>4</v>
      </c>
      <c r="F48" s="25">
        <f t="shared" si="4"/>
        <v>199.99999999999994</v>
      </c>
      <c r="G48" s="25" t="s">
        <v>395</v>
      </c>
      <c r="H48" s="25" t="s">
        <v>396</v>
      </c>
    </row>
    <row r="49" spans="1:8" ht="47.25" x14ac:dyDescent="0.25">
      <c r="A49" s="25" t="s">
        <v>398</v>
      </c>
      <c r="B49" s="25">
        <v>0.28999999999999998</v>
      </c>
      <c r="C49" s="25">
        <v>0.52</v>
      </c>
      <c r="D49" s="25">
        <f t="shared" si="2"/>
        <v>0.23000000000000004</v>
      </c>
      <c r="E49" s="25">
        <v>4</v>
      </c>
      <c r="F49" s="25">
        <f t="shared" si="4"/>
        <v>920.00000000000011</v>
      </c>
      <c r="G49" s="25" t="s">
        <v>395</v>
      </c>
      <c r="H49" s="25" t="s">
        <v>396</v>
      </c>
    </row>
    <row r="50" spans="1:8" ht="47.25" x14ac:dyDescent="0.25">
      <c r="A50" s="25" t="s">
        <v>399</v>
      </c>
      <c r="B50" s="25">
        <v>0.1</v>
      </c>
      <c r="C50" s="25">
        <v>0.4</v>
      </c>
      <c r="D50" s="25">
        <f t="shared" si="2"/>
        <v>0.30000000000000004</v>
      </c>
      <c r="E50" s="25">
        <v>4</v>
      </c>
      <c r="F50" s="25">
        <f t="shared" si="4"/>
        <v>1200.0000000000002</v>
      </c>
      <c r="G50" s="25" t="s">
        <v>395</v>
      </c>
      <c r="H50" s="25" t="s">
        <v>396</v>
      </c>
    </row>
    <row r="51" spans="1:8" ht="31.5" x14ac:dyDescent="0.25">
      <c r="A51" s="25" t="s">
        <v>400</v>
      </c>
      <c r="B51" s="25">
        <v>0</v>
      </c>
      <c r="C51" s="25">
        <v>0.15</v>
      </c>
      <c r="D51" s="25">
        <f t="shared" si="2"/>
        <v>0.15</v>
      </c>
      <c r="E51" s="25">
        <v>4</v>
      </c>
      <c r="F51" s="25">
        <f t="shared" si="4"/>
        <v>600</v>
      </c>
      <c r="G51" s="25" t="s">
        <v>395</v>
      </c>
      <c r="H51" s="25" t="s">
        <v>396</v>
      </c>
    </row>
    <row r="52" spans="1:8" ht="31.5" x14ac:dyDescent="0.25">
      <c r="A52" s="25" t="s">
        <v>401</v>
      </c>
      <c r="B52" s="25">
        <v>2.1</v>
      </c>
      <c r="C52" s="25">
        <v>2.25</v>
      </c>
      <c r="D52" s="25">
        <f t="shared" si="2"/>
        <v>0.14999999999999991</v>
      </c>
      <c r="E52" s="25">
        <v>4.5</v>
      </c>
      <c r="F52" s="25">
        <f t="shared" si="4"/>
        <v>674.99999999999955</v>
      </c>
      <c r="G52" s="25" t="s">
        <v>402</v>
      </c>
      <c r="H52" s="25" t="s">
        <v>396</v>
      </c>
    </row>
    <row r="53" spans="1:8" ht="31.5" x14ac:dyDescent="0.25">
      <c r="A53" s="25" t="s">
        <v>403</v>
      </c>
      <c r="B53" s="25">
        <v>4</v>
      </c>
      <c r="C53" s="25">
        <v>4.2</v>
      </c>
      <c r="D53" s="25">
        <f t="shared" si="2"/>
        <v>0.20000000000000018</v>
      </c>
      <c r="E53" s="25">
        <v>4.5</v>
      </c>
      <c r="F53" s="25">
        <f t="shared" si="4"/>
        <v>900.0000000000008</v>
      </c>
      <c r="G53" s="25" t="s">
        <v>404</v>
      </c>
      <c r="H53" s="25" t="s">
        <v>396</v>
      </c>
    </row>
    <row r="54" spans="1:8" ht="31.5" x14ac:dyDescent="0.25">
      <c r="A54" s="25" t="s">
        <v>405</v>
      </c>
      <c r="B54" s="25">
        <v>0.6</v>
      </c>
      <c r="C54" s="25">
        <v>0.8</v>
      </c>
      <c r="D54" s="25">
        <f t="shared" si="2"/>
        <v>0.20000000000000007</v>
      </c>
      <c r="E54" s="25">
        <v>4</v>
      </c>
      <c r="F54" s="25">
        <f t="shared" si="4"/>
        <v>800.00000000000023</v>
      </c>
      <c r="G54" s="25" t="s">
        <v>406</v>
      </c>
      <c r="H54" s="25" t="s">
        <v>396</v>
      </c>
    </row>
    <row r="55" spans="1:8" ht="47.25" x14ac:dyDescent="0.25">
      <c r="A55" s="25" t="s">
        <v>407</v>
      </c>
      <c r="B55" s="25">
        <v>0</v>
      </c>
      <c r="C55" s="25">
        <v>0.25</v>
      </c>
      <c r="D55" s="25">
        <f t="shared" si="2"/>
        <v>0.25</v>
      </c>
      <c r="E55" s="25">
        <v>5</v>
      </c>
      <c r="F55" s="25">
        <f t="shared" si="4"/>
        <v>1250</v>
      </c>
      <c r="G55" s="25" t="s">
        <v>408</v>
      </c>
      <c r="H55" s="25" t="s">
        <v>396</v>
      </c>
    </row>
    <row r="56" spans="1:8" ht="31.5" x14ac:dyDescent="0.25">
      <c r="A56" s="25" t="s">
        <v>409</v>
      </c>
      <c r="B56" s="25">
        <v>4.8</v>
      </c>
      <c r="C56" s="25">
        <v>4.87</v>
      </c>
      <c r="D56" s="25">
        <f t="shared" si="2"/>
        <v>7.0000000000000284E-2</v>
      </c>
      <c r="E56" s="25">
        <v>6</v>
      </c>
      <c r="F56" s="25">
        <f t="shared" si="4"/>
        <v>420.00000000000171</v>
      </c>
      <c r="G56" s="25" t="s">
        <v>408</v>
      </c>
      <c r="H56" s="25" t="s">
        <v>396</v>
      </c>
    </row>
    <row r="57" spans="1:8" x14ac:dyDescent="0.25">
      <c r="A57" s="25" t="s">
        <v>261</v>
      </c>
      <c r="B57" s="25">
        <v>0</v>
      </c>
      <c r="C57" s="25">
        <v>0.52</v>
      </c>
      <c r="D57" s="25">
        <v>0.52</v>
      </c>
      <c r="E57" s="25">
        <v>5</v>
      </c>
      <c r="F57" s="25">
        <f t="shared" ref="F57:F61" si="5">D57*E57*1000</f>
        <v>2600</v>
      </c>
      <c r="G57" s="25" t="s">
        <v>38</v>
      </c>
      <c r="H57" s="25" t="s">
        <v>262</v>
      </c>
    </row>
    <row r="58" spans="1:8" ht="31.5" x14ac:dyDescent="0.25">
      <c r="A58" s="25" t="s">
        <v>263</v>
      </c>
      <c r="B58" s="25">
        <v>3.65</v>
      </c>
      <c r="C58" s="25">
        <v>4</v>
      </c>
      <c r="D58" s="25">
        <v>0.35</v>
      </c>
      <c r="E58" s="25">
        <v>6</v>
      </c>
      <c r="F58" s="25">
        <f t="shared" si="5"/>
        <v>2099.9999999999995</v>
      </c>
      <c r="G58" s="25" t="s">
        <v>264</v>
      </c>
      <c r="H58" s="25" t="s">
        <v>262</v>
      </c>
    </row>
    <row r="59" spans="1:8" x14ac:dyDescent="0.25">
      <c r="A59" s="25" t="s">
        <v>265</v>
      </c>
      <c r="B59" s="25">
        <v>0</v>
      </c>
      <c r="C59" s="25">
        <v>0.25</v>
      </c>
      <c r="D59" s="25">
        <v>0.25</v>
      </c>
      <c r="E59" s="25">
        <v>5</v>
      </c>
      <c r="F59" s="25">
        <f t="shared" si="5"/>
        <v>1250</v>
      </c>
      <c r="G59" s="25" t="s">
        <v>264</v>
      </c>
      <c r="H59" s="25" t="s">
        <v>262</v>
      </c>
    </row>
    <row r="60" spans="1:8" ht="31.5" x14ac:dyDescent="0.25">
      <c r="A60" s="25" t="s">
        <v>36</v>
      </c>
      <c r="B60" s="25">
        <v>0</v>
      </c>
      <c r="C60" s="25">
        <v>4.82</v>
      </c>
      <c r="D60" s="25">
        <v>2</v>
      </c>
      <c r="E60" s="25">
        <v>4.5</v>
      </c>
      <c r="F60" s="25">
        <f t="shared" si="5"/>
        <v>9000</v>
      </c>
      <c r="G60" s="25" t="s">
        <v>37</v>
      </c>
      <c r="H60" s="25" t="s">
        <v>262</v>
      </c>
    </row>
    <row r="61" spans="1:8" ht="47.25" x14ac:dyDescent="0.25">
      <c r="A61" s="25" t="s">
        <v>266</v>
      </c>
      <c r="B61" s="25">
        <v>0</v>
      </c>
      <c r="C61" s="25">
        <v>1.26</v>
      </c>
      <c r="D61" s="25">
        <v>0.9</v>
      </c>
      <c r="E61" s="25">
        <v>4.5</v>
      </c>
      <c r="F61" s="25">
        <f t="shared" si="5"/>
        <v>4050</v>
      </c>
      <c r="G61" s="25" t="s">
        <v>267</v>
      </c>
      <c r="H61" s="25" t="s">
        <v>262</v>
      </c>
    </row>
    <row r="62" spans="1:8" ht="31.5" x14ac:dyDescent="0.25">
      <c r="A62" s="7" t="s">
        <v>331</v>
      </c>
      <c r="B62" s="7">
        <v>0.25</v>
      </c>
      <c r="C62" s="7">
        <v>1.05</v>
      </c>
      <c r="D62" s="7">
        <v>0.8</v>
      </c>
      <c r="E62" s="7">
        <v>5.5</v>
      </c>
      <c r="F62" s="7">
        <f>D62*E62*1000</f>
        <v>4400</v>
      </c>
      <c r="G62" s="7" t="s">
        <v>332</v>
      </c>
      <c r="H62" s="7" t="s">
        <v>39</v>
      </c>
    </row>
    <row r="63" spans="1:8" ht="31.5" x14ac:dyDescent="0.25">
      <c r="A63" s="7" t="s">
        <v>333</v>
      </c>
      <c r="B63" s="7">
        <v>1.25</v>
      </c>
      <c r="C63" s="7">
        <v>1.35</v>
      </c>
      <c r="D63" s="7">
        <f t="shared" ref="D63:D68" si="6">C63-B63</f>
        <v>0.10000000000000009</v>
      </c>
      <c r="E63" s="7">
        <v>5.5</v>
      </c>
      <c r="F63" s="7">
        <f>D63*E63*1000</f>
        <v>550.00000000000045</v>
      </c>
      <c r="G63" s="7" t="s">
        <v>332</v>
      </c>
      <c r="H63" s="7" t="s">
        <v>39</v>
      </c>
    </row>
    <row r="64" spans="1:8" x14ac:dyDescent="0.25">
      <c r="A64" s="7" t="s">
        <v>334</v>
      </c>
      <c r="B64" s="7">
        <v>0.35</v>
      </c>
      <c r="C64" s="7">
        <v>1.52</v>
      </c>
      <c r="D64" s="7">
        <v>1.17</v>
      </c>
      <c r="E64" s="7">
        <v>5.5</v>
      </c>
      <c r="F64" s="7">
        <v>0</v>
      </c>
      <c r="G64" s="7" t="s">
        <v>335</v>
      </c>
      <c r="H64" s="7" t="s">
        <v>39</v>
      </c>
    </row>
    <row r="65" spans="1:8" ht="31.5" x14ac:dyDescent="0.25">
      <c r="A65" s="7" t="s">
        <v>336</v>
      </c>
      <c r="B65" s="7">
        <v>0.9</v>
      </c>
      <c r="C65" s="7">
        <v>1</v>
      </c>
      <c r="D65" s="7">
        <f t="shared" si="6"/>
        <v>9.9999999999999978E-2</v>
      </c>
      <c r="E65" s="7">
        <v>5.5</v>
      </c>
      <c r="F65" s="7">
        <f t="shared" ref="F65:F72" si="7">D65*E65*1000</f>
        <v>549.99999999999977</v>
      </c>
      <c r="G65" s="7" t="s">
        <v>335</v>
      </c>
      <c r="H65" s="7" t="s">
        <v>39</v>
      </c>
    </row>
    <row r="66" spans="1:8" ht="31.5" x14ac:dyDescent="0.25">
      <c r="A66" s="7" t="s">
        <v>337</v>
      </c>
      <c r="B66" s="7">
        <v>1.25</v>
      </c>
      <c r="C66" s="7">
        <v>1.35</v>
      </c>
      <c r="D66" s="7">
        <f t="shared" si="6"/>
        <v>0.10000000000000009</v>
      </c>
      <c r="E66" s="7">
        <v>5.5</v>
      </c>
      <c r="F66" s="7">
        <f t="shared" si="7"/>
        <v>550.00000000000045</v>
      </c>
      <c r="G66" s="7" t="s">
        <v>335</v>
      </c>
      <c r="H66" s="7" t="s">
        <v>39</v>
      </c>
    </row>
    <row r="67" spans="1:8" ht="31.5" x14ac:dyDescent="0.25">
      <c r="A67" s="7" t="s">
        <v>338</v>
      </c>
      <c r="B67" s="7">
        <v>1.8</v>
      </c>
      <c r="C67" s="7">
        <v>1.9</v>
      </c>
      <c r="D67" s="7">
        <f t="shared" si="6"/>
        <v>9.9999999999999867E-2</v>
      </c>
      <c r="E67" s="7">
        <v>5.5</v>
      </c>
      <c r="F67" s="7">
        <f t="shared" si="7"/>
        <v>549.99999999999932</v>
      </c>
      <c r="G67" s="7" t="s">
        <v>335</v>
      </c>
      <c r="H67" s="7" t="s">
        <v>39</v>
      </c>
    </row>
    <row r="68" spans="1:8" ht="47.25" x14ac:dyDescent="0.25">
      <c r="A68" s="7" t="s">
        <v>339</v>
      </c>
      <c r="B68" s="7">
        <v>2</v>
      </c>
      <c r="C68" s="7">
        <f>2.6+0.3</f>
        <v>2.9</v>
      </c>
      <c r="D68" s="7">
        <f t="shared" si="6"/>
        <v>0.89999999999999991</v>
      </c>
      <c r="E68" s="7">
        <v>5.5</v>
      </c>
      <c r="F68" s="7">
        <f t="shared" si="7"/>
        <v>4949.9999999999991</v>
      </c>
      <c r="G68" s="7" t="s">
        <v>335</v>
      </c>
      <c r="H68" s="7" t="s">
        <v>39</v>
      </c>
    </row>
    <row r="69" spans="1:8" ht="47.25" x14ac:dyDescent="0.25">
      <c r="A69" s="7" t="s">
        <v>340</v>
      </c>
      <c r="B69" s="7">
        <v>0.95</v>
      </c>
      <c r="C69" s="7">
        <v>1.1499999999999999</v>
      </c>
      <c r="D69" s="7">
        <v>0.2</v>
      </c>
      <c r="E69" s="7">
        <v>5</v>
      </c>
      <c r="F69" s="7">
        <f t="shared" si="7"/>
        <v>1000</v>
      </c>
      <c r="G69" s="7" t="s">
        <v>40</v>
      </c>
      <c r="H69" s="7" t="s">
        <v>39</v>
      </c>
    </row>
    <row r="70" spans="1:8" ht="36" customHeight="1" x14ac:dyDescent="0.25">
      <c r="A70" s="7" t="s">
        <v>41</v>
      </c>
      <c r="B70" s="7">
        <v>0</v>
      </c>
      <c r="C70" s="7">
        <v>0.46</v>
      </c>
      <c r="D70" s="7">
        <v>0.46</v>
      </c>
      <c r="E70" s="7">
        <v>4</v>
      </c>
      <c r="F70" s="7">
        <f t="shared" si="7"/>
        <v>1840</v>
      </c>
      <c r="G70" s="7" t="s">
        <v>42</v>
      </c>
      <c r="H70" s="7" t="s">
        <v>39</v>
      </c>
    </row>
    <row r="71" spans="1:8" x14ac:dyDescent="0.25">
      <c r="A71" s="7" t="s">
        <v>43</v>
      </c>
      <c r="B71" s="7">
        <v>0</v>
      </c>
      <c r="C71" s="7">
        <v>0.28000000000000003</v>
      </c>
      <c r="D71" s="7">
        <v>0.28000000000000003</v>
      </c>
      <c r="E71" s="7">
        <v>4</v>
      </c>
      <c r="F71" s="7">
        <f t="shared" si="7"/>
        <v>1120</v>
      </c>
      <c r="G71" s="7" t="s">
        <v>42</v>
      </c>
      <c r="H71" s="7" t="s">
        <v>39</v>
      </c>
    </row>
    <row r="72" spans="1:8" x14ac:dyDescent="0.25">
      <c r="A72" s="7" t="s">
        <v>44</v>
      </c>
      <c r="B72" s="7">
        <v>0</v>
      </c>
      <c r="C72" s="7">
        <v>0.28000000000000003</v>
      </c>
      <c r="D72" s="7">
        <v>0.28000000000000003</v>
      </c>
      <c r="E72" s="7">
        <v>4</v>
      </c>
      <c r="F72" s="7">
        <f t="shared" si="7"/>
        <v>1120</v>
      </c>
      <c r="G72" s="7" t="s">
        <v>42</v>
      </c>
      <c r="H72" s="7" t="s">
        <v>39</v>
      </c>
    </row>
    <row r="73" spans="1:8" ht="31.5" x14ac:dyDescent="0.25">
      <c r="A73" s="25" t="s">
        <v>211</v>
      </c>
      <c r="B73" s="25">
        <v>0</v>
      </c>
      <c r="C73" s="25">
        <v>400</v>
      </c>
      <c r="D73" s="25">
        <v>0.4</v>
      </c>
      <c r="E73" s="25">
        <v>5</v>
      </c>
      <c r="F73" s="25">
        <v>2000</v>
      </c>
      <c r="G73" s="25" t="s">
        <v>212</v>
      </c>
      <c r="H73" s="25" t="s">
        <v>57</v>
      </c>
    </row>
    <row r="74" spans="1:8" ht="47.25" x14ac:dyDescent="0.25">
      <c r="A74" s="25" t="s">
        <v>214</v>
      </c>
      <c r="B74" s="25">
        <v>690</v>
      </c>
      <c r="C74" s="25">
        <v>1250</v>
      </c>
      <c r="D74" s="25">
        <v>0.56000000000000005</v>
      </c>
      <c r="E74" s="25">
        <v>5</v>
      </c>
      <c r="F74" s="25">
        <v>2800</v>
      </c>
      <c r="G74" s="25" t="s">
        <v>203</v>
      </c>
      <c r="H74" s="25" t="s">
        <v>57</v>
      </c>
    </row>
    <row r="75" spans="1:8" x14ac:dyDescent="0.25">
      <c r="A75" s="25" t="s">
        <v>147</v>
      </c>
      <c r="B75" s="25">
        <v>0</v>
      </c>
      <c r="C75" s="25">
        <v>400</v>
      </c>
      <c r="D75" s="25">
        <v>0.4</v>
      </c>
      <c r="E75" s="25">
        <v>5</v>
      </c>
      <c r="F75" s="25">
        <v>2000</v>
      </c>
      <c r="G75" s="25" t="s">
        <v>205</v>
      </c>
      <c r="H75" s="25" t="s">
        <v>57</v>
      </c>
    </row>
    <row r="76" spans="1:8" x14ac:dyDescent="0.25">
      <c r="A76" s="25" t="s">
        <v>293</v>
      </c>
      <c r="B76" s="25">
        <v>0</v>
      </c>
      <c r="C76" s="25">
        <v>140</v>
      </c>
      <c r="D76" s="25">
        <v>0.14000000000000001</v>
      </c>
      <c r="E76" s="25">
        <v>3</v>
      </c>
      <c r="F76" s="25">
        <v>420</v>
      </c>
      <c r="G76" s="25" t="s">
        <v>206</v>
      </c>
      <c r="H76" s="25" t="s">
        <v>57</v>
      </c>
    </row>
    <row r="77" spans="1:8" ht="15.75" customHeight="1" x14ac:dyDescent="0.25">
      <c r="A77" s="25" t="s">
        <v>58</v>
      </c>
      <c r="B77" s="25">
        <v>0</v>
      </c>
      <c r="C77" s="25">
        <v>200</v>
      </c>
      <c r="D77" s="25">
        <v>0.2</v>
      </c>
      <c r="E77" s="25">
        <v>5</v>
      </c>
      <c r="F77" s="25">
        <v>1000</v>
      </c>
      <c r="G77" s="25" t="s">
        <v>59</v>
      </c>
      <c r="H77" s="25" t="s">
        <v>57</v>
      </c>
    </row>
    <row r="78" spans="1:8" ht="31.5" x14ac:dyDescent="0.25">
      <c r="A78" s="25" t="s">
        <v>58</v>
      </c>
      <c r="B78" s="25">
        <v>5000</v>
      </c>
      <c r="C78" s="25">
        <v>5490</v>
      </c>
      <c r="D78" s="25">
        <v>0.49</v>
      </c>
      <c r="E78" s="25">
        <v>5</v>
      </c>
      <c r="F78" s="25">
        <v>2450</v>
      </c>
      <c r="G78" s="25" t="s">
        <v>64</v>
      </c>
      <c r="H78" s="25" t="s">
        <v>57</v>
      </c>
    </row>
    <row r="79" spans="1:8" x14ac:dyDescent="0.25">
      <c r="A79" s="25" t="s">
        <v>218</v>
      </c>
      <c r="B79" s="25">
        <v>0</v>
      </c>
      <c r="C79" s="25">
        <v>400</v>
      </c>
      <c r="D79" s="25">
        <v>0.4</v>
      </c>
      <c r="E79" s="25">
        <v>5</v>
      </c>
      <c r="F79" s="25">
        <v>2000</v>
      </c>
      <c r="G79" s="25" t="s">
        <v>63</v>
      </c>
      <c r="H79" s="25" t="s">
        <v>57</v>
      </c>
    </row>
    <row r="80" spans="1:8" ht="31.5" x14ac:dyDescent="0.25">
      <c r="A80" s="25" t="s">
        <v>60</v>
      </c>
      <c r="B80" s="25">
        <v>0</v>
      </c>
      <c r="C80" s="25">
        <v>380</v>
      </c>
      <c r="D80" s="25">
        <v>0.38</v>
      </c>
      <c r="E80" s="25">
        <v>6</v>
      </c>
      <c r="F80" s="25">
        <v>2280</v>
      </c>
      <c r="G80" s="25" t="s">
        <v>61</v>
      </c>
      <c r="H80" s="25" t="s">
        <v>57</v>
      </c>
    </row>
    <row r="81" spans="1:8" ht="31.5" x14ac:dyDescent="0.25">
      <c r="A81" s="25" t="s">
        <v>60</v>
      </c>
      <c r="B81" s="25">
        <v>700</v>
      </c>
      <c r="C81" s="25">
        <v>1900</v>
      </c>
      <c r="D81" s="25">
        <v>0.55000000000000004</v>
      </c>
      <c r="E81" s="25">
        <v>6</v>
      </c>
      <c r="F81" s="25">
        <v>3300</v>
      </c>
      <c r="G81" s="25" t="s">
        <v>62</v>
      </c>
      <c r="H81" s="25" t="s">
        <v>57</v>
      </c>
    </row>
    <row r="82" spans="1:8" ht="31.5" x14ac:dyDescent="0.25">
      <c r="A82" s="25" t="s">
        <v>221</v>
      </c>
      <c r="B82" s="25">
        <v>650</v>
      </c>
      <c r="C82" s="25">
        <v>2130</v>
      </c>
      <c r="D82" s="25">
        <v>0.14799999999999999</v>
      </c>
      <c r="E82" s="25">
        <v>5</v>
      </c>
      <c r="F82" s="25">
        <v>7400</v>
      </c>
      <c r="G82" s="25" t="s">
        <v>222</v>
      </c>
      <c r="H82" s="25" t="s">
        <v>57</v>
      </c>
    </row>
    <row r="83" spans="1:8" ht="45.75" customHeight="1" x14ac:dyDescent="0.25">
      <c r="A83" s="25" t="s">
        <v>224</v>
      </c>
      <c r="B83" s="25">
        <v>0</v>
      </c>
      <c r="C83" s="25">
        <v>650</v>
      </c>
      <c r="D83" s="25">
        <v>0.65</v>
      </c>
      <c r="E83" s="25">
        <v>5</v>
      </c>
      <c r="F83" s="25">
        <v>3250</v>
      </c>
      <c r="G83" s="25" t="s">
        <v>62</v>
      </c>
      <c r="H83" s="25" t="s">
        <v>57</v>
      </c>
    </row>
    <row r="84" spans="1:8" ht="45.75" customHeight="1" x14ac:dyDescent="0.25">
      <c r="A84" s="7" t="s">
        <v>410</v>
      </c>
      <c r="B84" s="7">
        <v>6.15</v>
      </c>
      <c r="C84" s="7">
        <v>6.3</v>
      </c>
      <c r="D84" s="7">
        <f t="shared" ref="D84:D91" si="8">C84-B84</f>
        <v>0.14999999999999947</v>
      </c>
      <c r="E84" s="7">
        <v>4.5</v>
      </c>
      <c r="F84" s="7">
        <f t="shared" ref="F84:F91" si="9">D84*E84*1000</f>
        <v>674.99999999999761</v>
      </c>
      <c r="G84" s="7" t="s">
        <v>411</v>
      </c>
      <c r="H84" s="7" t="s">
        <v>412</v>
      </c>
    </row>
    <row r="85" spans="1:8" ht="45.75" customHeight="1" x14ac:dyDescent="0.25">
      <c r="A85" s="7" t="s">
        <v>413</v>
      </c>
      <c r="B85" s="7">
        <v>5.35</v>
      </c>
      <c r="C85" s="7">
        <v>5.45</v>
      </c>
      <c r="D85" s="7">
        <f t="shared" si="8"/>
        <v>0.10000000000000053</v>
      </c>
      <c r="E85" s="7">
        <v>4.5</v>
      </c>
      <c r="F85" s="7">
        <f t="shared" si="9"/>
        <v>450.00000000000239</v>
      </c>
      <c r="G85" s="7" t="s">
        <v>411</v>
      </c>
      <c r="H85" s="7" t="s">
        <v>412</v>
      </c>
    </row>
    <row r="86" spans="1:8" ht="45.75" customHeight="1" x14ac:dyDescent="0.25">
      <c r="A86" s="7" t="s">
        <v>414</v>
      </c>
      <c r="B86" s="7">
        <v>2.52</v>
      </c>
      <c r="C86" s="7">
        <v>2.62</v>
      </c>
      <c r="D86" s="7">
        <f t="shared" si="8"/>
        <v>0.10000000000000009</v>
      </c>
      <c r="E86" s="7">
        <v>4</v>
      </c>
      <c r="F86" s="7">
        <f t="shared" si="9"/>
        <v>400.00000000000034</v>
      </c>
      <c r="G86" s="7" t="s">
        <v>415</v>
      </c>
      <c r="H86" s="7" t="s">
        <v>412</v>
      </c>
    </row>
    <row r="87" spans="1:8" ht="45.75" customHeight="1" x14ac:dyDescent="0.25">
      <c r="A87" s="7" t="s">
        <v>416</v>
      </c>
      <c r="B87" s="7">
        <v>3.35</v>
      </c>
      <c r="C87" s="7">
        <v>3.42</v>
      </c>
      <c r="D87" s="7">
        <f t="shared" si="8"/>
        <v>6.999999999999984E-2</v>
      </c>
      <c r="E87" s="7">
        <v>4</v>
      </c>
      <c r="F87" s="7">
        <f t="shared" si="9"/>
        <v>279.99999999999937</v>
      </c>
      <c r="G87" s="7" t="s">
        <v>415</v>
      </c>
      <c r="H87" s="7" t="s">
        <v>412</v>
      </c>
    </row>
    <row r="88" spans="1:8" ht="45.75" customHeight="1" x14ac:dyDescent="0.25">
      <c r="A88" s="7" t="s">
        <v>417</v>
      </c>
      <c r="B88" s="7">
        <v>4.2300000000000004</v>
      </c>
      <c r="C88" s="7">
        <v>4.3</v>
      </c>
      <c r="D88" s="7">
        <f t="shared" si="8"/>
        <v>6.9999999999999396E-2</v>
      </c>
      <c r="E88" s="7">
        <v>4</v>
      </c>
      <c r="F88" s="7">
        <f t="shared" si="9"/>
        <v>279.99999999999761</v>
      </c>
      <c r="G88" s="7" t="s">
        <v>418</v>
      </c>
      <c r="H88" s="7" t="s">
        <v>412</v>
      </c>
    </row>
    <row r="89" spans="1:8" ht="45.75" customHeight="1" x14ac:dyDescent="0.25">
      <c r="A89" s="7" t="s">
        <v>419</v>
      </c>
      <c r="B89" s="7">
        <v>5.16</v>
      </c>
      <c r="C89" s="7">
        <v>5.26</v>
      </c>
      <c r="D89" s="7">
        <f t="shared" si="8"/>
        <v>9.9999999999999645E-2</v>
      </c>
      <c r="E89" s="7">
        <v>4</v>
      </c>
      <c r="F89" s="7">
        <f t="shared" si="9"/>
        <v>399.99999999999858</v>
      </c>
      <c r="G89" s="7" t="s">
        <v>418</v>
      </c>
      <c r="H89" s="7" t="s">
        <v>412</v>
      </c>
    </row>
    <row r="90" spans="1:8" ht="45.75" customHeight="1" x14ac:dyDescent="0.25">
      <c r="A90" s="7" t="s">
        <v>420</v>
      </c>
      <c r="B90" s="7">
        <v>0.36</v>
      </c>
      <c r="C90" s="7">
        <v>0.57999999999999996</v>
      </c>
      <c r="D90" s="7">
        <f t="shared" si="8"/>
        <v>0.21999999999999997</v>
      </c>
      <c r="E90" s="7">
        <v>5</v>
      </c>
      <c r="F90" s="7">
        <f t="shared" si="9"/>
        <v>1099.9999999999998</v>
      </c>
      <c r="G90" s="7" t="s">
        <v>421</v>
      </c>
      <c r="H90" s="7" t="s">
        <v>412</v>
      </c>
    </row>
    <row r="91" spans="1:8" ht="45.75" customHeight="1" x14ac:dyDescent="0.25">
      <c r="A91" s="7" t="s">
        <v>422</v>
      </c>
      <c r="B91" s="7">
        <v>5.53</v>
      </c>
      <c r="C91" s="7">
        <v>5.61</v>
      </c>
      <c r="D91" s="7">
        <f t="shared" si="8"/>
        <v>8.0000000000000071E-2</v>
      </c>
      <c r="E91" s="7">
        <v>5</v>
      </c>
      <c r="F91" s="7">
        <f t="shared" si="9"/>
        <v>400.00000000000034</v>
      </c>
      <c r="G91" s="7" t="s">
        <v>423</v>
      </c>
      <c r="H91" s="7" t="s">
        <v>412</v>
      </c>
    </row>
    <row r="92" spans="1:8" x14ac:dyDescent="0.25">
      <c r="A92" s="25" t="s">
        <v>45</v>
      </c>
      <c r="B92" s="25">
        <v>0</v>
      </c>
      <c r="C92" s="25">
        <v>0.72</v>
      </c>
      <c r="D92" s="25">
        <v>0.72</v>
      </c>
      <c r="E92" s="25">
        <v>5</v>
      </c>
      <c r="F92" s="25">
        <v>3600</v>
      </c>
      <c r="G92" s="25" t="s">
        <v>46</v>
      </c>
      <c r="H92" s="25" t="s">
        <v>47</v>
      </c>
    </row>
    <row r="93" spans="1:8" x14ac:dyDescent="0.25">
      <c r="A93" s="25" t="s">
        <v>48</v>
      </c>
      <c r="B93" s="25">
        <v>0.39</v>
      </c>
      <c r="C93" s="25">
        <v>0.7</v>
      </c>
      <c r="D93" s="25">
        <v>0.31</v>
      </c>
      <c r="E93" s="25">
        <v>5</v>
      </c>
      <c r="F93" s="25">
        <v>1550</v>
      </c>
      <c r="G93" s="25" t="s">
        <v>46</v>
      </c>
      <c r="H93" s="25" t="s">
        <v>47</v>
      </c>
    </row>
    <row r="94" spans="1:8" x14ac:dyDescent="0.25">
      <c r="A94" s="25" t="s">
        <v>49</v>
      </c>
      <c r="B94" s="25">
        <v>0</v>
      </c>
      <c r="C94" s="25">
        <v>0.54</v>
      </c>
      <c r="D94" s="25">
        <v>0.54</v>
      </c>
      <c r="E94" s="25">
        <v>4</v>
      </c>
      <c r="F94" s="25">
        <v>2160</v>
      </c>
      <c r="G94" s="25" t="s">
        <v>46</v>
      </c>
      <c r="H94" s="25" t="s">
        <v>47</v>
      </c>
    </row>
    <row r="95" spans="1:8" x14ac:dyDescent="0.25">
      <c r="A95" s="25" t="s">
        <v>50</v>
      </c>
      <c r="B95" s="25">
        <v>0</v>
      </c>
      <c r="C95" s="25">
        <v>0.45</v>
      </c>
      <c r="D95" s="25">
        <v>0.45</v>
      </c>
      <c r="E95" s="25">
        <v>4</v>
      </c>
      <c r="F95" s="25">
        <v>1800</v>
      </c>
      <c r="G95" s="25" t="s">
        <v>46</v>
      </c>
      <c r="H95" s="25" t="s">
        <v>47</v>
      </c>
    </row>
    <row r="96" spans="1:8" x14ac:dyDescent="0.25">
      <c r="A96" s="25" t="s">
        <v>51</v>
      </c>
      <c r="B96" s="25">
        <v>0</v>
      </c>
      <c r="C96" s="25">
        <v>0.59</v>
      </c>
      <c r="D96" s="25">
        <v>0.59</v>
      </c>
      <c r="E96" s="25">
        <v>4</v>
      </c>
      <c r="F96" s="25">
        <v>2360</v>
      </c>
      <c r="G96" s="25" t="s">
        <v>52</v>
      </c>
      <c r="H96" s="25" t="s">
        <v>47</v>
      </c>
    </row>
    <row r="97" spans="1:8" ht="31.5" x14ac:dyDescent="0.25">
      <c r="A97" s="25" t="s">
        <v>53</v>
      </c>
      <c r="B97" s="25">
        <v>0</v>
      </c>
      <c r="C97" s="25">
        <v>0.47</v>
      </c>
      <c r="D97" s="25">
        <v>0.47</v>
      </c>
      <c r="E97" s="25">
        <v>4</v>
      </c>
      <c r="F97" s="25">
        <v>1880</v>
      </c>
      <c r="G97" s="25" t="s">
        <v>46</v>
      </c>
      <c r="H97" s="25" t="s">
        <v>47</v>
      </c>
    </row>
    <row r="98" spans="1:8" ht="31.5" x14ac:dyDescent="0.25">
      <c r="A98" s="25" t="s">
        <v>56</v>
      </c>
      <c r="B98" s="25">
        <v>0</v>
      </c>
      <c r="C98" s="25">
        <v>0.88</v>
      </c>
      <c r="D98" s="25">
        <v>0.88</v>
      </c>
      <c r="E98" s="25">
        <v>5</v>
      </c>
      <c r="F98" s="25">
        <v>4400</v>
      </c>
      <c r="G98" s="25" t="s">
        <v>55</v>
      </c>
      <c r="H98" s="25" t="s">
        <v>47</v>
      </c>
    </row>
    <row r="99" spans="1:8" ht="31.5" x14ac:dyDescent="0.25">
      <c r="A99" s="25" t="s">
        <v>54</v>
      </c>
      <c r="B99" s="25">
        <v>0</v>
      </c>
      <c r="C99" s="25">
        <v>0.55000000000000004</v>
      </c>
      <c r="D99" s="25">
        <v>0.55000000000000004</v>
      </c>
      <c r="E99" s="25">
        <v>5</v>
      </c>
      <c r="F99" s="25">
        <v>2750</v>
      </c>
      <c r="G99" s="25" t="s">
        <v>55</v>
      </c>
      <c r="H99" s="25" t="s">
        <v>47</v>
      </c>
    </row>
    <row r="100" spans="1:8" x14ac:dyDescent="0.25">
      <c r="A100" s="25" t="s">
        <v>161</v>
      </c>
      <c r="B100" s="25">
        <v>0</v>
      </c>
      <c r="C100" s="25">
        <v>0.56999999999999995</v>
      </c>
      <c r="D100" s="25">
        <v>0.56999999999999995</v>
      </c>
      <c r="E100" s="25">
        <v>4</v>
      </c>
      <c r="F100" s="25">
        <v>2280</v>
      </c>
      <c r="G100" s="25" t="s">
        <v>52</v>
      </c>
      <c r="H100" s="25" t="s">
        <v>47</v>
      </c>
    </row>
    <row r="101" spans="1:8" x14ac:dyDescent="0.25">
      <c r="A101" s="25" t="s">
        <v>162</v>
      </c>
      <c r="B101" s="25">
        <v>0</v>
      </c>
      <c r="C101" s="25">
        <v>0.64</v>
      </c>
      <c r="D101" s="25">
        <v>0.64</v>
      </c>
      <c r="E101" s="25">
        <v>4</v>
      </c>
      <c r="F101" s="25">
        <v>2560</v>
      </c>
      <c r="G101" s="25" t="s">
        <v>52</v>
      </c>
      <c r="H101" s="25" t="s">
        <v>47</v>
      </c>
    </row>
    <row r="102" spans="1:8" ht="31.5" x14ac:dyDescent="0.25">
      <c r="A102" s="25" t="s">
        <v>163</v>
      </c>
      <c r="B102" s="25">
        <v>5.39</v>
      </c>
      <c r="C102" s="25">
        <v>5.77</v>
      </c>
      <c r="D102" s="25">
        <v>0.38</v>
      </c>
      <c r="E102" s="25">
        <v>6</v>
      </c>
      <c r="F102" s="25">
        <v>2280</v>
      </c>
      <c r="G102" s="25" t="s">
        <v>164</v>
      </c>
      <c r="H102" s="25" t="s">
        <v>47</v>
      </c>
    </row>
    <row r="103" spans="1:8" ht="31.5" x14ac:dyDescent="0.25">
      <c r="A103" s="25" t="s">
        <v>163</v>
      </c>
      <c r="B103" s="25">
        <v>6</v>
      </c>
      <c r="C103" s="25">
        <v>6.2</v>
      </c>
      <c r="D103" s="25">
        <v>0.2</v>
      </c>
      <c r="E103" s="25">
        <v>6</v>
      </c>
      <c r="F103" s="25">
        <v>1200</v>
      </c>
      <c r="G103" s="25" t="s">
        <v>165</v>
      </c>
      <c r="H103" s="25" t="s">
        <v>47</v>
      </c>
    </row>
    <row r="104" spans="1:8" ht="31.5" x14ac:dyDescent="0.25">
      <c r="A104" s="25" t="s">
        <v>166</v>
      </c>
      <c r="B104" s="25">
        <v>3.85</v>
      </c>
      <c r="C104" s="25">
        <v>4</v>
      </c>
      <c r="D104" s="25">
        <v>0.15</v>
      </c>
      <c r="E104" s="25">
        <v>6</v>
      </c>
      <c r="F104" s="25">
        <v>900</v>
      </c>
      <c r="G104" s="25" t="s">
        <v>167</v>
      </c>
      <c r="H104" s="25" t="s">
        <v>47</v>
      </c>
    </row>
    <row r="105" spans="1:8" x14ac:dyDescent="0.25">
      <c r="A105" s="25" t="s">
        <v>292</v>
      </c>
      <c r="B105" s="25">
        <v>1.08</v>
      </c>
      <c r="C105" s="25">
        <v>1.2</v>
      </c>
      <c r="D105" s="25">
        <v>0.12</v>
      </c>
      <c r="E105" s="25">
        <v>6</v>
      </c>
      <c r="F105" s="25">
        <v>720</v>
      </c>
      <c r="G105" s="25" t="s">
        <v>167</v>
      </c>
      <c r="H105" s="25" t="s">
        <v>47</v>
      </c>
    </row>
    <row r="106" spans="1:8" x14ac:dyDescent="0.25">
      <c r="A106" s="25" t="s">
        <v>259</v>
      </c>
      <c r="B106" s="25">
        <v>0.65</v>
      </c>
      <c r="C106" s="25">
        <v>0.88</v>
      </c>
      <c r="D106" s="25">
        <v>0.23</v>
      </c>
      <c r="E106" s="25">
        <v>4</v>
      </c>
      <c r="F106" s="25">
        <v>920</v>
      </c>
      <c r="G106" s="25" t="s">
        <v>257</v>
      </c>
      <c r="H106" s="25" t="s">
        <v>258</v>
      </c>
    </row>
    <row r="107" spans="1:8" ht="47.25" x14ac:dyDescent="0.25">
      <c r="A107" s="25" t="s">
        <v>268</v>
      </c>
      <c r="B107" s="25"/>
      <c r="C107" s="25"/>
      <c r="D107" s="25">
        <v>1.5</v>
      </c>
      <c r="E107" s="25">
        <v>7.5</v>
      </c>
      <c r="F107" s="25">
        <f t="shared" ref="F107:F113" si="10">D107*E107*1000</f>
        <v>11250</v>
      </c>
      <c r="G107" s="25" t="s">
        <v>269</v>
      </c>
      <c r="H107" s="25"/>
    </row>
    <row r="108" spans="1:8" x14ac:dyDescent="0.25">
      <c r="A108" s="25" t="s">
        <v>270</v>
      </c>
      <c r="B108" s="25">
        <v>0.42</v>
      </c>
      <c r="C108" s="25">
        <v>0.53200000000000003</v>
      </c>
      <c r="D108" s="25">
        <v>0.112</v>
      </c>
      <c r="E108" s="25">
        <v>4</v>
      </c>
      <c r="F108" s="25">
        <f t="shared" si="10"/>
        <v>448</v>
      </c>
      <c r="G108" s="25" t="s">
        <v>65</v>
      </c>
      <c r="H108" s="25" t="s">
        <v>66</v>
      </c>
    </row>
    <row r="109" spans="1:8" ht="45.75" customHeight="1" x14ac:dyDescent="0.25">
      <c r="A109" s="25" t="s">
        <v>168</v>
      </c>
      <c r="B109" s="25">
        <v>0</v>
      </c>
      <c r="C109" s="25">
        <v>0.12</v>
      </c>
      <c r="D109" s="25">
        <v>0.12</v>
      </c>
      <c r="E109" s="25">
        <v>3</v>
      </c>
      <c r="F109" s="25">
        <f t="shared" si="10"/>
        <v>360</v>
      </c>
      <c r="G109" s="25" t="s">
        <v>65</v>
      </c>
      <c r="H109" s="25" t="s">
        <v>66</v>
      </c>
    </row>
    <row r="110" spans="1:8" x14ac:dyDescent="0.25">
      <c r="A110" s="25" t="s">
        <v>204</v>
      </c>
      <c r="B110" s="25">
        <v>0.39</v>
      </c>
      <c r="C110" s="25">
        <v>0.64</v>
      </c>
      <c r="D110" s="25">
        <v>0.25</v>
      </c>
      <c r="E110" s="25">
        <v>4</v>
      </c>
      <c r="F110" s="25">
        <f t="shared" si="10"/>
        <v>1000</v>
      </c>
      <c r="G110" s="25" t="s">
        <v>65</v>
      </c>
      <c r="H110" s="25" t="s">
        <v>66</v>
      </c>
    </row>
    <row r="111" spans="1:8" x14ac:dyDescent="0.25">
      <c r="A111" s="25" t="s">
        <v>67</v>
      </c>
      <c r="B111" s="25">
        <v>4.5</v>
      </c>
      <c r="C111" s="25">
        <v>5.2</v>
      </c>
      <c r="D111" s="25">
        <v>0.7</v>
      </c>
      <c r="E111" s="25">
        <v>6</v>
      </c>
      <c r="F111" s="25">
        <f t="shared" si="10"/>
        <v>4199.9999999999991</v>
      </c>
      <c r="G111" s="25" t="s">
        <v>65</v>
      </c>
      <c r="H111" s="25" t="s">
        <v>66</v>
      </c>
    </row>
    <row r="112" spans="1:8" x14ac:dyDescent="0.25">
      <c r="A112" s="25" t="s">
        <v>271</v>
      </c>
      <c r="B112" s="25">
        <v>0.4</v>
      </c>
      <c r="C112" s="25">
        <v>0.7</v>
      </c>
      <c r="D112" s="25">
        <v>0.3</v>
      </c>
      <c r="E112" s="25">
        <v>6</v>
      </c>
      <c r="F112" s="25">
        <f t="shared" si="10"/>
        <v>1799.9999999999998</v>
      </c>
      <c r="G112" s="25" t="s">
        <v>65</v>
      </c>
      <c r="H112" s="25" t="s">
        <v>66</v>
      </c>
    </row>
    <row r="113" spans="1:8" x14ac:dyDescent="0.25">
      <c r="A113" s="25" t="s">
        <v>272</v>
      </c>
      <c r="B113" s="25">
        <v>0</v>
      </c>
      <c r="C113" s="25">
        <v>0.5</v>
      </c>
      <c r="D113" s="25">
        <v>0.5</v>
      </c>
      <c r="E113" s="25">
        <v>3.6</v>
      </c>
      <c r="F113" s="25">
        <f t="shared" si="10"/>
        <v>1800</v>
      </c>
      <c r="G113" s="25" t="s">
        <v>68</v>
      </c>
      <c r="H113" s="25" t="s">
        <v>66</v>
      </c>
    </row>
    <row r="114" spans="1:8" s="21" customFormat="1" x14ac:dyDescent="0.25">
      <c r="A114" s="25" t="s">
        <v>273</v>
      </c>
      <c r="B114" s="25">
        <v>0</v>
      </c>
      <c r="C114" s="25">
        <v>1.2</v>
      </c>
      <c r="D114" s="25">
        <v>1.1990000000000001</v>
      </c>
      <c r="E114" s="25">
        <v>6</v>
      </c>
      <c r="F114" s="25">
        <v>7194</v>
      </c>
      <c r="G114" s="25" t="s">
        <v>70</v>
      </c>
      <c r="H114" s="25" t="s">
        <v>71</v>
      </c>
    </row>
    <row r="115" spans="1:8" s="21" customFormat="1" x14ac:dyDescent="0.25">
      <c r="A115" s="25" t="s">
        <v>72</v>
      </c>
      <c r="B115" s="25">
        <v>0</v>
      </c>
      <c r="C115" s="25">
        <v>0.52</v>
      </c>
      <c r="D115" s="25">
        <v>0.51900000000000002</v>
      </c>
      <c r="E115" s="25">
        <v>6</v>
      </c>
      <c r="F115" s="25">
        <v>3114</v>
      </c>
      <c r="G115" s="25" t="s">
        <v>70</v>
      </c>
      <c r="H115" s="25" t="s">
        <v>71</v>
      </c>
    </row>
    <row r="116" spans="1:8" s="5" customFormat="1" x14ac:dyDescent="0.25">
      <c r="A116" s="25" t="s">
        <v>73</v>
      </c>
      <c r="B116" s="25">
        <v>0</v>
      </c>
      <c r="C116" s="25">
        <v>0.32</v>
      </c>
      <c r="D116" s="25">
        <v>0.31900000000000001</v>
      </c>
      <c r="E116" s="25">
        <v>4.0999999999999996</v>
      </c>
      <c r="F116" s="25">
        <v>1308</v>
      </c>
      <c r="G116" s="25" t="s">
        <v>70</v>
      </c>
      <c r="H116" s="25" t="s">
        <v>71</v>
      </c>
    </row>
    <row r="117" spans="1:8" s="5" customFormat="1" x14ac:dyDescent="0.25">
      <c r="A117" s="25" t="s">
        <v>74</v>
      </c>
      <c r="B117" s="25">
        <v>0</v>
      </c>
      <c r="C117" s="25">
        <v>1.03</v>
      </c>
      <c r="D117" s="25">
        <v>1.0289999999999999</v>
      </c>
      <c r="E117" s="25">
        <v>4.2</v>
      </c>
      <c r="F117" s="25">
        <v>4322</v>
      </c>
      <c r="G117" s="25" t="s">
        <v>70</v>
      </c>
      <c r="H117" s="25" t="s">
        <v>71</v>
      </c>
    </row>
    <row r="118" spans="1:8" s="5" customFormat="1" x14ac:dyDescent="0.25">
      <c r="A118" s="25" t="s">
        <v>75</v>
      </c>
      <c r="B118" s="25">
        <v>0</v>
      </c>
      <c r="C118" s="25">
        <v>0.5</v>
      </c>
      <c r="D118" s="25">
        <v>0.499</v>
      </c>
      <c r="E118" s="25">
        <v>4</v>
      </c>
      <c r="F118" s="25">
        <v>1996</v>
      </c>
      <c r="G118" s="25" t="s">
        <v>70</v>
      </c>
      <c r="H118" s="25" t="s">
        <v>71</v>
      </c>
    </row>
    <row r="119" spans="1:8" s="5" customFormat="1" x14ac:dyDescent="0.25">
      <c r="A119" s="25" t="s">
        <v>274</v>
      </c>
      <c r="B119" s="25">
        <v>0</v>
      </c>
      <c r="C119" s="25">
        <v>0.10100000000000001</v>
      </c>
      <c r="D119" s="25">
        <v>0.1</v>
      </c>
      <c r="E119" s="25">
        <v>4.2</v>
      </c>
      <c r="F119" s="25">
        <v>420</v>
      </c>
      <c r="G119" s="25" t="s">
        <v>70</v>
      </c>
      <c r="H119" s="25" t="s">
        <v>71</v>
      </c>
    </row>
    <row r="120" spans="1:8" s="5" customFormat="1" x14ac:dyDescent="0.25">
      <c r="A120" s="25" t="s">
        <v>76</v>
      </c>
      <c r="B120" s="25">
        <v>1E-3</v>
      </c>
      <c r="C120" s="25">
        <v>0.36599999999999999</v>
      </c>
      <c r="D120" s="25">
        <v>0.36499999999999999</v>
      </c>
      <c r="E120" s="25">
        <v>5.0999999999999996</v>
      </c>
      <c r="F120" s="25">
        <v>1862</v>
      </c>
      <c r="G120" s="25" t="s">
        <v>70</v>
      </c>
      <c r="H120" s="25" t="s">
        <v>71</v>
      </c>
    </row>
    <row r="121" spans="1:8" s="5" customFormat="1" x14ac:dyDescent="0.25">
      <c r="A121" s="25" t="s">
        <v>77</v>
      </c>
      <c r="B121" s="25">
        <v>1E-3</v>
      </c>
      <c r="C121" s="25">
        <v>0.2</v>
      </c>
      <c r="D121" s="25">
        <v>0.19900000000000001</v>
      </c>
      <c r="E121" s="25">
        <v>4</v>
      </c>
      <c r="F121" s="25">
        <v>796</v>
      </c>
      <c r="G121" s="25" t="s">
        <v>70</v>
      </c>
      <c r="H121" s="25" t="s">
        <v>71</v>
      </c>
    </row>
    <row r="122" spans="1:8" s="5" customFormat="1" x14ac:dyDescent="0.25">
      <c r="A122" s="25" t="s">
        <v>78</v>
      </c>
      <c r="B122" s="25">
        <v>1E-3</v>
      </c>
      <c r="C122" s="25">
        <v>0.25</v>
      </c>
      <c r="D122" s="25">
        <v>0.249</v>
      </c>
      <c r="E122" s="25">
        <v>5.8</v>
      </c>
      <c r="F122" s="25">
        <v>1444</v>
      </c>
      <c r="G122" s="25" t="s">
        <v>70</v>
      </c>
      <c r="H122" s="25" t="s">
        <v>71</v>
      </c>
    </row>
    <row r="123" spans="1:8" s="5" customFormat="1" x14ac:dyDescent="0.25">
      <c r="A123" s="25" t="s">
        <v>69</v>
      </c>
      <c r="B123" s="25">
        <v>1E-3</v>
      </c>
      <c r="C123" s="25">
        <v>0.82</v>
      </c>
      <c r="D123" s="25">
        <v>0.81899999999999995</v>
      </c>
      <c r="E123" s="25">
        <v>5.2</v>
      </c>
      <c r="F123" s="25">
        <v>4259</v>
      </c>
      <c r="G123" s="25" t="s">
        <v>70</v>
      </c>
      <c r="H123" s="25" t="s">
        <v>71</v>
      </c>
    </row>
    <row r="124" spans="1:8" s="5" customFormat="1" x14ac:dyDescent="0.25">
      <c r="A124" s="25" t="s">
        <v>275</v>
      </c>
      <c r="B124" s="25">
        <v>0</v>
      </c>
      <c r="C124" s="25">
        <v>0.20499999999999999</v>
      </c>
      <c r="D124" s="25">
        <v>0.20499999999999999</v>
      </c>
      <c r="E124" s="25">
        <v>4.5</v>
      </c>
      <c r="F124" s="25">
        <v>923</v>
      </c>
      <c r="G124" s="25" t="s">
        <v>70</v>
      </c>
      <c r="H124" s="25" t="s">
        <v>71</v>
      </c>
    </row>
    <row r="125" spans="1:8" s="5" customFormat="1" x14ac:dyDescent="0.25">
      <c r="A125" s="25" t="s">
        <v>79</v>
      </c>
      <c r="B125" s="25">
        <v>0</v>
      </c>
      <c r="C125" s="25">
        <v>0.56999999999999995</v>
      </c>
      <c r="D125" s="25">
        <v>0.56999999999999995</v>
      </c>
      <c r="E125" s="25">
        <v>4</v>
      </c>
      <c r="F125" s="25">
        <v>2280</v>
      </c>
      <c r="G125" s="25" t="s">
        <v>80</v>
      </c>
      <c r="H125" s="25" t="s">
        <v>81</v>
      </c>
    </row>
    <row r="126" spans="1:8" s="5" customFormat="1" x14ac:dyDescent="0.25">
      <c r="A126" s="25" t="s">
        <v>288</v>
      </c>
      <c r="B126" s="25">
        <v>0.05</v>
      </c>
      <c r="C126" s="25">
        <v>0.17</v>
      </c>
      <c r="D126" s="25">
        <v>0.12</v>
      </c>
      <c r="E126" s="25">
        <v>5</v>
      </c>
      <c r="F126" s="25">
        <v>600</v>
      </c>
      <c r="G126" s="25" t="s">
        <v>289</v>
      </c>
      <c r="H126" s="25" t="s">
        <v>81</v>
      </c>
    </row>
    <row r="127" spans="1:8" s="5" customFormat="1" x14ac:dyDescent="0.25">
      <c r="A127" s="25" t="s">
        <v>288</v>
      </c>
      <c r="B127" s="25">
        <v>1.74</v>
      </c>
      <c r="C127" s="25">
        <v>1.84</v>
      </c>
      <c r="D127" s="25">
        <v>0.1</v>
      </c>
      <c r="E127" s="25">
        <v>5</v>
      </c>
      <c r="F127" s="25">
        <v>500</v>
      </c>
      <c r="G127" s="25" t="s">
        <v>290</v>
      </c>
      <c r="H127" s="25" t="s">
        <v>81</v>
      </c>
    </row>
    <row r="128" spans="1:8" s="5" customFormat="1" x14ac:dyDescent="0.25">
      <c r="A128" s="25" t="s">
        <v>288</v>
      </c>
      <c r="B128" s="25">
        <v>2.09</v>
      </c>
      <c r="C128" s="25">
        <v>2.2799999999999998</v>
      </c>
      <c r="D128" s="25">
        <v>0.19</v>
      </c>
      <c r="E128" s="25">
        <v>5</v>
      </c>
      <c r="F128" s="25">
        <v>950</v>
      </c>
      <c r="G128" s="25" t="s">
        <v>290</v>
      </c>
      <c r="H128" s="25" t="s">
        <v>81</v>
      </c>
    </row>
    <row r="129" spans="1:8" ht="31.5" x14ac:dyDescent="0.25">
      <c r="A129" s="25" t="s">
        <v>291</v>
      </c>
      <c r="B129" s="25">
        <v>0</v>
      </c>
      <c r="C129" s="25">
        <v>0.35</v>
      </c>
      <c r="D129" s="25">
        <v>0.35</v>
      </c>
      <c r="E129" s="25">
        <v>4</v>
      </c>
      <c r="F129" s="25">
        <v>1400</v>
      </c>
      <c r="G129" s="25" t="s">
        <v>80</v>
      </c>
      <c r="H129" s="25" t="s">
        <v>81</v>
      </c>
    </row>
    <row r="130" spans="1:8" x14ac:dyDescent="0.25">
      <c r="A130" s="25" t="s">
        <v>82</v>
      </c>
      <c r="B130" s="25">
        <v>0</v>
      </c>
      <c r="C130" s="25">
        <v>0.3</v>
      </c>
      <c r="D130" s="25">
        <v>0.3</v>
      </c>
      <c r="E130" s="25">
        <v>5</v>
      </c>
      <c r="F130" s="25">
        <f>D130*E130*1000</f>
        <v>1500</v>
      </c>
      <c r="G130" s="25" t="s">
        <v>83</v>
      </c>
      <c r="H130" s="25" t="s">
        <v>84</v>
      </c>
    </row>
    <row r="131" spans="1:8" ht="31.5" x14ac:dyDescent="0.25">
      <c r="A131" s="25" t="s">
        <v>254</v>
      </c>
      <c r="B131" s="25">
        <v>0</v>
      </c>
      <c r="C131" s="25">
        <v>0.15</v>
      </c>
      <c r="D131" s="25">
        <v>0.15</v>
      </c>
      <c r="E131" s="25">
        <v>5</v>
      </c>
      <c r="F131" s="25">
        <f t="shared" ref="F131:F136" si="11">D131*E131*1000</f>
        <v>750</v>
      </c>
      <c r="G131" s="25" t="s">
        <v>86</v>
      </c>
      <c r="H131" s="25" t="s">
        <v>84</v>
      </c>
    </row>
    <row r="132" spans="1:8" x14ac:dyDescent="0.25">
      <c r="A132" s="25" t="s">
        <v>85</v>
      </c>
      <c r="B132" s="25">
        <v>0.12</v>
      </c>
      <c r="C132" s="25">
        <v>0.56999999999999995</v>
      </c>
      <c r="D132" s="25">
        <v>0.45</v>
      </c>
      <c r="E132" s="25">
        <v>4</v>
      </c>
      <c r="F132" s="25">
        <f t="shared" si="11"/>
        <v>1800</v>
      </c>
      <c r="G132" s="25" t="s">
        <v>86</v>
      </c>
      <c r="H132" s="25" t="s">
        <v>84</v>
      </c>
    </row>
    <row r="133" spans="1:8" x14ac:dyDescent="0.25">
      <c r="A133" s="25" t="s">
        <v>87</v>
      </c>
      <c r="B133" s="25">
        <v>0</v>
      </c>
      <c r="C133" s="25">
        <v>0.12</v>
      </c>
      <c r="D133" s="25">
        <v>0.12</v>
      </c>
      <c r="E133" s="25">
        <v>4</v>
      </c>
      <c r="F133" s="25">
        <f t="shared" si="11"/>
        <v>480</v>
      </c>
      <c r="G133" s="25" t="s">
        <v>88</v>
      </c>
      <c r="H133" s="25" t="s">
        <v>84</v>
      </c>
    </row>
    <row r="134" spans="1:8" x14ac:dyDescent="0.25">
      <c r="A134" s="25" t="s">
        <v>89</v>
      </c>
      <c r="B134" s="25">
        <v>0</v>
      </c>
      <c r="C134" s="25">
        <v>0.32</v>
      </c>
      <c r="D134" s="25">
        <v>0.32</v>
      </c>
      <c r="E134" s="25">
        <v>4</v>
      </c>
      <c r="F134" s="25">
        <f t="shared" si="11"/>
        <v>1280</v>
      </c>
      <c r="G134" s="25" t="s">
        <v>88</v>
      </c>
      <c r="H134" s="25" t="s">
        <v>84</v>
      </c>
    </row>
    <row r="135" spans="1:8" x14ac:dyDescent="0.25">
      <c r="A135" s="25" t="s">
        <v>90</v>
      </c>
      <c r="B135" s="25">
        <v>0</v>
      </c>
      <c r="C135" s="25">
        <v>0.15</v>
      </c>
      <c r="D135" s="25">
        <v>0.15</v>
      </c>
      <c r="E135" s="25">
        <v>6</v>
      </c>
      <c r="F135" s="25">
        <f t="shared" si="11"/>
        <v>899.99999999999989</v>
      </c>
      <c r="G135" s="25" t="s">
        <v>91</v>
      </c>
      <c r="H135" s="25" t="s">
        <v>84</v>
      </c>
    </row>
    <row r="136" spans="1:8" x14ac:dyDescent="0.25">
      <c r="A136" s="25" t="s">
        <v>92</v>
      </c>
      <c r="B136" s="25">
        <v>0</v>
      </c>
      <c r="C136" s="25">
        <v>0.35</v>
      </c>
      <c r="D136" s="25">
        <v>0.35</v>
      </c>
      <c r="E136" s="25">
        <v>6</v>
      </c>
      <c r="F136" s="25">
        <f t="shared" si="11"/>
        <v>2099.9999999999995</v>
      </c>
      <c r="G136" s="25" t="s">
        <v>91</v>
      </c>
      <c r="H136" s="25" t="s">
        <v>84</v>
      </c>
    </row>
    <row r="137" spans="1:8" x14ac:dyDescent="0.25">
      <c r="A137" s="25" t="s">
        <v>93</v>
      </c>
      <c r="B137" s="25">
        <v>0</v>
      </c>
      <c r="C137" s="25">
        <v>0.36</v>
      </c>
      <c r="D137" s="25">
        <v>0.36</v>
      </c>
      <c r="E137" s="25">
        <v>6</v>
      </c>
      <c r="F137" s="25">
        <f>D137*E137*1000</f>
        <v>2160</v>
      </c>
      <c r="G137" s="25" t="s">
        <v>91</v>
      </c>
      <c r="H137" s="25" t="s">
        <v>84</v>
      </c>
    </row>
    <row r="138" spans="1:8" ht="31.5" x14ac:dyDescent="0.25">
      <c r="A138" s="7" t="s">
        <v>341</v>
      </c>
      <c r="B138" s="7">
        <v>0.52</v>
      </c>
      <c r="C138" s="7">
        <v>0.67</v>
      </c>
      <c r="D138" s="7">
        <v>0.15</v>
      </c>
      <c r="E138" s="7">
        <v>5.5</v>
      </c>
      <c r="F138" s="7">
        <f t="shared" ref="F138:F142" si="12">D138*E138*1000</f>
        <v>825</v>
      </c>
      <c r="G138" s="7" t="s">
        <v>342</v>
      </c>
      <c r="H138" s="7" t="s">
        <v>158</v>
      </c>
    </row>
    <row r="139" spans="1:8" ht="31.5" x14ac:dyDescent="0.25">
      <c r="A139" s="7" t="s">
        <v>343</v>
      </c>
      <c r="B139" s="7">
        <v>1.1499999999999999</v>
      </c>
      <c r="C139" s="7">
        <v>1.3</v>
      </c>
      <c r="D139" s="7">
        <v>0.15</v>
      </c>
      <c r="E139" s="7">
        <v>5.5</v>
      </c>
      <c r="F139" s="7">
        <f t="shared" si="12"/>
        <v>825</v>
      </c>
      <c r="G139" s="7" t="s">
        <v>342</v>
      </c>
      <c r="H139" s="7" t="s">
        <v>158</v>
      </c>
    </row>
    <row r="140" spans="1:8" ht="31.5" x14ac:dyDescent="0.25">
      <c r="A140" s="7" t="s">
        <v>344</v>
      </c>
      <c r="B140" s="7">
        <v>1.72</v>
      </c>
      <c r="C140" s="7">
        <v>1.98</v>
      </c>
      <c r="D140" s="7">
        <v>0.26</v>
      </c>
      <c r="E140" s="7">
        <v>5.5</v>
      </c>
      <c r="F140" s="7">
        <f t="shared" si="12"/>
        <v>1430.0000000000002</v>
      </c>
      <c r="G140" s="7" t="s">
        <v>342</v>
      </c>
      <c r="H140" s="7" t="s">
        <v>158</v>
      </c>
    </row>
    <row r="141" spans="1:8" ht="47.25" x14ac:dyDescent="0.25">
      <c r="A141" s="7" t="s">
        <v>345</v>
      </c>
      <c r="B141" s="7">
        <v>2.08</v>
      </c>
      <c r="C141" s="7">
        <v>2.34</v>
      </c>
      <c r="D141" s="7">
        <v>0.26</v>
      </c>
      <c r="E141" s="7">
        <v>5.5</v>
      </c>
      <c r="F141" s="7">
        <f t="shared" si="12"/>
        <v>1430.0000000000002</v>
      </c>
      <c r="G141" s="7" t="s">
        <v>342</v>
      </c>
      <c r="H141" s="7" t="s">
        <v>158</v>
      </c>
    </row>
    <row r="142" spans="1:8" ht="31.5" x14ac:dyDescent="0.25">
      <c r="A142" s="7" t="s">
        <v>346</v>
      </c>
      <c r="B142" s="7">
        <v>2.08</v>
      </c>
      <c r="C142" s="7">
        <v>2.34</v>
      </c>
      <c r="D142" s="7">
        <v>0.26</v>
      </c>
      <c r="E142" s="7">
        <v>5.5</v>
      </c>
      <c r="F142" s="7">
        <f t="shared" si="12"/>
        <v>1430.0000000000002</v>
      </c>
      <c r="G142" s="7" t="s">
        <v>342</v>
      </c>
      <c r="H142" s="7" t="s">
        <v>158</v>
      </c>
    </row>
    <row r="143" spans="1:8" x14ac:dyDescent="0.25">
      <c r="A143" s="25" t="s">
        <v>276</v>
      </c>
      <c r="B143" s="25">
        <v>0</v>
      </c>
      <c r="C143" s="25">
        <v>1.28</v>
      </c>
      <c r="D143" s="25">
        <v>1.28</v>
      </c>
      <c r="E143" s="25">
        <v>6</v>
      </c>
      <c r="F143" s="25">
        <v>7680</v>
      </c>
      <c r="G143" s="25" t="s">
        <v>277</v>
      </c>
      <c r="H143" s="25" t="s">
        <v>94</v>
      </c>
    </row>
    <row r="144" spans="1:8" x14ac:dyDescent="0.25">
      <c r="A144" s="25" t="s">
        <v>278</v>
      </c>
      <c r="B144" s="25">
        <v>0</v>
      </c>
      <c r="C144" s="25">
        <v>1.117</v>
      </c>
      <c r="D144" s="25">
        <v>1.117</v>
      </c>
      <c r="E144" s="25">
        <v>5</v>
      </c>
      <c r="F144" s="25">
        <v>5850</v>
      </c>
      <c r="G144" s="25" t="s">
        <v>277</v>
      </c>
      <c r="H144" s="25" t="s">
        <v>94</v>
      </c>
    </row>
    <row r="145" spans="1:8" ht="31.5" x14ac:dyDescent="0.25">
      <c r="A145" s="25" t="s">
        <v>279</v>
      </c>
      <c r="B145" s="25">
        <v>0</v>
      </c>
      <c r="C145" s="25">
        <v>6.6369999999999996</v>
      </c>
      <c r="D145" s="25">
        <v>3.5</v>
      </c>
      <c r="E145" s="25">
        <v>5</v>
      </c>
      <c r="F145" s="25">
        <v>17500</v>
      </c>
      <c r="G145" s="25" t="s">
        <v>280</v>
      </c>
      <c r="H145" s="25" t="s">
        <v>94</v>
      </c>
    </row>
    <row r="146" spans="1:8" x14ac:dyDescent="0.25">
      <c r="A146" s="25" t="s">
        <v>281</v>
      </c>
      <c r="B146" s="25">
        <v>0</v>
      </c>
      <c r="C146" s="25">
        <v>0.6</v>
      </c>
      <c r="D146" s="25">
        <v>0.6</v>
      </c>
      <c r="E146" s="25">
        <v>5</v>
      </c>
      <c r="F146" s="25">
        <v>3000</v>
      </c>
      <c r="G146" s="25" t="s">
        <v>277</v>
      </c>
      <c r="H146" s="25" t="s">
        <v>94</v>
      </c>
    </row>
    <row r="147" spans="1:8" ht="31.5" x14ac:dyDescent="0.25">
      <c r="A147" s="25" t="s">
        <v>95</v>
      </c>
      <c r="B147" s="25">
        <v>2.58</v>
      </c>
      <c r="C147" s="25">
        <v>3.64</v>
      </c>
      <c r="D147" s="25">
        <v>1.06</v>
      </c>
      <c r="E147" s="25">
        <v>5</v>
      </c>
      <c r="F147" s="25">
        <v>5300</v>
      </c>
      <c r="G147" s="25" t="s">
        <v>24</v>
      </c>
      <c r="H147" s="25" t="s">
        <v>94</v>
      </c>
    </row>
    <row r="148" spans="1:8" ht="31.5" x14ac:dyDescent="0.25">
      <c r="A148" s="25" t="s">
        <v>96</v>
      </c>
      <c r="B148" s="25">
        <v>0.24</v>
      </c>
      <c r="C148" s="25">
        <v>0.52</v>
      </c>
      <c r="D148" s="25">
        <v>0.28000000000000003</v>
      </c>
      <c r="E148" s="25">
        <v>5</v>
      </c>
      <c r="F148" s="25">
        <v>1400</v>
      </c>
      <c r="G148" s="25" t="s">
        <v>97</v>
      </c>
      <c r="H148" s="25" t="s">
        <v>94</v>
      </c>
    </row>
    <row r="149" spans="1:8" ht="31.5" x14ac:dyDescent="0.25">
      <c r="A149" s="7" t="s">
        <v>347</v>
      </c>
      <c r="B149" s="7">
        <v>1.1000000000000001</v>
      </c>
      <c r="C149" s="7">
        <v>1.2</v>
      </c>
      <c r="D149" s="7">
        <v>0.1</v>
      </c>
      <c r="E149" s="7">
        <v>5</v>
      </c>
      <c r="F149" s="7">
        <f t="shared" ref="F149:F151" si="13">D149*E149*1000</f>
        <v>500</v>
      </c>
      <c r="G149" s="7" t="s">
        <v>98</v>
      </c>
      <c r="H149" s="7" t="s">
        <v>99</v>
      </c>
    </row>
    <row r="150" spans="1:8" ht="31.5" x14ac:dyDescent="0.25">
      <c r="A150" s="7" t="s">
        <v>348</v>
      </c>
      <c r="B150" s="7">
        <v>3.5</v>
      </c>
      <c r="C150" s="7">
        <v>3.6</v>
      </c>
      <c r="D150" s="7">
        <v>0.1</v>
      </c>
      <c r="E150" s="7">
        <v>5</v>
      </c>
      <c r="F150" s="7">
        <f t="shared" si="13"/>
        <v>500</v>
      </c>
      <c r="G150" s="7" t="s">
        <v>100</v>
      </c>
      <c r="H150" s="7" t="s">
        <v>99</v>
      </c>
    </row>
    <row r="151" spans="1:8" ht="31.5" x14ac:dyDescent="0.25">
      <c r="A151" s="7" t="s">
        <v>349</v>
      </c>
      <c r="B151" s="7">
        <v>4.55</v>
      </c>
      <c r="C151" s="7">
        <v>4.6500000000000004</v>
      </c>
      <c r="D151" s="7">
        <f>C151-B151</f>
        <v>0.10000000000000053</v>
      </c>
      <c r="E151" s="7">
        <v>5</v>
      </c>
      <c r="F151" s="7">
        <f t="shared" si="13"/>
        <v>500.00000000000267</v>
      </c>
      <c r="G151" s="7" t="s">
        <v>101</v>
      </c>
      <c r="H151" s="7" t="s">
        <v>99</v>
      </c>
    </row>
    <row r="152" spans="1:8" ht="47.25" x14ac:dyDescent="0.25">
      <c r="A152" s="7" t="s">
        <v>350</v>
      </c>
      <c r="B152" s="7">
        <v>4.8499999999999996</v>
      </c>
      <c r="C152" s="7">
        <v>5.35</v>
      </c>
      <c r="D152" s="7">
        <f t="shared" ref="D152:D163" si="14">C152-B152</f>
        <v>0.5</v>
      </c>
      <c r="E152" s="7">
        <v>5</v>
      </c>
      <c r="F152" s="7">
        <v>0</v>
      </c>
      <c r="G152" s="7" t="s">
        <v>101</v>
      </c>
      <c r="H152" s="7" t="s">
        <v>99</v>
      </c>
    </row>
    <row r="153" spans="1:8" ht="31.5" x14ac:dyDescent="0.25">
      <c r="A153" s="7" t="s">
        <v>351</v>
      </c>
      <c r="B153" s="7">
        <v>4.8</v>
      </c>
      <c r="C153" s="7">
        <v>4.9000000000000004</v>
      </c>
      <c r="D153" s="7">
        <f t="shared" si="14"/>
        <v>0.10000000000000053</v>
      </c>
      <c r="E153" s="7">
        <v>5</v>
      </c>
      <c r="F153" s="7">
        <f t="shared" ref="F153:F163" si="15">D153*E153*1000</f>
        <v>500.00000000000267</v>
      </c>
      <c r="G153" s="7" t="s">
        <v>101</v>
      </c>
      <c r="H153" s="7" t="s">
        <v>99</v>
      </c>
    </row>
    <row r="154" spans="1:8" ht="31.5" x14ac:dyDescent="0.25">
      <c r="A154" s="7" t="s">
        <v>352</v>
      </c>
      <c r="B154" s="7">
        <v>5</v>
      </c>
      <c r="C154" s="7">
        <v>5.2</v>
      </c>
      <c r="D154" s="7">
        <f t="shared" si="14"/>
        <v>0.20000000000000018</v>
      </c>
      <c r="E154" s="7">
        <v>5</v>
      </c>
      <c r="F154" s="7">
        <f t="shared" si="15"/>
        <v>1000.0000000000009</v>
      </c>
      <c r="G154" s="7" t="s">
        <v>101</v>
      </c>
      <c r="H154" s="7" t="s">
        <v>99</v>
      </c>
    </row>
    <row r="155" spans="1:8" ht="31.5" x14ac:dyDescent="0.25">
      <c r="A155" s="7" t="s">
        <v>353</v>
      </c>
      <c r="B155" s="7">
        <v>5.3</v>
      </c>
      <c r="C155" s="7">
        <v>5.4</v>
      </c>
      <c r="D155" s="7">
        <f t="shared" si="14"/>
        <v>0.10000000000000053</v>
      </c>
      <c r="E155" s="7">
        <v>5</v>
      </c>
      <c r="F155" s="7">
        <f t="shared" si="15"/>
        <v>500.00000000000267</v>
      </c>
      <c r="G155" s="7" t="s">
        <v>101</v>
      </c>
      <c r="H155" s="7" t="s">
        <v>99</v>
      </c>
    </row>
    <row r="156" spans="1:8" ht="31.5" x14ac:dyDescent="0.25">
      <c r="A156" s="7" t="s">
        <v>354</v>
      </c>
      <c r="B156" s="7">
        <v>0.3</v>
      </c>
      <c r="C156" s="7">
        <v>0.4</v>
      </c>
      <c r="D156" s="7">
        <f t="shared" si="14"/>
        <v>0.10000000000000003</v>
      </c>
      <c r="E156" s="7">
        <v>5</v>
      </c>
      <c r="F156" s="7">
        <f t="shared" si="15"/>
        <v>500.00000000000023</v>
      </c>
      <c r="G156" s="7" t="s">
        <v>190</v>
      </c>
      <c r="H156" s="7" t="s">
        <v>99</v>
      </c>
    </row>
    <row r="157" spans="1:8" ht="31.5" x14ac:dyDescent="0.25">
      <c r="A157" s="7" t="s">
        <v>355</v>
      </c>
      <c r="B157" s="7">
        <v>0.95</v>
      </c>
      <c r="C157" s="7">
        <v>1.1000000000000001</v>
      </c>
      <c r="D157" s="7">
        <f t="shared" si="14"/>
        <v>0.15000000000000013</v>
      </c>
      <c r="E157" s="7">
        <v>5</v>
      </c>
      <c r="F157" s="7">
        <f t="shared" si="15"/>
        <v>750.00000000000068</v>
      </c>
      <c r="G157" s="7" t="s">
        <v>280</v>
      </c>
      <c r="H157" s="7" t="s">
        <v>99</v>
      </c>
    </row>
    <row r="158" spans="1:8" ht="31.5" x14ac:dyDescent="0.25">
      <c r="A158" s="7" t="s">
        <v>356</v>
      </c>
      <c r="B158" s="7">
        <v>0.72</v>
      </c>
      <c r="C158" s="7">
        <v>0.82</v>
      </c>
      <c r="D158" s="7">
        <f t="shared" si="14"/>
        <v>9.9999999999999978E-2</v>
      </c>
      <c r="E158" s="7">
        <v>5</v>
      </c>
      <c r="F158" s="7">
        <f t="shared" si="15"/>
        <v>499.99999999999989</v>
      </c>
      <c r="G158" s="7" t="s">
        <v>280</v>
      </c>
      <c r="H158" s="7" t="s">
        <v>99</v>
      </c>
    </row>
    <row r="159" spans="1:8" ht="31.5" x14ac:dyDescent="0.25">
      <c r="A159" s="7" t="s">
        <v>357</v>
      </c>
      <c r="B159" s="7">
        <v>1.5</v>
      </c>
      <c r="C159" s="7">
        <v>1.6</v>
      </c>
      <c r="D159" s="7">
        <f t="shared" si="14"/>
        <v>0.10000000000000009</v>
      </c>
      <c r="E159" s="7">
        <v>5</v>
      </c>
      <c r="F159" s="7">
        <f t="shared" si="15"/>
        <v>500.00000000000045</v>
      </c>
      <c r="G159" s="7" t="s">
        <v>280</v>
      </c>
      <c r="H159" s="7" t="s">
        <v>99</v>
      </c>
    </row>
    <row r="160" spans="1:8" ht="31.5" x14ac:dyDescent="0.25">
      <c r="A160" s="7" t="s">
        <v>358</v>
      </c>
      <c r="B160" s="7">
        <v>1.7</v>
      </c>
      <c r="C160" s="7">
        <v>1.8</v>
      </c>
      <c r="D160" s="7">
        <f t="shared" si="14"/>
        <v>0.10000000000000009</v>
      </c>
      <c r="E160" s="7">
        <v>5</v>
      </c>
      <c r="F160" s="7">
        <f t="shared" si="15"/>
        <v>500.00000000000045</v>
      </c>
      <c r="G160" s="7" t="s">
        <v>280</v>
      </c>
      <c r="H160" s="7" t="s">
        <v>99</v>
      </c>
    </row>
    <row r="161" spans="1:8" ht="31.5" x14ac:dyDescent="0.25">
      <c r="A161" s="7" t="s">
        <v>359</v>
      </c>
      <c r="B161" s="7">
        <v>2.21</v>
      </c>
      <c r="C161" s="7">
        <v>2.31</v>
      </c>
      <c r="D161" s="7">
        <f t="shared" si="14"/>
        <v>0.10000000000000009</v>
      </c>
      <c r="E161" s="7">
        <v>5</v>
      </c>
      <c r="F161" s="7">
        <f t="shared" si="15"/>
        <v>500.00000000000045</v>
      </c>
      <c r="G161" s="7" t="s">
        <v>280</v>
      </c>
      <c r="H161" s="7" t="s">
        <v>99</v>
      </c>
    </row>
    <row r="162" spans="1:8" ht="31.5" x14ac:dyDescent="0.25">
      <c r="A162" s="7" t="s">
        <v>360</v>
      </c>
      <c r="B162" s="7">
        <v>2.35</v>
      </c>
      <c r="C162" s="7">
        <v>2.4500000000000002</v>
      </c>
      <c r="D162" s="7">
        <f t="shared" si="14"/>
        <v>0.10000000000000009</v>
      </c>
      <c r="E162" s="7">
        <v>5</v>
      </c>
      <c r="F162" s="7">
        <f t="shared" si="15"/>
        <v>500.00000000000045</v>
      </c>
      <c r="G162" s="7" t="s">
        <v>280</v>
      </c>
      <c r="H162" s="7" t="s">
        <v>99</v>
      </c>
    </row>
    <row r="163" spans="1:8" ht="47.25" x14ac:dyDescent="0.25">
      <c r="A163" s="7" t="s">
        <v>361</v>
      </c>
      <c r="B163" s="7">
        <v>0.44</v>
      </c>
      <c r="C163" s="7">
        <v>0.54</v>
      </c>
      <c r="D163" s="7">
        <f t="shared" si="14"/>
        <v>0.10000000000000003</v>
      </c>
      <c r="E163" s="7">
        <v>5</v>
      </c>
      <c r="F163" s="7">
        <f t="shared" si="15"/>
        <v>500.00000000000023</v>
      </c>
      <c r="G163" s="7" t="s">
        <v>191</v>
      </c>
      <c r="H163" s="7" t="s">
        <v>99</v>
      </c>
    </row>
    <row r="164" spans="1:8" x14ac:dyDescent="0.25">
      <c r="A164" s="25" t="s">
        <v>282</v>
      </c>
      <c r="B164" s="25">
        <v>0.05</v>
      </c>
      <c r="C164" s="25">
        <v>0.22500000000000001</v>
      </c>
      <c r="D164" s="25">
        <v>0.22</v>
      </c>
      <c r="E164" s="25">
        <v>4</v>
      </c>
      <c r="F164" s="25">
        <v>880</v>
      </c>
      <c r="G164" s="25" t="s">
        <v>283</v>
      </c>
      <c r="H164" s="25" t="s">
        <v>283</v>
      </c>
    </row>
    <row r="165" spans="1:8" x14ac:dyDescent="0.25">
      <c r="A165" s="25" t="s">
        <v>284</v>
      </c>
      <c r="B165" s="25">
        <v>8.14</v>
      </c>
      <c r="C165" s="25">
        <v>8.34</v>
      </c>
      <c r="D165" s="25">
        <v>0.2</v>
      </c>
      <c r="E165" s="25">
        <v>7.5</v>
      </c>
      <c r="F165" s="25">
        <v>1500</v>
      </c>
      <c r="G165" s="25" t="s">
        <v>283</v>
      </c>
      <c r="H165" s="25" t="s">
        <v>285</v>
      </c>
    </row>
    <row r="166" spans="1:8" x14ac:dyDescent="0.25">
      <c r="A166" s="11" t="s">
        <v>153</v>
      </c>
      <c r="B166" s="11">
        <v>0.27</v>
      </c>
      <c r="C166" s="11">
        <v>0.7</v>
      </c>
      <c r="D166" s="11">
        <f t="shared" ref="D166:D199" si="16">C166-B166</f>
        <v>0.42999999999999994</v>
      </c>
      <c r="E166" s="11">
        <v>4</v>
      </c>
      <c r="F166" s="11">
        <f t="shared" ref="F166:F199" si="17">D166*E166*1000</f>
        <v>1719.9999999999998</v>
      </c>
      <c r="G166" s="11" t="s">
        <v>154</v>
      </c>
      <c r="H166" s="11" t="s">
        <v>152</v>
      </c>
    </row>
    <row r="167" spans="1:8" x14ac:dyDescent="0.25">
      <c r="A167" s="11" t="s">
        <v>155</v>
      </c>
      <c r="B167" s="11">
        <v>0.79</v>
      </c>
      <c r="C167" s="11">
        <v>1.1200000000000001</v>
      </c>
      <c r="D167" s="11">
        <f t="shared" si="16"/>
        <v>0.33000000000000007</v>
      </c>
      <c r="E167" s="11">
        <v>4</v>
      </c>
      <c r="F167" s="11">
        <f t="shared" si="17"/>
        <v>1320.0000000000002</v>
      </c>
      <c r="G167" s="11" t="s">
        <v>154</v>
      </c>
      <c r="H167" s="11" t="s">
        <v>152</v>
      </c>
    </row>
    <row r="168" spans="1:8" ht="47.25" x14ac:dyDescent="0.25">
      <c r="A168" s="11" t="s">
        <v>362</v>
      </c>
      <c r="B168" s="11">
        <v>0.98</v>
      </c>
      <c r="C168" s="11">
        <v>1.5</v>
      </c>
      <c r="D168" s="11">
        <f t="shared" si="16"/>
        <v>0.52</v>
      </c>
      <c r="E168" s="11">
        <v>5</v>
      </c>
      <c r="F168" s="11">
        <f t="shared" si="17"/>
        <v>2600</v>
      </c>
      <c r="G168" s="11" t="s">
        <v>156</v>
      </c>
      <c r="H168" s="11" t="s">
        <v>152</v>
      </c>
    </row>
    <row r="169" spans="1:8" ht="31.5" x14ac:dyDescent="0.25">
      <c r="A169" s="11" t="s">
        <v>363</v>
      </c>
      <c r="B169" s="11">
        <v>1.9</v>
      </c>
      <c r="C169" s="11">
        <v>2.15</v>
      </c>
      <c r="D169" s="11">
        <f t="shared" si="16"/>
        <v>0.25</v>
      </c>
      <c r="E169" s="11">
        <v>5</v>
      </c>
      <c r="F169" s="11">
        <f t="shared" si="17"/>
        <v>1250</v>
      </c>
      <c r="G169" s="11" t="s">
        <v>156</v>
      </c>
      <c r="H169" s="11" t="s">
        <v>152</v>
      </c>
    </row>
    <row r="170" spans="1:8" ht="31.5" x14ac:dyDescent="0.25">
      <c r="A170" s="11" t="s">
        <v>364</v>
      </c>
      <c r="B170" s="11">
        <v>4.25</v>
      </c>
      <c r="C170" s="11">
        <v>4.5</v>
      </c>
      <c r="D170" s="11">
        <f t="shared" si="16"/>
        <v>0.25</v>
      </c>
      <c r="E170" s="11">
        <v>5</v>
      </c>
      <c r="F170" s="11">
        <f t="shared" si="17"/>
        <v>1250</v>
      </c>
      <c r="G170" s="11" t="s">
        <v>156</v>
      </c>
      <c r="H170" s="11" t="s">
        <v>152</v>
      </c>
    </row>
    <row r="171" spans="1:8" ht="31.5" x14ac:dyDescent="0.25">
      <c r="A171" s="11" t="s">
        <v>365</v>
      </c>
      <c r="B171" s="11">
        <v>1.45</v>
      </c>
      <c r="C171" s="11">
        <v>1.75</v>
      </c>
      <c r="D171" s="11">
        <f t="shared" si="16"/>
        <v>0.30000000000000004</v>
      </c>
      <c r="E171" s="11">
        <v>5</v>
      </c>
      <c r="F171" s="11">
        <f t="shared" si="17"/>
        <v>1500.0000000000002</v>
      </c>
      <c r="G171" s="11" t="s">
        <v>366</v>
      </c>
      <c r="H171" s="11" t="s">
        <v>152</v>
      </c>
    </row>
    <row r="172" spans="1:8" ht="31.5" x14ac:dyDescent="0.25">
      <c r="A172" s="11" t="s">
        <v>367</v>
      </c>
      <c r="B172" s="11">
        <v>2.2999999999999998</v>
      </c>
      <c r="C172" s="11">
        <v>2.4500000000000002</v>
      </c>
      <c r="D172" s="11">
        <f t="shared" si="16"/>
        <v>0.15000000000000036</v>
      </c>
      <c r="E172" s="11">
        <v>5</v>
      </c>
      <c r="F172" s="11">
        <f t="shared" si="17"/>
        <v>750.00000000000182</v>
      </c>
      <c r="G172" s="11" t="s">
        <v>366</v>
      </c>
      <c r="H172" s="11" t="s">
        <v>152</v>
      </c>
    </row>
    <row r="173" spans="1:8" x14ac:dyDescent="0.25">
      <c r="A173" s="11" t="s">
        <v>368</v>
      </c>
      <c r="B173" s="11">
        <v>2.5</v>
      </c>
      <c r="C173" s="11">
        <v>2.8</v>
      </c>
      <c r="D173" s="11">
        <f t="shared" si="16"/>
        <v>0.29999999999999982</v>
      </c>
      <c r="E173" s="11">
        <v>4</v>
      </c>
      <c r="F173" s="11">
        <f>E173*300</f>
        <v>1200</v>
      </c>
      <c r="G173" s="11" t="s">
        <v>366</v>
      </c>
      <c r="H173" s="11" t="s">
        <v>152</v>
      </c>
    </row>
    <row r="174" spans="1:8" x14ac:dyDescent="0.25">
      <c r="A174" s="11" t="s">
        <v>369</v>
      </c>
      <c r="B174" s="11">
        <v>0.2</v>
      </c>
      <c r="C174" s="11">
        <v>0.3</v>
      </c>
      <c r="D174" s="11">
        <f t="shared" si="16"/>
        <v>9.9999999999999978E-2</v>
      </c>
      <c r="E174" s="11">
        <v>4</v>
      </c>
      <c r="F174" s="11">
        <f t="shared" ref="F174" si="18">D174*E174*1000</f>
        <v>399.99999999999989</v>
      </c>
      <c r="G174" s="11" t="s">
        <v>154</v>
      </c>
      <c r="H174" s="11" t="s">
        <v>152</v>
      </c>
    </row>
    <row r="175" spans="1:8" ht="47.25" x14ac:dyDescent="0.25">
      <c r="A175" s="11" t="s">
        <v>370</v>
      </c>
      <c r="B175" s="11">
        <v>1</v>
      </c>
      <c r="C175" s="11">
        <v>1.3</v>
      </c>
      <c r="D175" s="11">
        <f t="shared" si="16"/>
        <v>0.30000000000000004</v>
      </c>
      <c r="E175" s="11">
        <v>5</v>
      </c>
      <c r="F175" s="11">
        <f t="shared" si="17"/>
        <v>1500.0000000000002</v>
      </c>
      <c r="G175" s="11" t="s">
        <v>157</v>
      </c>
      <c r="H175" s="11" t="s">
        <v>152</v>
      </c>
    </row>
    <row r="176" spans="1:8" ht="31.5" x14ac:dyDescent="0.25">
      <c r="A176" s="11" t="s">
        <v>371</v>
      </c>
      <c r="B176" s="11">
        <v>0.28000000000000003</v>
      </c>
      <c r="C176" s="11">
        <v>0.57999999999999996</v>
      </c>
      <c r="D176" s="11">
        <f t="shared" si="16"/>
        <v>0.29999999999999993</v>
      </c>
      <c r="E176" s="11">
        <v>5</v>
      </c>
      <c r="F176" s="11">
        <f t="shared" si="17"/>
        <v>1499.9999999999995</v>
      </c>
      <c r="G176" s="11" t="s">
        <v>157</v>
      </c>
      <c r="H176" s="11" t="s">
        <v>152</v>
      </c>
    </row>
    <row r="177" spans="1:8" ht="31.5" x14ac:dyDescent="0.25">
      <c r="A177" s="11" t="s">
        <v>372</v>
      </c>
      <c r="B177" s="11">
        <v>1.1200000000000001</v>
      </c>
      <c r="C177" s="11">
        <v>1.17</v>
      </c>
      <c r="D177" s="11">
        <f t="shared" si="16"/>
        <v>4.9999999999999822E-2</v>
      </c>
      <c r="E177" s="11">
        <v>5</v>
      </c>
      <c r="F177" s="11">
        <f t="shared" si="17"/>
        <v>249.99999999999912</v>
      </c>
      <c r="G177" s="11" t="s">
        <v>373</v>
      </c>
      <c r="H177" s="11" t="s">
        <v>152</v>
      </c>
    </row>
    <row r="178" spans="1:8" ht="31.5" x14ac:dyDescent="0.25">
      <c r="A178" s="11" t="s">
        <v>374</v>
      </c>
      <c r="B178" s="11">
        <v>7.0000000000000007E-2</v>
      </c>
      <c r="C178" s="11">
        <v>0.17</v>
      </c>
      <c r="D178" s="11">
        <f t="shared" si="16"/>
        <v>0.1</v>
      </c>
      <c r="E178" s="11">
        <v>4.5</v>
      </c>
      <c r="F178" s="11">
        <f t="shared" si="17"/>
        <v>450</v>
      </c>
      <c r="G178" s="11" t="s">
        <v>375</v>
      </c>
      <c r="H178" s="11" t="s">
        <v>152</v>
      </c>
    </row>
    <row r="179" spans="1:8" ht="31.5" x14ac:dyDescent="0.25">
      <c r="A179" s="11" t="s">
        <v>376</v>
      </c>
      <c r="B179" s="11">
        <v>0.64</v>
      </c>
      <c r="C179" s="11">
        <v>0.69</v>
      </c>
      <c r="D179" s="11">
        <f t="shared" si="16"/>
        <v>4.9999999999999933E-2</v>
      </c>
      <c r="E179" s="11">
        <v>4.5</v>
      </c>
      <c r="F179" s="11">
        <f t="shared" si="17"/>
        <v>224.99999999999969</v>
      </c>
      <c r="G179" s="11" t="s">
        <v>375</v>
      </c>
      <c r="H179" s="11" t="s">
        <v>152</v>
      </c>
    </row>
    <row r="180" spans="1:8" ht="31.5" x14ac:dyDescent="0.25">
      <c r="A180" s="11" t="s">
        <v>377</v>
      </c>
      <c r="B180" s="11">
        <v>0.95</v>
      </c>
      <c r="C180" s="11">
        <v>1</v>
      </c>
      <c r="D180" s="11">
        <f t="shared" si="16"/>
        <v>5.0000000000000044E-2</v>
      </c>
      <c r="E180" s="11">
        <v>4.5</v>
      </c>
      <c r="F180" s="11">
        <f t="shared" si="17"/>
        <v>225.0000000000002</v>
      </c>
      <c r="G180" s="11" t="s">
        <v>375</v>
      </c>
      <c r="H180" s="11" t="s">
        <v>152</v>
      </c>
    </row>
    <row r="181" spans="1:8" ht="31.5" x14ac:dyDescent="0.25">
      <c r="A181" s="11" t="s">
        <v>378</v>
      </c>
      <c r="B181" s="11">
        <v>0.5</v>
      </c>
      <c r="C181" s="11">
        <v>0.65</v>
      </c>
      <c r="D181" s="11">
        <f t="shared" si="16"/>
        <v>0.15000000000000002</v>
      </c>
      <c r="E181" s="11">
        <v>4.5</v>
      </c>
      <c r="F181" s="11">
        <f t="shared" si="17"/>
        <v>675</v>
      </c>
      <c r="G181" s="11" t="s">
        <v>379</v>
      </c>
      <c r="H181" s="11" t="s">
        <v>152</v>
      </c>
    </row>
    <row r="182" spans="1:8" ht="31.5" x14ac:dyDescent="0.25">
      <c r="A182" s="11" t="s">
        <v>380</v>
      </c>
      <c r="B182" s="11">
        <v>1.2</v>
      </c>
      <c r="C182" s="11">
        <v>1.3</v>
      </c>
      <c r="D182" s="11">
        <f t="shared" si="16"/>
        <v>0.10000000000000009</v>
      </c>
      <c r="E182" s="11">
        <v>5</v>
      </c>
      <c r="F182" s="11">
        <f t="shared" si="17"/>
        <v>500.00000000000045</v>
      </c>
      <c r="G182" s="11" t="s">
        <v>381</v>
      </c>
      <c r="H182" s="11" t="s">
        <v>152</v>
      </c>
    </row>
    <row r="183" spans="1:8" ht="31.5" x14ac:dyDescent="0.25">
      <c r="A183" s="11" t="s">
        <v>382</v>
      </c>
      <c r="B183" s="11">
        <v>1.42</v>
      </c>
      <c r="C183" s="11">
        <v>1.52</v>
      </c>
      <c r="D183" s="11">
        <f t="shared" si="16"/>
        <v>0.10000000000000009</v>
      </c>
      <c r="E183" s="11">
        <v>5</v>
      </c>
      <c r="F183" s="11">
        <f t="shared" si="17"/>
        <v>500.00000000000045</v>
      </c>
      <c r="G183" s="11" t="s">
        <v>381</v>
      </c>
      <c r="H183" s="11" t="s">
        <v>152</v>
      </c>
    </row>
    <row r="184" spans="1:8" ht="31.5" x14ac:dyDescent="0.25">
      <c r="A184" s="11" t="s">
        <v>383</v>
      </c>
      <c r="B184" s="11">
        <v>1.7</v>
      </c>
      <c r="C184" s="11">
        <v>1.8</v>
      </c>
      <c r="D184" s="11">
        <f t="shared" si="16"/>
        <v>0.10000000000000009</v>
      </c>
      <c r="E184" s="11">
        <v>5</v>
      </c>
      <c r="F184" s="11">
        <f t="shared" si="17"/>
        <v>500.00000000000045</v>
      </c>
      <c r="G184" s="11" t="s">
        <v>381</v>
      </c>
      <c r="H184" s="11" t="s">
        <v>152</v>
      </c>
    </row>
    <row r="185" spans="1:8" ht="31.5" x14ac:dyDescent="0.25">
      <c r="A185" s="11" t="s">
        <v>384</v>
      </c>
      <c r="B185" s="11">
        <v>0.37</v>
      </c>
      <c r="C185" s="11">
        <v>0.42</v>
      </c>
      <c r="D185" s="11">
        <f t="shared" si="16"/>
        <v>4.9999999999999989E-2</v>
      </c>
      <c r="E185" s="11">
        <v>4</v>
      </c>
      <c r="F185" s="11">
        <f t="shared" si="17"/>
        <v>199.99999999999994</v>
      </c>
      <c r="G185" s="11" t="s">
        <v>381</v>
      </c>
      <c r="H185" s="11" t="s">
        <v>152</v>
      </c>
    </row>
    <row r="186" spans="1:8" ht="31.5" x14ac:dyDescent="0.25">
      <c r="A186" s="11" t="s">
        <v>385</v>
      </c>
      <c r="B186" s="11">
        <v>0.47</v>
      </c>
      <c r="C186" s="11">
        <v>0.62</v>
      </c>
      <c r="D186" s="11">
        <f t="shared" si="16"/>
        <v>0.15000000000000002</v>
      </c>
      <c r="E186" s="11">
        <v>4</v>
      </c>
      <c r="F186" s="11">
        <f t="shared" si="17"/>
        <v>600.00000000000011</v>
      </c>
      <c r="G186" s="11" t="s">
        <v>386</v>
      </c>
      <c r="H186" s="11" t="s">
        <v>152</v>
      </c>
    </row>
    <row r="187" spans="1:8" ht="31.5" x14ac:dyDescent="0.25">
      <c r="A187" s="11" t="s">
        <v>387</v>
      </c>
      <c r="B187" s="11">
        <v>7.0000000000000007E-2</v>
      </c>
      <c r="C187" s="11">
        <v>0.12</v>
      </c>
      <c r="D187" s="11">
        <f t="shared" si="16"/>
        <v>4.9999999999999989E-2</v>
      </c>
      <c r="E187" s="11">
        <v>4</v>
      </c>
      <c r="F187" s="11">
        <f t="shared" si="17"/>
        <v>199.99999999999994</v>
      </c>
      <c r="G187" s="11" t="s">
        <v>388</v>
      </c>
      <c r="H187" s="11" t="s">
        <v>152</v>
      </c>
    </row>
    <row r="188" spans="1:8" ht="31.5" x14ac:dyDescent="0.25">
      <c r="A188" s="11" t="s">
        <v>389</v>
      </c>
      <c r="B188" s="11">
        <v>1</v>
      </c>
      <c r="C188" s="11">
        <v>1.1000000000000001</v>
      </c>
      <c r="D188" s="11">
        <f t="shared" si="16"/>
        <v>0.10000000000000009</v>
      </c>
      <c r="E188" s="11">
        <v>3.5</v>
      </c>
      <c r="F188" s="11">
        <f t="shared" si="17"/>
        <v>350.00000000000028</v>
      </c>
      <c r="G188" s="11" t="s">
        <v>388</v>
      </c>
      <c r="H188" s="11" t="s">
        <v>152</v>
      </c>
    </row>
    <row r="189" spans="1:8" ht="47.25" x14ac:dyDescent="0.25">
      <c r="A189" s="11" t="s">
        <v>390</v>
      </c>
      <c r="B189" s="11">
        <v>0.36</v>
      </c>
      <c r="C189" s="11">
        <v>0.41</v>
      </c>
      <c r="D189" s="11">
        <f t="shared" si="16"/>
        <v>4.9999999999999989E-2</v>
      </c>
      <c r="E189" s="11">
        <v>4</v>
      </c>
      <c r="F189" s="11">
        <f t="shared" si="17"/>
        <v>199.99999999999994</v>
      </c>
      <c r="G189" s="11" t="s">
        <v>388</v>
      </c>
      <c r="H189" s="11" t="s">
        <v>152</v>
      </c>
    </row>
    <row r="190" spans="1:8" ht="31.5" x14ac:dyDescent="0.25">
      <c r="A190" s="11" t="s">
        <v>391</v>
      </c>
      <c r="B190" s="11">
        <v>0</v>
      </c>
      <c r="C190" s="11">
        <v>0.05</v>
      </c>
      <c r="D190" s="11">
        <f t="shared" si="16"/>
        <v>0.05</v>
      </c>
      <c r="E190" s="11">
        <v>5</v>
      </c>
      <c r="F190" s="11">
        <f t="shared" si="17"/>
        <v>250</v>
      </c>
      <c r="G190" s="11" t="s">
        <v>381</v>
      </c>
      <c r="H190" s="11" t="s">
        <v>152</v>
      </c>
    </row>
    <row r="191" spans="1:8" ht="47.25" x14ac:dyDescent="0.25">
      <c r="A191" s="11" t="s">
        <v>392</v>
      </c>
      <c r="B191" s="11">
        <v>0.34</v>
      </c>
      <c r="C191" s="11">
        <v>0.39</v>
      </c>
      <c r="D191" s="11">
        <f t="shared" si="16"/>
        <v>4.9999999999999989E-2</v>
      </c>
      <c r="E191" s="11">
        <v>5</v>
      </c>
      <c r="F191" s="11">
        <f t="shared" si="17"/>
        <v>249.99999999999994</v>
      </c>
      <c r="G191" s="11" t="s">
        <v>379</v>
      </c>
      <c r="H191" s="11" t="s">
        <v>152</v>
      </c>
    </row>
    <row r="192" spans="1:8" ht="47.25" x14ac:dyDescent="0.25">
      <c r="A192" s="8" t="s">
        <v>424</v>
      </c>
      <c r="B192" s="8">
        <v>1.54</v>
      </c>
      <c r="C192" s="8">
        <v>1.64</v>
      </c>
      <c r="D192" s="8">
        <f t="shared" si="16"/>
        <v>9.9999999999999867E-2</v>
      </c>
      <c r="E192" s="8">
        <v>5</v>
      </c>
      <c r="F192" s="8">
        <f t="shared" si="17"/>
        <v>499.99999999999932</v>
      </c>
      <c r="G192" s="8" t="s">
        <v>425</v>
      </c>
      <c r="H192" s="8" t="s">
        <v>426</v>
      </c>
    </row>
    <row r="193" spans="1:8" ht="47.25" x14ac:dyDescent="0.25">
      <c r="A193" s="8" t="s">
        <v>427</v>
      </c>
      <c r="B193" s="8">
        <v>1.96</v>
      </c>
      <c r="C193" s="8">
        <v>2.14</v>
      </c>
      <c r="D193" s="8">
        <f t="shared" si="16"/>
        <v>0.18000000000000016</v>
      </c>
      <c r="E193" s="8">
        <v>4.5</v>
      </c>
      <c r="F193" s="8">
        <f t="shared" si="17"/>
        <v>810.00000000000068</v>
      </c>
      <c r="G193" s="8" t="s">
        <v>428</v>
      </c>
      <c r="H193" s="8" t="s">
        <v>426</v>
      </c>
    </row>
    <row r="194" spans="1:8" ht="31.5" x14ac:dyDescent="0.25">
      <c r="A194" s="8" t="s">
        <v>429</v>
      </c>
      <c r="B194" s="8">
        <v>0.14000000000000001</v>
      </c>
      <c r="C194" s="8">
        <v>0.24</v>
      </c>
      <c r="D194" s="8">
        <f t="shared" si="16"/>
        <v>9.9999999999999978E-2</v>
      </c>
      <c r="E194" s="8">
        <v>4.5</v>
      </c>
      <c r="F194" s="8">
        <f t="shared" si="17"/>
        <v>449.99999999999989</v>
      </c>
      <c r="G194" s="8" t="s">
        <v>430</v>
      </c>
      <c r="H194" s="8" t="s">
        <v>426</v>
      </c>
    </row>
    <row r="195" spans="1:8" ht="47.25" x14ac:dyDescent="0.25">
      <c r="A195" s="8" t="s">
        <v>431</v>
      </c>
      <c r="B195" s="8">
        <v>0.12</v>
      </c>
      <c r="C195" s="8">
        <v>0.16</v>
      </c>
      <c r="D195" s="8">
        <f t="shared" si="16"/>
        <v>4.0000000000000008E-2</v>
      </c>
      <c r="E195" s="8">
        <v>4.5</v>
      </c>
      <c r="F195" s="8">
        <f t="shared" si="17"/>
        <v>180.00000000000006</v>
      </c>
      <c r="G195" s="8" t="s">
        <v>432</v>
      </c>
      <c r="H195" s="8" t="s">
        <v>426</v>
      </c>
    </row>
    <row r="196" spans="1:8" ht="47.25" x14ac:dyDescent="0.25">
      <c r="A196" s="8" t="s">
        <v>433</v>
      </c>
      <c r="B196" s="8">
        <v>0.38</v>
      </c>
      <c r="C196" s="8">
        <v>0.48</v>
      </c>
      <c r="D196" s="8">
        <f t="shared" si="16"/>
        <v>9.9999999999999978E-2</v>
      </c>
      <c r="E196" s="8">
        <v>4.5</v>
      </c>
      <c r="F196" s="8">
        <f t="shared" si="17"/>
        <v>449.99999999999989</v>
      </c>
      <c r="G196" s="8" t="s">
        <v>432</v>
      </c>
      <c r="H196" s="8" t="s">
        <v>426</v>
      </c>
    </row>
    <row r="197" spans="1:8" ht="47.25" x14ac:dyDescent="0.25">
      <c r="A197" s="8" t="s">
        <v>434</v>
      </c>
      <c r="B197" s="8">
        <v>0.8</v>
      </c>
      <c r="C197" s="8">
        <v>1</v>
      </c>
      <c r="D197" s="8">
        <f t="shared" si="16"/>
        <v>0.19999999999999996</v>
      </c>
      <c r="E197" s="8">
        <v>4.5</v>
      </c>
      <c r="F197" s="8">
        <f t="shared" si="17"/>
        <v>899.99999999999977</v>
      </c>
      <c r="G197" s="8" t="s">
        <v>435</v>
      </c>
      <c r="H197" s="8" t="s">
        <v>426</v>
      </c>
    </row>
    <row r="198" spans="1:8" ht="63" x14ac:dyDescent="0.25">
      <c r="A198" s="8" t="s">
        <v>436</v>
      </c>
      <c r="B198" s="8">
        <v>2.4</v>
      </c>
      <c r="C198" s="8">
        <v>2.6</v>
      </c>
      <c r="D198" s="8">
        <f t="shared" si="16"/>
        <v>0.20000000000000018</v>
      </c>
      <c r="E198" s="8">
        <v>4.5</v>
      </c>
      <c r="F198" s="8">
        <f t="shared" si="17"/>
        <v>900.0000000000008</v>
      </c>
      <c r="G198" s="8" t="s">
        <v>437</v>
      </c>
      <c r="H198" s="8" t="s">
        <v>426</v>
      </c>
    </row>
    <row r="199" spans="1:8" ht="47.25" x14ac:dyDescent="0.25">
      <c r="A199" s="8" t="s">
        <v>438</v>
      </c>
      <c r="B199" s="8">
        <v>3.5</v>
      </c>
      <c r="C199" s="8">
        <v>3.7</v>
      </c>
      <c r="D199" s="8">
        <f t="shared" si="16"/>
        <v>0.20000000000000018</v>
      </c>
      <c r="E199" s="8">
        <v>4.5</v>
      </c>
      <c r="F199" s="8">
        <f t="shared" si="17"/>
        <v>900.0000000000008</v>
      </c>
      <c r="G199" s="8" t="s">
        <v>439</v>
      </c>
      <c r="H199" s="8" t="s">
        <v>426</v>
      </c>
    </row>
    <row r="200" spans="1:8" ht="31.5" x14ac:dyDescent="0.25">
      <c r="A200" s="25" t="s">
        <v>174</v>
      </c>
      <c r="B200" s="25">
        <v>4.3</v>
      </c>
      <c r="C200" s="25">
        <v>5</v>
      </c>
      <c r="D200" s="25">
        <v>0.7</v>
      </c>
      <c r="E200" s="25">
        <v>5</v>
      </c>
      <c r="F200" s="25">
        <v>3500</v>
      </c>
      <c r="G200" s="25" t="s">
        <v>175</v>
      </c>
      <c r="H200" s="25" t="s">
        <v>169</v>
      </c>
    </row>
    <row r="201" spans="1:8" x14ac:dyDescent="0.25">
      <c r="A201" s="25" t="s">
        <v>172</v>
      </c>
      <c r="B201" s="25">
        <v>0</v>
      </c>
      <c r="C201" s="25">
        <v>0.65</v>
      </c>
      <c r="D201" s="25">
        <v>0.65</v>
      </c>
      <c r="E201" s="25">
        <v>5</v>
      </c>
      <c r="F201" s="25">
        <v>3250</v>
      </c>
      <c r="G201" s="25" t="s">
        <v>173</v>
      </c>
      <c r="H201" s="25" t="s">
        <v>169</v>
      </c>
    </row>
    <row r="202" spans="1:8" ht="31.5" x14ac:dyDescent="0.25">
      <c r="A202" s="25" t="s">
        <v>170</v>
      </c>
      <c r="B202" s="25">
        <v>0</v>
      </c>
      <c r="C202" s="25">
        <v>0.8</v>
      </c>
      <c r="D202" s="25">
        <v>0.8</v>
      </c>
      <c r="E202" s="25">
        <v>6</v>
      </c>
      <c r="F202" s="25">
        <v>4800</v>
      </c>
      <c r="G202" s="25" t="s">
        <v>171</v>
      </c>
      <c r="H202" s="25" t="s">
        <v>169</v>
      </c>
    </row>
    <row r="203" spans="1:8" s="5" customFormat="1" x14ac:dyDescent="0.25">
      <c r="A203" s="25" t="s">
        <v>286</v>
      </c>
      <c r="B203" s="25">
        <v>0</v>
      </c>
      <c r="C203" s="25">
        <v>0.55000000000000004</v>
      </c>
      <c r="D203" s="25">
        <v>0.55000000000000004</v>
      </c>
      <c r="E203" s="25">
        <v>4</v>
      </c>
      <c r="F203" s="25">
        <v>2200</v>
      </c>
      <c r="G203" s="25" t="s">
        <v>287</v>
      </c>
      <c r="H203" s="25" t="s">
        <v>169</v>
      </c>
    </row>
    <row r="204" spans="1:8" s="5" customFormat="1" x14ac:dyDescent="0.25">
      <c r="A204" s="25" t="s">
        <v>176</v>
      </c>
      <c r="B204" s="25">
        <v>0</v>
      </c>
      <c r="C204" s="25">
        <v>0.7</v>
      </c>
      <c r="D204" s="25">
        <f t="shared" ref="D204:D215" si="19">C204-B204</f>
        <v>0.7</v>
      </c>
      <c r="E204" s="25">
        <v>4</v>
      </c>
      <c r="F204" s="25">
        <f t="shared" ref="F204:F215" si="20">SUM((D204*1000)*E204)</f>
        <v>2800</v>
      </c>
      <c r="G204" s="25" t="s">
        <v>102</v>
      </c>
      <c r="H204" s="25" t="s">
        <v>103</v>
      </c>
    </row>
    <row r="205" spans="1:8" s="5" customFormat="1" x14ac:dyDescent="0.25">
      <c r="A205" s="25" t="s">
        <v>176</v>
      </c>
      <c r="B205" s="25">
        <v>1.2</v>
      </c>
      <c r="C205" s="25">
        <v>1.4</v>
      </c>
      <c r="D205" s="25">
        <f t="shared" si="19"/>
        <v>0.19999999999999996</v>
      </c>
      <c r="E205" s="25">
        <v>4</v>
      </c>
      <c r="F205" s="25">
        <f t="shared" si="20"/>
        <v>799.99999999999977</v>
      </c>
      <c r="G205" s="25" t="s">
        <v>102</v>
      </c>
      <c r="H205" s="25" t="s">
        <v>103</v>
      </c>
    </row>
    <row r="206" spans="1:8" s="5" customFormat="1" ht="31.5" x14ac:dyDescent="0.25">
      <c r="A206" s="25" t="s">
        <v>177</v>
      </c>
      <c r="B206" s="25">
        <v>0</v>
      </c>
      <c r="C206" s="25">
        <v>1.75</v>
      </c>
      <c r="D206" s="25">
        <f t="shared" si="19"/>
        <v>1.75</v>
      </c>
      <c r="E206" s="25">
        <v>4</v>
      </c>
      <c r="F206" s="25">
        <f t="shared" si="20"/>
        <v>7000</v>
      </c>
      <c r="G206" s="25" t="s">
        <v>102</v>
      </c>
      <c r="H206" s="25" t="s">
        <v>103</v>
      </c>
    </row>
    <row r="207" spans="1:8" s="5" customFormat="1" ht="31.5" x14ac:dyDescent="0.25">
      <c r="A207" s="25" t="s">
        <v>178</v>
      </c>
      <c r="B207" s="25">
        <v>0.29599999999999999</v>
      </c>
      <c r="C207" s="25">
        <v>0.504</v>
      </c>
      <c r="D207" s="25">
        <f t="shared" si="19"/>
        <v>0.20800000000000002</v>
      </c>
      <c r="E207" s="25">
        <v>6</v>
      </c>
      <c r="F207" s="25">
        <f t="shared" si="20"/>
        <v>1248.0000000000002</v>
      </c>
      <c r="G207" s="25" t="s">
        <v>179</v>
      </c>
      <c r="H207" s="25" t="s">
        <v>103</v>
      </c>
    </row>
    <row r="208" spans="1:8" s="5" customFormat="1" ht="31.5" x14ac:dyDescent="0.25">
      <c r="A208" s="25" t="s">
        <v>178</v>
      </c>
      <c r="B208" s="25">
        <v>0.91700000000000004</v>
      </c>
      <c r="C208" s="25">
        <v>1.26</v>
      </c>
      <c r="D208" s="25">
        <f t="shared" si="19"/>
        <v>0.34299999999999997</v>
      </c>
      <c r="E208" s="25">
        <v>6</v>
      </c>
      <c r="F208" s="25">
        <f t="shared" si="20"/>
        <v>2058</v>
      </c>
      <c r="G208" s="25" t="s">
        <v>179</v>
      </c>
      <c r="H208" s="25" t="s">
        <v>103</v>
      </c>
    </row>
    <row r="209" spans="1:8" ht="31.5" x14ac:dyDescent="0.25">
      <c r="A209" s="25" t="s">
        <v>178</v>
      </c>
      <c r="B209" s="25">
        <v>1.55</v>
      </c>
      <c r="C209" s="25">
        <v>2.08</v>
      </c>
      <c r="D209" s="25">
        <f t="shared" si="19"/>
        <v>0.53</v>
      </c>
      <c r="E209" s="25">
        <v>7</v>
      </c>
      <c r="F209" s="25">
        <f t="shared" si="20"/>
        <v>3710</v>
      </c>
      <c r="G209" s="25" t="s">
        <v>104</v>
      </c>
      <c r="H209" s="25" t="s">
        <v>103</v>
      </c>
    </row>
    <row r="210" spans="1:8" ht="31.5" x14ac:dyDescent="0.25">
      <c r="A210" s="25" t="s">
        <v>178</v>
      </c>
      <c r="B210" s="25">
        <v>3.58</v>
      </c>
      <c r="C210" s="25">
        <v>3.73</v>
      </c>
      <c r="D210" s="25">
        <f t="shared" si="19"/>
        <v>0.14999999999999991</v>
      </c>
      <c r="E210" s="25">
        <v>7</v>
      </c>
      <c r="F210" s="25">
        <f t="shared" si="20"/>
        <v>1049.9999999999993</v>
      </c>
      <c r="G210" s="25" t="s">
        <v>181</v>
      </c>
      <c r="H210" s="25" t="s">
        <v>103</v>
      </c>
    </row>
    <row r="211" spans="1:8" ht="31.5" x14ac:dyDescent="0.25">
      <c r="A211" s="25" t="s">
        <v>312</v>
      </c>
      <c r="B211" s="25">
        <v>1</v>
      </c>
      <c r="C211" s="25">
        <v>1.1499999999999999</v>
      </c>
      <c r="D211" s="25">
        <f t="shared" si="19"/>
        <v>0.14999999999999991</v>
      </c>
      <c r="E211" s="25">
        <v>4</v>
      </c>
      <c r="F211" s="25">
        <f t="shared" si="20"/>
        <v>599.99999999999966</v>
      </c>
      <c r="G211" s="25" t="s">
        <v>313</v>
      </c>
      <c r="H211" s="25" t="s">
        <v>103</v>
      </c>
    </row>
    <row r="212" spans="1:8" x14ac:dyDescent="0.25">
      <c r="A212" s="25" t="s">
        <v>180</v>
      </c>
      <c r="B212" s="25">
        <v>0.55000000000000004</v>
      </c>
      <c r="C212" s="25">
        <v>0.81</v>
      </c>
      <c r="D212" s="25">
        <f t="shared" si="19"/>
        <v>0.26</v>
      </c>
      <c r="E212" s="25">
        <v>4</v>
      </c>
      <c r="F212" s="25">
        <f t="shared" si="20"/>
        <v>1040</v>
      </c>
      <c r="G212" s="25" t="s">
        <v>181</v>
      </c>
      <c r="H212" s="25" t="s">
        <v>103</v>
      </c>
    </row>
    <row r="213" spans="1:8" x14ac:dyDescent="0.25">
      <c r="A213" s="25" t="s">
        <v>182</v>
      </c>
      <c r="B213" s="25">
        <v>0</v>
      </c>
      <c r="C213" s="25">
        <v>8.2000000000000003E-2</v>
      </c>
      <c r="D213" s="25">
        <f t="shared" si="19"/>
        <v>8.2000000000000003E-2</v>
      </c>
      <c r="E213" s="25">
        <v>5</v>
      </c>
      <c r="F213" s="25">
        <f t="shared" si="20"/>
        <v>410</v>
      </c>
      <c r="G213" s="25" t="s">
        <v>181</v>
      </c>
      <c r="H213" s="25" t="s">
        <v>103</v>
      </c>
    </row>
    <row r="214" spans="1:8" x14ac:dyDescent="0.25">
      <c r="A214" s="25" t="s">
        <v>182</v>
      </c>
      <c r="B214" s="25">
        <v>9.2999999999999999E-2</v>
      </c>
      <c r="C214" s="25">
        <v>0.37</v>
      </c>
      <c r="D214" s="25">
        <f t="shared" si="19"/>
        <v>0.27700000000000002</v>
      </c>
      <c r="E214" s="25">
        <v>5</v>
      </c>
      <c r="F214" s="25">
        <f t="shared" si="20"/>
        <v>1385</v>
      </c>
      <c r="G214" s="25" t="s">
        <v>181</v>
      </c>
      <c r="H214" s="25" t="s">
        <v>103</v>
      </c>
    </row>
    <row r="215" spans="1:8" x14ac:dyDescent="0.25">
      <c r="A215" s="25" t="s">
        <v>314</v>
      </c>
      <c r="B215" s="25">
        <v>0</v>
      </c>
      <c r="C215" s="25">
        <v>7.6999999999999999E-2</v>
      </c>
      <c r="D215" s="25">
        <f t="shared" si="19"/>
        <v>7.6999999999999999E-2</v>
      </c>
      <c r="E215" s="25">
        <v>3</v>
      </c>
      <c r="F215" s="25">
        <f t="shared" si="20"/>
        <v>231</v>
      </c>
      <c r="G215" s="25" t="s">
        <v>181</v>
      </c>
      <c r="H215" s="25" t="s">
        <v>103</v>
      </c>
    </row>
    <row r="216" spans="1:8" x14ac:dyDescent="0.25">
      <c r="A216" s="25" t="s">
        <v>192</v>
      </c>
      <c r="B216" s="25">
        <v>0</v>
      </c>
      <c r="C216" s="25">
        <v>0.3</v>
      </c>
      <c r="D216" s="25">
        <v>0.3</v>
      </c>
      <c r="E216" s="25">
        <v>5</v>
      </c>
      <c r="F216" s="25">
        <v>1500</v>
      </c>
      <c r="G216" s="25" t="s">
        <v>193</v>
      </c>
      <c r="H216" s="25" t="s">
        <v>105</v>
      </c>
    </row>
    <row r="217" spans="1:8" x14ac:dyDescent="0.25">
      <c r="A217" s="25" t="s">
        <v>194</v>
      </c>
      <c r="B217" s="25">
        <v>0</v>
      </c>
      <c r="C217" s="25">
        <v>0.3</v>
      </c>
      <c r="D217" s="25">
        <v>0.3</v>
      </c>
      <c r="E217" s="25">
        <v>3</v>
      </c>
      <c r="F217" s="25">
        <v>900</v>
      </c>
      <c r="G217" s="25" t="s">
        <v>193</v>
      </c>
      <c r="H217" s="25" t="s">
        <v>105</v>
      </c>
    </row>
    <row r="218" spans="1:8" x14ac:dyDescent="0.25">
      <c r="A218" s="25" t="s">
        <v>195</v>
      </c>
      <c r="B218" s="25">
        <v>0</v>
      </c>
      <c r="C218" s="25">
        <v>0.3</v>
      </c>
      <c r="D218" s="25">
        <v>0.3</v>
      </c>
      <c r="E218" s="25">
        <v>4</v>
      </c>
      <c r="F218" s="25">
        <v>1200</v>
      </c>
      <c r="G218" s="25" t="s">
        <v>193</v>
      </c>
      <c r="H218" s="25" t="s">
        <v>105</v>
      </c>
    </row>
    <row r="219" spans="1:8" x14ac:dyDescent="0.25">
      <c r="A219" s="25" t="s">
        <v>196</v>
      </c>
      <c r="B219" s="25">
        <v>0.1</v>
      </c>
      <c r="C219" s="25">
        <v>0.24</v>
      </c>
      <c r="D219" s="25">
        <v>0.14000000000000001</v>
      </c>
      <c r="E219" s="25">
        <v>5</v>
      </c>
      <c r="F219" s="25">
        <v>700</v>
      </c>
      <c r="G219" s="25" t="s">
        <v>197</v>
      </c>
      <c r="H219" s="25" t="s">
        <v>105</v>
      </c>
    </row>
    <row r="220" spans="1:8" x14ac:dyDescent="0.25">
      <c r="A220" s="25" t="s">
        <v>198</v>
      </c>
      <c r="B220" s="25">
        <v>0</v>
      </c>
      <c r="C220" s="25">
        <v>0.18</v>
      </c>
      <c r="D220" s="25">
        <v>0.18</v>
      </c>
      <c r="E220" s="25">
        <v>3.5</v>
      </c>
      <c r="F220" s="25">
        <v>630</v>
      </c>
      <c r="G220" s="25" t="s">
        <v>197</v>
      </c>
      <c r="H220" s="25" t="s">
        <v>105</v>
      </c>
    </row>
    <row r="221" spans="1:8" x14ac:dyDescent="0.25">
      <c r="A221" s="25" t="s">
        <v>199</v>
      </c>
      <c r="B221" s="25">
        <v>0.16</v>
      </c>
      <c r="C221" s="25">
        <v>0.51</v>
      </c>
      <c r="D221" s="25">
        <v>0.35</v>
      </c>
      <c r="E221" s="25">
        <v>5</v>
      </c>
      <c r="F221" s="25">
        <v>1750</v>
      </c>
      <c r="G221" s="25" t="s">
        <v>197</v>
      </c>
      <c r="H221" s="25" t="s">
        <v>105</v>
      </c>
    </row>
    <row r="222" spans="1:8" ht="31.5" x14ac:dyDescent="0.25">
      <c r="A222" s="25" t="s">
        <v>106</v>
      </c>
      <c r="B222" s="25">
        <v>5.3</v>
      </c>
      <c r="C222" s="25">
        <v>5.45</v>
      </c>
      <c r="D222" s="25">
        <v>0.15</v>
      </c>
      <c r="E222" s="25">
        <v>5</v>
      </c>
      <c r="F222" s="25">
        <v>750</v>
      </c>
      <c r="G222" s="25" t="s">
        <v>107</v>
      </c>
      <c r="H222" s="25" t="s">
        <v>105</v>
      </c>
    </row>
    <row r="223" spans="1:8" ht="31.5" x14ac:dyDescent="0.25">
      <c r="A223" s="25" t="s">
        <v>106</v>
      </c>
      <c r="B223" s="25">
        <v>5.79</v>
      </c>
      <c r="C223" s="25">
        <v>6.14</v>
      </c>
      <c r="D223" s="25">
        <v>0.35</v>
      </c>
      <c r="E223" s="25">
        <v>5</v>
      </c>
      <c r="F223" s="25">
        <v>1750</v>
      </c>
      <c r="G223" s="25" t="s">
        <v>107</v>
      </c>
      <c r="H223" s="25" t="s">
        <v>105</v>
      </c>
    </row>
    <row r="224" spans="1:8" ht="31.5" x14ac:dyDescent="0.25">
      <c r="A224" s="25" t="s">
        <v>106</v>
      </c>
      <c r="B224" s="25">
        <v>4.8</v>
      </c>
      <c r="C224" s="25">
        <v>4.9000000000000004</v>
      </c>
      <c r="D224" s="25">
        <v>0.1</v>
      </c>
      <c r="E224" s="25">
        <v>5</v>
      </c>
      <c r="F224" s="25">
        <v>500</v>
      </c>
      <c r="G224" s="25" t="s">
        <v>108</v>
      </c>
      <c r="H224" s="25" t="s">
        <v>105</v>
      </c>
    </row>
    <row r="225" spans="1:8" ht="31.5" x14ac:dyDescent="0.25">
      <c r="A225" s="25" t="s">
        <v>106</v>
      </c>
      <c r="B225" s="25">
        <v>3</v>
      </c>
      <c r="C225" s="25">
        <v>3.1</v>
      </c>
      <c r="D225" s="25">
        <v>0.1</v>
      </c>
      <c r="E225" s="25">
        <v>5</v>
      </c>
      <c r="F225" s="25">
        <v>500</v>
      </c>
      <c r="G225" s="25" t="s">
        <v>109</v>
      </c>
      <c r="H225" s="25" t="s">
        <v>105</v>
      </c>
    </row>
    <row r="226" spans="1:8" x14ac:dyDescent="0.25">
      <c r="A226" s="25" t="s">
        <v>110</v>
      </c>
      <c r="B226" s="25">
        <v>1.6</v>
      </c>
      <c r="C226" s="25">
        <v>2</v>
      </c>
      <c r="D226" s="25">
        <v>0.4</v>
      </c>
      <c r="E226" s="25">
        <v>3</v>
      </c>
      <c r="F226" s="25">
        <v>1200</v>
      </c>
      <c r="G226" s="25" t="s">
        <v>111</v>
      </c>
      <c r="H226" s="25" t="s">
        <v>105</v>
      </c>
    </row>
    <row r="227" spans="1:8" ht="31.5" x14ac:dyDescent="0.25">
      <c r="A227" s="25" t="s">
        <v>112</v>
      </c>
      <c r="B227" s="25">
        <v>1.67</v>
      </c>
      <c r="C227" s="25">
        <v>1.77</v>
      </c>
      <c r="D227" s="25">
        <v>0.1</v>
      </c>
      <c r="E227" s="25">
        <v>4</v>
      </c>
      <c r="F227" s="25">
        <v>400</v>
      </c>
      <c r="G227" s="25" t="s">
        <v>113</v>
      </c>
      <c r="H227" s="25" t="s">
        <v>105</v>
      </c>
    </row>
    <row r="228" spans="1:8" ht="31.5" x14ac:dyDescent="0.25">
      <c r="A228" s="25" t="s">
        <v>393</v>
      </c>
      <c r="B228" s="25">
        <v>0</v>
      </c>
      <c r="C228" s="25">
        <v>0.1</v>
      </c>
      <c r="D228" s="25">
        <v>0.1</v>
      </c>
      <c r="E228" s="25">
        <v>5</v>
      </c>
      <c r="F228" s="25">
        <v>500</v>
      </c>
      <c r="G228" s="25" t="s">
        <v>202</v>
      </c>
      <c r="H228" s="25" t="s">
        <v>105</v>
      </c>
    </row>
    <row r="229" spans="1:8" x14ac:dyDescent="0.25">
      <c r="A229" s="25" t="s">
        <v>229</v>
      </c>
      <c r="B229" s="25">
        <v>0</v>
      </c>
      <c r="C229" s="25">
        <v>0.14000000000000001</v>
      </c>
      <c r="D229" s="25">
        <v>0.14000000000000001</v>
      </c>
      <c r="E229" s="25">
        <v>4.5</v>
      </c>
      <c r="F229" s="25">
        <v>630</v>
      </c>
      <c r="G229" s="25" t="s">
        <v>230</v>
      </c>
      <c r="H229" s="25" t="s">
        <v>230</v>
      </c>
    </row>
    <row r="230" spans="1:8" x14ac:dyDescent="0.25">
      <c r="A230" s="25" t="s">
        <v>114</v>
      </c>
      <c r="B230" s="25">
        <v>0.06</v>
      </c>
      <c r="C230" s="25">
        <v>0.62</v>
      </c>
      <c r="D230" s="25">
        <v>0.56000000000000005</v>
      </c>
      <c r="E230" s="25">
        <v>6</v>
      </c>
      <c r="F230" s="25">
        <f t="shared" ref="F230:F236" si="21">D230*E230*1000</f>
        <v>3360.0000000000005</v>
      </c>
      <c r="G230" s="25" t="s">
        <v>115</v>
      </c>
      <c r="H230" s="25" t="s">
        <v>116</v>
      </c>
    </row>
    <row r="231" spans="1:8" ht="31.5" x14ac:dyDescent="0.25">
      <c r="A231" s="25" t="s">
        <v>117</v>
      </c>
      <c r="B231" s="25">
        <v>2</v>
      </c>
      <c r="C231" s="25">
        <v>2.5499999999999998</v>
      </c>
      <c r="D231" s="25">
        <v>0.55000000000000004</v>
      </c>
      <c r="E231" s="25">
        <v>4</v>
      </c>
      <c r="F231" s="25">
        <f t="shared" si="21"/>
        <v>2200</v>
      </c>
      <c r="G231" s="25" t="s">
        <v>115</v>
      </c>
      <c r="H231" s="25" t="s">
        <v>116</v>
      </c>
    </row>
    <row r="232" spans="1:8" x14ac:dyDescent="0.25">
      <c r="A232" s="25" t="s">
        <v>256</v>
      </c>
      <c r="B232" s="25">
        <v>0.17</v>
      </c>
      <c r="C232" s="25">
        <v>0.22</v>
      </c>
      <c r="D232" s="25">
        <v>0.05</v>
      </c>
      <c r="E232" s="25">
        <v>4</v>
      </c>
      <c r="F232" s="25">
        <f t="shared" si="21"/>
        <v>200</v>
      </c>
      <c r="G232" s="25" t="s">
        <v>115</v>
      </c>
      <c r="H232" s="25" t="s">
        <v>116</v>
      </c>
    </row>
    <row r="233" spans="1:8" x14ac:dyDescent="0.25">
      <c r="A233" s="25" t="s">
        <v>118</v>
      </c>
      <c r="B233" s="25">
        <v>0</v>
      </c>
      <c r="C233" s="25">
        <v>0.4</v>
      </c>
      <c r="D233" s="25">
        <v>0.4</v>
      </c>
      <c r="E233" s="25">
        <v>4</v>
      </c>
      <c r="F233" s="25">
        <f t="shared" si="21"/>
        <v>1600</v>
      </c>
      <c r="G233" s="25" t="s">
        <v>119</v>
      </c>
      <c r="H233" s="25" t="s">
        <v>116</v>
      </c>
    </row>
    <row r="234" spans="1:8" x14ac:dyDescent="0.25">
      <c r="A234" s="25" t="s">
        <v>120</v>
      </c>
      <c r="B234" s="25">
        <v>0</v>
      </c>
      <c r="C234" s="25">
        <v>0.53</v>
      </c>
      <c r="D234" s="25">
        <v>0.53</v>
      </c>
      <c r="E234" s="25">
        <v>4</v>
      </c>
      <c r="F234" s="25">
        <f t="shared" si="21"/>
        <v>2120</v>
      </c>
      <c r="G234" s="25" t="s">
        <v>119</v>
      </c>
      <c r="H234" s="25" t="s">
        <v>116</v>
      </c>
    </row>
    <row r="235" spans="1:8" x14ac:dyDescent="0.25">
      <c r="A235" s="25" t="s">
        <v>123</v>
      </c>
      <c r="B235" s="25">
        <v>0</v>
      </c>
      <c r="C235" s="25">
        <v>2.34</v>
      </c>
      <c r="D235" s="25">
        <v>2.34</v>
      </c>
      <c r="E235" s="25">
        <v>5</v>
      </c>
      <c r="F235" s="25">
        <f t="shared" si="21"/>
        <v>11700</v>
      </c>
      <c r="G235" s="25" t="s">
        <v>124</v>
      </c>
      <c r="H235" s="25" t="s">
        <v>116</v>
      </c>
    </row>
    <row r="236" spans="1:8" ht="31.5" x14ac:dyDescent="0.25">
      <c r="A236" s="25" t="s">
        <v>125</v>
      </c>
      <c r="B236" s="25">
        <v>0</v>
      </c>
      <c r="C236" s="25">
        <v>1.7</v>
      </c>
      <c r="D236" s="25">
        <v>1.7</v>
      </c>
      <c r="E236" s="25">
        <v>4.5</v>
      </c>
      <c r="F236" s="25">
        <f t="shared" si="21"/>
        <v>7649.9999999999991</v>
      </c>
      <c r="G236" s="25" t="s">
        <v>126</v>
      </c>
      <c r="H236" s="25" t="s">
        <v>116</v>
      </c>
    </row>
    <row r="237" spans="1:8" x14ac:dyDescent="0.25">
      <c r="A237" s="25" t="s">
        <v>121</v>
      </c>
      <c r="B237" s="25">
        <v>0</v>
      </c>
      <c r="C237" s="25">
        <v>0.3</v>
      </c>
      <c r="D237" s="25">
        <v>0.3</v>
      </c>
      <c r="E237" s="25">
        <v>4.5</v>
      </c>
      <c r="F237" s="25">
        <f>D237*E237*1000</f>
        <v>1349.9999999999998</v>
      </c>
      <c r="G237" s="25" t="s">
        <v>122</v>
      </c>
      <c r="H237" s="25" t="s">
        <v>116</v>
      </c>
    </row>
    <row r="238" spans="1:8" x14ac:dyDescent="0.25">
      <c r="A238" s="25" t="s">
        <v>255</v>
      </c>
      <c r="B238" s="25">
        <v>0</v>
      </c>
      <c r="C238" s="25">
        <v>0.4</v>
      </c>
      <c r="D238" s="25">
        <v>0.4</v>
      </c>
      <c r="E238" s="25">
        <v>4</v>
      </c>
      <c r="F238" s="25">
        <f t="shared" ref="F238:F239" si="22">D238*E238*1000</f>
        <v>1600</v>
      </c>
      <c r="G238" s="25" t="s">
        <v>127</v>
      </c>
      <c r="H238" s="25" t="s">
        <v>116</v>
      </c>
    </row>
    <row r="239" spans="1:8" x14ac:dyDescent="0.25">
      <c r="A239" s="25" t="s">
        <v>235</v>
      </c>
      <c r="B239" s="25">
        <v>0.37</v>
      </c>
      <c r="C239" s="25">
        <v>0.62</v>
      </c>
      <c r="D239" s="25">
        <v>0.25</v>
      </c>
      <c r="E239" s="25">
        <v>4</v>
      </c>
      <c r="F239" s="25">
        <f t="shared" si="22"/>
        <v>1000</v>
      </c>
      <c r="G239" s="25" t="s">
        <v>127</v>
      </c>
      <c r="H239" s="25" t="s">
        <v>116</v>
      </c>
    </row>
    <row r="240" spans="1:8" s="23" customFormat="1" ht="31.5" x14ac:dyDescent="0.25">
      <c r="A240" s="25" t="s">
        <v>315</v>
      </c>
      <c r="B240" s="25">
        <v>0.38</v>
      </c>
      <c r="C240" s="25">
        <v>0.48</v>
      </c>
      <c r="D240" s="25">
        <f t="shared" ref="D240:D286" si="23">C240-B240</f>
        <v>9.9999999999999978E-2</v>
      </c>
      <c r="E240" s="25">
        <v>4</v>
      </c>
      <c r="F240" s="25">
        <f t="shared" ref="F240:F286" si="24">SUM((D240*1000)*E240)</f>
        <v>399.99999999999989</v>
      </c>
      <c r="G240" s="25" t="s">
        <v>128</v>
      </c>
      <c r="H240" s="25" t="s">
        <v>129</v>
      </c>
    </row>
    <row r="241" spans="1:8" s="20" customFormat="1" ht="31.5" x14ac:dyDescent="0.25">
      <c r="A241" s="25" t="s">
        <v>315</v>
      </c>
      <c r="B241" s="25">
        <v>0.59</v>
      </c>
      <c r="C241" s="25">
        <v>0.75</v>
      </c>
      <c r="D241" s="25">
        <f t="shared" si="23"/>
        <v>0.16000000000000003</v>
      </c>
      <c r="E241" s="25">
        <v>4</v>
      </c>
      <c r="F241" s="25">
        <f t="shared" si="24"/>
        <v>640.00000000000011</v>
      </c>
      <c r="G241" s="25" t="s">
        <v>128</v>
      </c>
      <c r="H241" s="25" t="s">
        <v>129</v>
      </c>
    </row>
    <row r="242" spans="1:8" s="20" customFormat="1" ht="47.25" x14ac:dyDescent="0.25">
      <c r="A242" s="25" t="s">
        <v>316</v>
      </c>
      <c r="B242" s="25">
        <v>0.78</v>
      </c>
      <c r="C242" s="25">
        <v>1.08</v>
      </c>
      <c r="D242" s="25">
        <f t="shared" si="23"/>
        <v>0.30000000000000004</v>
      </c>
      <c r="E242" s="25">
        <v>5</v>
      </c>
      <c r="F242" s="25">
        <f t="shared" si="24"/>
        <v>1500.0000000000002</v>
      </c>
      <c r="G242" s="25" t="s">
        <v>128</v>
      </c>
      <c r="H242" s="25" t="s">
        <v>129</v>
      </c>
    </row>
    <row r="243" spans="1:8" s="20" customFormat="1" ht="31.5" x14ac:dyDescent="0.25">
      <c r="A243" s="25" t="s">
        <v>317</v>
      </c>
      <c r="B243" s="25">
        <v>1.19</v>
      </c>
      <c r="C243" s="25">
        <v>1.34</v>
      </c>
      <c r="D243" s="25">
        <f t="shared" si="23"/>
        <v>0.15000000000000013</v>
      </c>
      <c r="E243" s="25">
        <v>5</v>
      </c>
      <c r="F243" s="25">
        <f t="shared" si="24"/>
        <v>750.00000000000068</v>
      </c>
      <c r="G243" s="25" t="s">
        <v>130</v>
      </c>
      <c r="H243" s="25" t="s">
        <v>129</v>
      </c>
    </row>
    <row r="244" spans="1:8" s="20" customFormat="1" ht="31.5" x14ac:dyDescent="0.25">
      <c r="A244" s="25" t="s">
        <v>317</v>
      </c>
      <c r="B244" s="25">
        <v>1.64</v>
      </c>
      <c r="C244" s="25">
        <v>1.74</v>
      </c>
      <c r="D244" s="25">
        <f t="shared" si="23"/>
        <v>0.10000000000000009</v>
      </c>
      <c r="E244" s="25">
        <v>5</v>
      </c>
      <c r="F244" s="25">
        <f t="shared" si="24"/>
        <v>500.00000000000045</v>
      </c>
      <c r="G244" s="25" t="s">
        <v>130</v>
      </c>
      <c r="H244" s="25" t="s">
        <v>129</v>
      </c>
    </row>
    <row r="245" spans="1:8" s="20" customFormat="1" ht="31.5" x14ac:dyDescent="0.25">
      <c r="A245" s="25" t="s">
        <v>318</v>
      </c>
      <c r="B245" s="25">
        <v>0.36399999999999999</v>
      </c>
      <c r="C245" s="25">
        <v>0.71399999999999997</v>
      </c>
      <c r="D245" s="25">
        <f t="shared" si="23"/>
        <v>0.35</v>
      </c>
      <c r="E245" s="25">
        <v>4</v>
      </c>
      <c r="F245" s="25">
        <f t="shared" si="24"/>
        <v>1400</v>
      </c>
      <c r="G245" s="25" t="s">
        <v>319</v>
      </c>
      <c r="H245" s="25" t="s">
        <v>129</v>
      </c>
    </row>
    <row r="246" spans="1:8" s="20" customFormat="1" ht="31.5" x14ac:dyDescent="0.25">
      <c r="A246" s="25" t="s">
        <v>318</v>
      </c>
      <c r="B246" s="25">
        <v>1.41</v>
      </c>
      <c r="C246" s="25">
        <v>1.51</v>
      </c>
      <c r="D246" s="25">
        <f t="shared" si="23"/>
        <v>0.10000000000000009</v>
      </c>
      <c r="E246" s="25">
        <v>4</v>
      </c>
      <c r="F246" s="25">
        <f t="shared" si="24"/>
        <v>400.00000000000034</v>
      </c>
      <c r="G246" s="25" t="s">
        <v>320</v>
      </c>
      <c r="H246" s="25" t="s">
        <v>129</v>
      </c>
    </row>
    <row r="247" spans="1:8" s="20" customFormat="1" ht="31.5" x14ac:dyDescent="0.25">
      <c r="A247" s="25" t="s">
        <v>318</v>
      </c>
      <c r="B247" s="25">
        <v>2.77</v>
      </c>
      <c r="C247" s="25">
        <v>2.97</v>
      </c>
      <c r="D247" s="25">
        <f t="shared" si="23"/>
        <v>0.20000000000000018</v>
      </c>
      <c r="E247" s="25">
        <v>4</v>
      </c>
      <c r="F247" s="25">
        <f t="shared" si="24"/>
        <v>800.00000000000068</v>
      </c>
      <c r="G247" s="25" t="s">
        <v>320</v>
      </c>
      <c r="H247" s="25" t="s">
        <v>129</v>
      </c>
    </row>
    <row r="248" spans="1:8" s="20" customFormat="1" x14ac:dyDescent="0.25">
      <c r="A248" s="25" t="s">
        <v>321</v>
      </c>
      <c r="B248" s="25">
        <v>0</v>
      </c>
      <c r="C248" s="25">
        <v>0.25700000000000001</v>
      </c>
      <c r="D248" s="25">
        <f t="shared" si="23"/>
        <v>0.25700000000000001</v>
      </c>
      <c r="E248" s="25">
        <v>5</v>
      </c>
      <c r="F248" s="25">
        <f t="shared" si="24"/>
        <v>1285</v>
      </c>
      <c r="G248" s="25" t="s">
        <v>130</v>
      </c>
      <c r="H248" s="25" t="s">
        <v>129</v>
      </c>
    </row>
    <row r="249" spans="1:8" s="20" customFormat="1" x14ac:dyDescent="0.25">
      <c r="A249" s="25" t="s">
        <v>322</v>
      </c>
      <c r="B249" s="25">
        <v>1.52</v>
      </c>
      <c r="C249" s="25">
        <v>1.627</v>
      </c>
      <c r="D249" s="25">
        <f t="shared" si="23"/>
        <v>0.10699999999999998</v>
      </c>
      <c r="E249" s="25">
        <v>4</v>
      </c>
      <c r="F249" s="25">
        <f t="shared" si="24"/>
        <v>427.99999999999994</v>
      </c>
      <c r="G249" s="25" t="s">
        <v>131</v>
      </c>
      <c r="H249" s="25" t="s">
        <v>129</v>
      </c>
    </row>
    <row r="250" spans="1:8" s="20" customFormat="1" x14ac:dyDescent="0.25">
      <c r="A250" s="25" t="s">
        <v>323</v>
      </c>
      <c r="B250" s="25">
        <v>0</v>
      </c>
      <c r="C250" s="25">
        <v>0.115</v>
      </c>
      <c r="D250" s="25">
        <f t="shared" si="23"/>
        <v>0.115</v>
      </c>
      <c r="E250" s="25">
        <v>5.5</v>
      </c>
      <c r="F250" s="25">
        <f t="shared" si="24"/>
        <v>632.5</v>
      </c>
      <c r="G250" s="25" t="s">
        <v>131</v>
      </c>
      <c r="H250" s="25" t="s">
        <v>129</v>
      </c>
    </row>
    <row r="251" spans="1:8" s="20" customFormat="1" ht="31.5" x14ac:dyDescent="0.25">
      <c r="A251" s="25" t="s">
        <v>324</v>
      </c>
      <c r="B251" s="25">
        <v>0.73</v>
      </c>
      <c r="C251" s="25">
        <v>0.98399999999999999</v>
      </c>
      <c r="D251" s="25">
        <f t="shared" si="23"/>
        <v>0.254</v>
      </c>
      <c r="E251" s="25">
        <v>5</v>
      </c>
      <c r="F251" s="25">
        <f t="shared" si="24"/>
        <v>1270</v>
      </c>
      <c r="G251" s="25" t="s">
        <v>325</v>
      </c>
      <c r="H251" s="25" t="s">
        <v>129</v>
      </c>
    </row>
    <row r="252" spans="1:8" s="20" customFormat="1" ht="20.25" customHeight="1" x14ac:dyDescent="0.25">
      <c r="A252" s="25" t="s">
        <v>324</v>
      </c>
      <c r="B252" s="25">
        <v>1.1499999999999999</v>
      </c>
      <c r="C252" s="25">
        <v>1.34</v>
      </c>
      <c r="D252" s="25">
        <f t="shared" si="23"/>
        <v>0.19000000000000017</v>
      </c>
      <c r="E252" s="25">
        <v>5</v>
      </c>
      <c r="F252" s="25">
        <f t="shared" si="24"/>
        <v>950.00000000000091</v>
      </c>
      <c r="G252" s="25" t="s">
        <v>325</v>
      </c>
      <c r="H252" s="25" t="s">
        <v>129</v>
      </c>
    </row>
    <row r="253" spans="1:8" s="20" customFormat="1" ht="27" customHeight="1" x14ac:dyDescent="0.25">
      <c r="A253" s="25" t="s">
        <v>236</v>
      </c>
      <c r="B253" s="25">
        <v>1.36</v>
      </c>
      <c r="C253" s="25">
        <v>1.756</v>
      </c>
      <c r="D253" s="25">
        <f t="shared" si="23"/>
        <v>0.39599999999999991</v>
      </c>
      <c r="E253" s="25">
        <v>7</v>
      </c>
      <c r="F253" s="25">
        <f t="shared" si="24"/>
        <v>2771.9999999999991</v>
      </c>
      <c r="G253" s="25" t="s">
        <v>237</v>
      </c>
      <c r="H253" s="25" t="s">
        <v>129</v>
      </c>
    </row>
    <row r="254" spans="1:8" s="20" customFormat="1" ht="31.5" x14ac:dyDescent="0.25">
      <c r="A254" s="25" t="s">
        <v>238</v>
      </c>
      <c r="B254" s="25">
        <v>0.89</v>
      </c>
      <c r="C254" s="25">
        <v>1.0900000000000001</v>
      </c>
      <c r="D254" s="25">
        <f t="shared" si="23"/>
        <v>0.20000000000000007</v>
      </c>
      <c r="E254" s="25">
        <v>7</v>
      </c>
      <c r="F254" s="25">
        <f t="shared" si="24"/>
        <v>1400.0000000000005</v>
      </c>
      <c r="G254" s="25" t="s">
        <v>239</v>
      </c>
      <c r="H254" s="25" t="s">
        <v>129</v>
      </c>
    </row>
    <row r="255" spans="1:8" ht="31.5" x14ac:dyDescent="0.25">
      <c r="A255" s="25" t="s">
        <v>240</v>
      </c>
      <c r="B255" s="25">
        <v>0.11</v>
      </c>
      <c r="C255" s="25">
        <v>0.22</v>
      </c>
      <c r="D255" s="25">
        <f t="shared" si="23"/>
        <v>0.11</v>
      </c>
      <c r="E255" s="25">
        <v>5</v>
      </c>
      <c r="F255" s="25">
        <f t="shared" si="24"/>
        <v>550</v>
      </c>
      <c r="G255" s="25" t="s">
        <v>241</v>
      </c>
      <c r="H255" s="25" t="s">
        <v>129</v>
      </c>
    </row>
    <row r="256" spans="1:8" ht="54.75" customHeight="1" x14ac:dyDescent="0.25">
      <c r="A256" s="25" t="s">
        <v>240</v>
      </c>
      <c r="B256" s="25">
        <v>0.495</v>
      </c>
      <c r="C256" s="25">
        <v>0.70499999999999996</v>
      </c>
      <c r="D256" s="25">
        <f t="shared" si="23"/>
        <v>0.20999999999999996</v>
      </c>
      <c r="E256" s="25">
        <v>5</v>
      </c>
      <c r="F256" s="25">
        <f t="shared" si="24"/>
        <v>1049.9999999999998</v>
      </c>
      <c r="G256" s="25" t="s">
        <v>241</v>
      </c>
      <c r="H256" s="25" t="s">
        <v>129</v>
      </c>
    </row>
    <row r="257" spans="1:8" ht="31.5" x14ac:dyDescent="0.25">
      <c r="A257" s="25" t="s">
        <v>240</v>
      </c>
      <c r="B257" s="25">
        <v>0.94</v>
      </c>
      <c r="C257" s="25">
        <v>1.05</v>
      </c>
      <c r="D257" s="25">
        <f t="shared" si="23"/>
        <v>0.1100000000000001</v>
      </c>
      <c r="E257" s="25">
        <v>5</v>
      </c>
      <c r="F257" s="25">
        <f t="shared" si="24"/>
        <v>550.00000000000045</v>
      </c>
      <c r="G257" s="25" t="s">
        <v>242</v>
      </c>
      <c r="H257" s="25" t="s">
        <v>129</v>
      </c>
    </row>
    <row r="258" spans="1:8" ht="31.5" x14ac:dyDescent="0.25">
      <c r="A258" s="25" t="s">
        <v>240</v>
      </c>
      <c r="B258" s="25">
        <v>2.82</v>
      </c>
      <c r="C258" s="25">
        <v>3</v>
      </c>
      <c r="D258" s="25">
        <f t="shared" si="23"/>
        <v>0.18000000000000016</v>
      </c>
      <c r="E258" s="25">
        <v>5</v>
      </c>
      <c r="F258" s="25">
        <f t="shared" si="24"/>
        <v>900.00000000000091</v>
      </c>
      <c r="G258" s="25" t="s">
        <v>243</v>
      </c>
      <c r="H258" s="25" t="s">
        <v>129</v>
      </c>
    </row>
    <row r="259" spans="1:8" ht="31.5" x14ac:dyDescent="0.25">
      <c r="A259" s="25" t="s">
        <v>240</v>
      </c>
      <c r="B259" s="25">
        <v>3.58</v>
      </c>
      <c r="C259" s="25">
        <v>3.78</v>
      </c>
      <c r="D259" s="25">
        <f t="shared" si="23"/>
        <v>0.19999999999999973</v>
      </c>
      <c r="E259" s="25">
        <v>5</v>
      </c>
      <c r="F259" s="25">
        <f t="shared" si="24"/>
        <v>999.99999999999875</v>
      </c>
      <c r="G259" s="25" t="s">
        <v>243</v>
      </c>
      <c r="H259" s="25" t="s">
        <v>129</v>
      </c>
    </row>
    <row r="260" spans="1:8" x14ac:dyDescent="0.25">
      <c r="A260" s="25" t="s">
        <v>244</v>
      </c>
      <c r="B260" s="25">
        <v>0.95499999999999996</v>
      </c>
      <c r="C260" s="25">
        <v>1.28</v>
      </c>
      <c r="D260" s="25">
        <f t="shared" si="23"/>
        <v>0.32500000000000007</v>
      </c>
      <c r="E260" s="25">
        <v>5</v>
      </c>
      <c r="F260" s="25">
        <f t="shared" si="24"/>
        <v>1625.0000000000002</v>
      </c>
      <c r="G260" s="25" t="s">
        <v>241</v>
      </c>
      <c r="H260" s="25" t="s">
        <v>129</v>
      </c>
    </row>
    <row r="261" spans="1:8" ht="31.5" x14ac:dyDescent="0.25">
      <c r="A261" s="25" t="s">
        <v>245</v>
      </c>
      <c r="B261" s="25">
        <v>0.48</v>
      </c>
      <c r="C261" s="25">
        <v>0.68</v>
      </c>
      <c r="D261" s="25">
        <f t="shared" si="23"/>
        <v>0.20000000000000007</v>
      </c>
      <c r="E261" s="25">
        <v>7</v>
      </c>
      <c r="F261" s="25">
        <f t="shared" si="24"/>
        <v>1400.0000000000005</v>
      </c>
      <c r="G261" s="25" t="s">
        <v>246</v>
      </c>
      <c r="H261" s="25" t="s">
        <v>129</v>
      </c>
    </row>
    <row r="262" spans="1:8" ht="31.5" x14ac:dyDescent="0.25">
      <c r="A262" s="25" t="s">
        <v>247</v>
      </c>
      <c r="B262" s="25">
        <v>0</v>
      </c>
      <c r="C262" s="25">
        <v>0.65</v>
      </c>
      <c r="D262" s="25">
        <f t="shared" si="23"/>
        <v>0.65</v>
      </c>
      <c r="E262" s="25">
        <v>5</v>
      </c>
      <c r="F262" s="25">
        <f t="shared" si="24"/>
        <v>3250</v>
      </c>
      <c r="G262" s="25" t="s">
        <v>248</v>
      </c>
      <c r="H262" s="25" t="s">
        <v>129</v>
      </c>
    </row>
    <row r="263" spans="1:8" x14ac:dyDescent="0.25">
      <c r="A263" s="25" t="s">
        <v>132</v>
      </c>
      <c r="B263" s="25">
        <v>0.04</v>
      </c>
      <c r="C263" s="25">
        <v>1.02</v>
      </c>
      <c r="D263" s="25">
        <f t="shared" si="23"/>
        <v>0.98</v>
      </c>
      <c r="E263" s="25">
        <v>4</v>
      </c>
      <c r="F263" s="25">
        <f t="shared" si="24"/>
        <v>3920</v>
      </c>
      <c r="G263" s="25" t="s">
        <v>133</v>
      </c>
      <c r="H263" s="25" t="s">
        <v>133</v>
      </c>
    </row>
    <row r="264" spans="1:8" x14ac:dyDescent="0.25">
      <c r="A264" s="25" t="s">
        <v>326</v>
      </c>
      <c r="B264" s="25">
        <v>0</v>
      </c>
      <c r="C264" s="25">
        <v>0.15</v>
      </c>
      <c r="D264" s="25">
        <f t="shared" si="23"/>
        <v>0.15</v>
      </c>
      <c r="E264" s="25">
        <v>5</v>
      </c>
      <c r="F264" s="25">
        <f t="shared" si="24"/>
        <v>750</v>
      </c>
      <c r="G264" s="25" t="s">
        <v>133</v>
      </c>
      <c r="H264" s="25" t="s">
        <v>133</v>
      </c>
    </row>
    <row r="265" spans="1:8" x14ac:dyDescent="0.25">
      <c r="A265" s="25" t="s">
        <v>327</v>
      </c>
      <c r="B265" s="25">
        <v>0</v>
      </c>
      <c r="C265" s="25">
        <v>8.8999999999999996E-2</v>
      </c>
      <c r="D265" s="25">
        <f t="shared" si="23"/>
        <v>8.8999999999999996E-2</v>
      </c>
      <c r="E265" s="25">
        <v>6</v>
      </c>
      <c r="F265" s="25">
        <f t="shared" si="24"/>
        <v>534</v>
      </c>
      <c r="G265" s="25" t="s">
        <v>133</v>
      </c>
      <c r="H265" s="25" t="s">
        <v>133</v>
      </c>
    </row>
    <row r="266" spans="1:8" x14ac:dyDescent="0.25">
      <c r="A266" s="25" t="s">
        <v>134</v>
      </c>
      <c r="B266" s="25">
        <v>1.39</v>
      </c>
      <c r="C266" s="25">
        <v>1.73</v>
      </c>
      <c r="D266" s="25">
        <f t="shared" si="23"/>
        <v>0.34000000000000008</v>
      </c>
      <c r="E266" s="25">
        <v>5</v>
      </c>
      <c r="F266" s="25">
        <f t="shared" si="24"/>
        <v>1700.0000000000002</v>
      </c>
      <c r="G266" s="25" t="s">
        <v>133</v>
      </c>
      <c r="H266" s="25" t="s">
        <v>133</v>
      </c>
    </row>
    <row r="267" spans="1:8" x14ac:dyDescent="0.25">
      <c r="A267" s="25" t="s">
        <v>135</v>
      </c>
      <c r="B267" s="25">
        <v>8.5000000000000006E-2</v>
      </c>
      <c r="C267" s="25">
        <v>0.68</v>
      </c>
      <c r="D267" s="25">
        <f t="shared" si="23"/>
        <v>0.59500000000000008</v>
      </c>
      <c r="E267" s="25">
        <v>4</v>
      </c>
      <c r="F267" s="25">
        <f t="shared" si="24"/>
        <v>2380.0000000000005</v>
      </c>
      <c r="G267" s="25" t="s">
        <v>133</v>
      </c>
      <c r="H267" s="25" t="s">
        <v>133</v>
      </c>
    </row>
    <row r="268" spans="1:8" x14ac:dyDescent="0.25">
      <c r="A268" s="25" t="s">
        <v>136</v>
      </c>
      <c r="B268" s="25">
        <v>0.28000000000000003</v>
      </c>
      <c r="C268" s="25">
        <v>0.55000000000000004</v>
      </c>
      <c r="D268" s="25">
        <f t="shared" si="23"/>
        <v>0.27</v>
      </c>
      <c r="E268" s="25">
        <v>5</v>
      </c>
      <c r="F268" s="25">
        <f t="shared" si="24"/>
        <v>1350</v>
      </c>
      <c r="G268" s="25" t="s">
        <v>133</v>
      </c>
      <c r="H268" s="25" t="s">
        <v>133</v>
      </c>
    </row>
    <row r="269" spans="1:8" x14ac:dyDescent="0.25">
      <c r="A269" s="25" t="s">
        <v>137</v>
      </c>
      <c r="B269" s="25">
        <v>0</v>
      </c>
      <c r="C269" s="25">
        <v>0.18</v>
      </c>
      <c r="D269" s="25">
        <f t="shared" si="23"/>
        <v>0.18</v>
      </c>
      <c r="E269" s="25">
        <v>4</v>
      </c>
      <c r="F269" s="25">
        <f t="shared" si="24"/>
        <v>720</v>
      </c>
      <c r="G269" s="25" t="s">
        <v>133</v>
      </c>
      <c r="H269" s="25" t="s">
        <v>133</v>
      </c>
    </row>
    <row r="270" spans="1:8" x14ac:dyDescent="0.25">
      <c r="A270" s="25" t="s">
        <v>138</v>
      </c>
      <c r="B270" s="25">
        <v>0</v>
      </c>
      <c r="C270" s="25">
        <v>0.09</v>
      </c>
      <c r="D270" s="25">
        <f t="shared" si="23"/>
        <v>0.09</v>
      </c>
      <c r="E270" s="25">
        <v>3.5</v>
      </c>
      <c r="F270" s="25">
        <f t="shared" si="24"/>
        <v>315</v>
      </c>
      <c r="G270" s="25" t="s">
        <v>133</v>
      </c>
      <c r="H270" s="25" t="s">
        <v>133</v>
      </c>
    </row>
    <row r="271" spans="1:8" x14ac:dyDescent="0.25">
      <c r="A271" s="25" t="s">
        <v>139</v>
      </c>
      <c r="B271" s="25">
        <v>0</v>
      </c>
      <c r="C271" s="25">
        <v>1.1000000000000001</v>
      </c>
      <c r="D271" s="25">
        <f t="shared" si="23"/>
        <v>1.1000000000000001</v>
      </c>
      <c r="E271" s="25">
        <v>7</v>
      </c>
      <c r="F271" s="25">
        <f t="shared" si="24"/>
        <v>7700</v>
      </c>
      <c r="G271" s="25" t="s">
        <v>133</v>
      </c>
      <c r="H271" s="25" t="s">
        <v>133</v>
      </c>
    </row>
    <row r="272" spans="1:8" x14ac:dyDescent="0.25">
      <c r="A272" s="25" t="s">
        <v>140</v>
      </c>
      <c r="B272" s="25">
        <v>0</v>
      </c>
      <c r="C272" s="25">
        <v>0.23499999999999999</v>
      </c>
      <c r="D272" s="25">
        <f t="shared" si="23"/>
        <v>0.23499999999999999</v>
      </c>
      <c r="E272" s="25">
        <v>4</v>
      </c>
      <c r="F272" s="25">
        <f t="shared" si="24"/>
        <v>940</v>
      </c>
      <c r="G272" s="25" t="s">
        <v>133</v>
      </c>
      <c r="H272" s="25" t="s">
        <v>133</v>
      </c>
    </row>
    <row r="273" spans="1:8" x14ac:dyDescent="0.25">
      <c r="A273" s="25" t="s">
        <v>141</v>
      </c>
      <c r="B273" s="25">
        <v>0</v>
      </c>
      <c r="C273" s="25">
        <v>0.38</v>
      </c>
      <c r="D273" s="25">
        <f t="shared" si="23"/>
        <v>0.38</v>
      </c>
      <c r="E273" s="25">
        <v>4</v>
      </c>
      <c r="F273" s="25">
        <f t="shared" si="24"/>
        <v>1520</v>
      </c>
      <c r="G273" s="25" t="s">
        <v>133</v>
      </c>
      <c r="H273" s="25" t="s">
        <v>133</v>
      </c>
    </row>
    <row r="274" spans="1:8" x14ac:dyDescent="0.25">
      <c r="A274" s="25" t="s">
        <v>142</v>
      </c>
      <c r="B274" s="25">
        <v>0.89</v>
      </c>
      <c r="C274" s="25">
        <v>1.39</v>
      </c>
      <c r="D274" s="25">
        <f t="shared" si="23"/>
        <v>0.49999999999999989</v>
      </c>
      <c r="E274" s="25">
        <v>5.5</v>
      </c>
      <c r="F274" s="25">
        <f t="shared" si="24"/>
        <v>2749.9999999999995</v>
      </c>
      <c r="G274" s="25" t="s">
        <v>133</v>
      </c>
      <c r="H274" s="25" t="s">
        <v>133</v>
      </c>
    </row>
    <row r="275" spans="1:8" x14ac:dyDescent="0.25">
      <c r="A275" s="25" t="s">
        <v>143</v>
      </c>
      <c r="B275" s="25">
        <v>0</v>
      </c>
      <c r="C275" s="25">
        <v>0.17499999999999999</v>
      </c>
      <c r="D275" s="25">
        <f t="shared" si="23"/>
        <v>0.17499999999999999</v>
      </c>
      <c r="E275" s="25">
        <v>3.5</v>
      </c>
      <c r="F275" s="25">
        <f t="shared" si="24"/>
        <v>612.5</v>
      </c>
      <c r="G275" s="25" t="s">
        <v>133</v>
      </c>
      <c r="H275" s="25" t="s">
        <v>133</v>
      </c>
    </row>
    <row r="276" spans="1:8" x14ac:dyDescent="0.25">
      <c r="A276" s="25" t="s">
        <v>144</v>
      </c>
      <c r="B276" s="25">
        <v>0.1</v>
      </c>
      <c r="C276" s="25">
        <v>0.54500000000000004</v>
      </c>
      <c r="D276" s="25">
        <f t="shared" si="23"/>
        <v>0.44500000000000006</v>
      </c>
      <c r="E276" s="25">
        <v>5.5</v>
      </c>
      <c r="F276" s="25">
        <f t="shared" si="24"/>
        <v>2447.5000000000005</v>
      </c>
      <c r="G276" s="25" t="s">
        <v>133</v>
      </c>
      <c r="H276" s="25" t="s">
        <v>133</v>
      </c>
    </row>
    <row r="277" spans="1:8" x14ac:dyDescent="0.25">
      <c r="A277" s="25" t="s">
        <v>145</v>
      </c>
      <c r="B277" s="25">
        <v>0</v>
      </c>
      <c r="C277" s="25">
        <v>0.81499999999999995</v>
      </c>
      <c r="D277" s="25">
        <f t="shared" si="23"/>
        <v>0.81499999999999995</v>
      </c>
      <c r="E277" s="25">
        <v>5</v>
      </c>
      <c r="F277" s="25">
        <f t="shared" si="24"/>
        <v>4075</v>
      </c>
      <c r="G277" s="25" t="s">
        <v>133</v>
      </c>
      <c r="H277" s="25" t="s">
        <v>133</v>
      </c>
    </row>
    <row r="278" spans="1:8" x14ac:dyDescent="0.25">
      <c r="A278" s="25" t="s">
        <v>146</v>
      </c>
      <c r="B278" s="25">
        <v>0.46</v>
      </c>
      <c r="C278" s="25">
        <v>1.0449999999999999</v>
      </c>
      <c r="D278" s="25">
        <f t="shared" si="23"/>
        <v>0.58499999999999996</v>
      </c>
      <c r="E278" s="25">
        <v>5.5</v>
      </c>
      <c r="F278" s="25">
        <f t="shared" si="24"/>
        <v>3217.5</v>
      </c>
      <c r="G278" s="25" t="s">
        <v>133</v>
      </c>
      <c r="H278" s="25" t="s">
        <v>133</v>
      </c>
    </row>
    <row r="279" spans="1:8" x14ac:dyDescent="0.25">
      <c r="A279" s="25" t="s">
        <v>147</v>
      </c>
      <c r="B279" s="25">
        <v>0</v>
      </c>
      <c r="C279" s="25">
        <v>0.20200000000000001</v>
      </c>
      <c r="D279" s="25">
        <f t="shared" si="23"/>
        <v>0.20200000000000001</v>
      </c>
      <c r="E279" s="25">
        <v>3</v>
      </c>
      <c r="F279" s="25">
        <f t="shared" si="24"/>
        <v>606</v>
      </c>
      <c r="G279" s="25" t="s">
        <v>133</v>
      </c>
      <c r="H279" s="25" t="s">
        <v>133</v>
      </c>
    </row>
    <row r="280" spans="1:8" x14ac:dyDescent="0.25">
      <c r="A280" s="25" t="s">
        <v>148</v>
      </c>
      <c r="B280" s="25">
        <v>0</v>
      </c>
      <c r="C280" s="25">
        <v>0.3</v>
      </c>
      <c r="D280" s="25">
        <f t="shared" si="23"/>
        <v>0.3</v>
      </c>
      <c r="E280" s="25">
        <v>4</v>
      </c>
      <c r="F280" s="25">
        <f t="shared" si="24"/>
        <v>1200</v>
      </c>
      <c r="G280" s="25" t="s">
        <v>133</v>
      </c>
      <c r="H280" s="25" t="s">
        <v>133</v>
      </c>
    </row>
    <row r="281" spans="1:8" x14ac:dyDescent="0.25">
      <c r="A281" s="25" t="s">
        <v>149</v>
      </c>
      <c r="B281" s="25">
        <v>0</v>
      </c>
      <c r="C281" s="25">
        <v>0.42499999999999999</v>
      </c>
      <c r="D281" s="25">
        <f t="shared" si="23"/>
        <v>0.42499999999999999</v>
      </c>
      <c r="E281" s="25">
        <v>4</v>
      </c>
      <c r="F281" s="25">
        <f t="shared" si="24"/>
        <v>1700</v>
      </c>
      <c r="G281" s="25" t="s">
        <v>133</v>
      </c>
      <c r="H281" s="25" t="s">
        <v>133</v>
      </c>
    </row>
    <row r="282" spans="1:8" x14ac:dyDescent="0.25">
      <c r="A282" s="25" t="s">
        <v>150</v>
      </c>
      <c r="B282" s="25">
        <v>0</v>
      </c>
      <c r="C282" s="25">
        <v>0.38</v>
      </c>
      <c r="D282" s="25">
        <f t="shared" si="23"/>
        <v>0.38</v>
      </c>
      <c r="E282" s="25">
        <v>6</v>
      </c>
      <c r="F282" s="25">
        <f t="shared" si="24"/>
        <v>2280</v>
      </c>
      <c r="G282" s="25" t="s">
        <v>133</v>
      </c>
      <c r="H282" s="25" t="s">
        <v>133</v>
      </c>
    </row>
    <row r="283" spans="1:8" x14ac:dyDescent="0.25">
      <c r="A283" s="25" t="s">
        <v>328</v>
      </c>
      <c r="B283" s="25">
        <v>0</v>
      </c>
      <c r="C283" s="25">
        <v>0.314</v>
      </c>
      <c r="D283" s="25">
        <f t="shared" si="23"/>
        <v>0.314</v>
      </c>
      <c r="E283" s="25">
        <v>5</v>
      </c>
      <c r="F283" s="25">
        <f t="shared" si="24"/>
        <v>1570</v>
      </c>
      <c r="G283" s="25" t="s">
        <v>133</v>
      </c>
      <c r="H283" s="25" t="s">
        <v>133</v>
      </c>
    </row>
    <row r="284" spans="1:8" x14ac:dyDescent="0.25">
      <c r="A284" s="25" t="s">
        <v>329</v>
      </c>
      <c r="B284" s="25">
        <v>7.4999999999999997E-2</v>
      </c>
      <c r="C284" s="25">
        <v>0.245</v>
      </c>
      <c r="D284" s="25">
        <f t="shared" si="23"/>
        <v>0.16999999999999998</v>
      </c>
      <c r="E284" s="25">
        <v>5</v>
      </c>
      <c r="F284" s="25">
        <f t="shared" si="24"/>
        <v>849.99999999999989</v>
      </c>
      <c r="G284" s="25" t="s">
        <v>133</v>
      </c>
      <c r="H284" s="25" t="s">
        <v>133</v>
      </c>
    </row>
    <row r="285" spans="1:8" x14ac:dyDescent="0.25">
      <c r="A285" s="25" t="s">
        <v>330</v>
      </c>
      <c r="B285" s="25">
        <v>0</v>
      </c>
      <c r="C285" s="25">
        <v>0.06</v>
      </c>
      <c r="D285" s="25">
        <f t="shared" si="23"/>
        <v>0.06</v>
      </c>
      <c r="E285" s="25">
        <v>4</v>
      </c>
      <c r="F285" s="25">
        <f t="shared" si="24"/>
        <v>240</v>
      </c>
      <c r="G285" s="25" t="s">
        <v>133</v>
      </c>
      <c r="H285" s="25" t="s">
        <v>133</v>
      </c>
    </row>
    <row r="286" spans="1:8" x14ac:dyDescent="0.25">
      <c r="A286" s="25" t="s">
        <v>272</v>
      </c>
      <c r="B286" s="25">
        <v>0</v>
      </c>
      <c r="C286" s="25">
        <v>0.08</v>
      </c>
      <c r="D286" s="25">
        <f t="shared" si="23"/>
        <v>0.08</v>
      </c>
      <c r="E286" s="25">
        <v>6</v>
      </c>
      <c r="F286" s="25">
        <f t="shared" si="24"/>
        <v>480</v>
      </c>
      <c r="G286" s="25" t="s">
        <v>133</v>
      </c>
      <c r="H286" s="25" t="s">
        <v>133</v>
      </c>
    </row>
    <row r="287" spans="1:8" x14ac:dyDescent="0.25">
      <c r="A287" s="39" t="s">
        <v>159</v>
      </c>
      <c r="B287" s="40"/>
      <c r="C287" s="40"/>
      <c r="D287" s="3">
        <f>SUM(D4:D286)</f>
        <v>93.802999999999955</v>
      </c>
      <c r="E287" s="3"/>
      <c r="F287" s="4">
        <f>SUM(F4:F286)</f>
        <v>464212</v>
      </c>
      <c r="G287" s="4"/>
      <c r="H287" s="25"/>
    </row>
  </sheetData>
  <mergeCells count="1">
    <mergeCell ref="A287:C287"/>
  </mergeCells>
  <phoneticPr fontId="2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selection activeCell="H47" sqref="A1:H47"/>
    </sheetView>
  </sheetViews>
  <sheetFormatPr defaultRowHeight="15.75" x14ac:dyDescent="0.25"/>
  <sheetData>
    <row r="1" spans="1:8" ht="38.25" x14ac:dyDescent="0.25">
      <c r="A1" s="37" t="s">
        <v>315</v>
      </c>
      <c r="B1" s="12">
        <v>0.38</v>
      </c>
      <c r="C1" s="12">
        <v>0.48</v>
      </c>
      <c r="D1" s="12">
        <f t="shared" ref="D1:D47" si="0">C1-B1</f>
        <v>9.9999999999999978E-2</v>
      </c>
      <c r="E1" s="12">
        <v>4</v>
      </c>
      <c r="F1" s="12">
        <f t="shared" ref="F1:F47" si="1">SUM((D1*1000)*E1)</f>
        <v>399.99999999999989</v>
      </c>
      <c r="G1" s="12" t="s">
        <v>128</v>
      </c>
      <c r="H1" s="12" t="s">
        <v>129</v>
      </c>
    </row>
    <row r="2" spans="1:8" ht="38.25" x14ac:dyDescent="0.25">
      <c r="A2" s="37" t="s">
        <v>315</v>
      </c>
      <c r="B2" s="12">
        <v>0.59</v>
      </c>
      <c r="C2" s="12">
        <v>0.75</v>
      </c>
      <c r="D2" s="12">
        <f t="shared" si="0"/>
        <v>0.16000000000000003</v>
      </c>
      <c r="E2" s="12">
        <v>4</v>
      </c>
      <c r="F2" s="12">
        <f t="shared" si="1"/>
        <v>640.00000000000011</v>
      </c>
      <c r="G2" s="12" t="s">
        <v>128</v>
      </c>
      <c r="H2" s="12" t="s">
        <v>129</v>
      </c>
    </row>
    <row r="3" spans="1:8" ht="76.5" x14ac:dyDescent="0.25">
      <c r="A3" s="37" t="s">
        <v>316</v>
      </c>
      <c r="B3" s="12">
        <v>0.78</v>
      </c>
      <c r="C3" s="12">
        <v>1.08</v>
      </c>
      <c r="D3" s="12">
        <f t="shared" si="0"/>
        <v>0.30000000000000004</v>
      </c>
      <c r="E3" s="12">
        <v>5</v>
      </c>
      <c r="F3" s="12">
        <f t="shared" si="1"/>
        <v>1500.0000000000002</v>
      </c>
      <c r="G3" s="12" t="s">
        <v>128</v>
      </c>
      <c r="H3" s="12" t="s">
        <v>129</v>
      </c>
    </row>
    <row r="4" spans="1:8" ht="38.25" x14ac:dyDescent="0.25">
      <c r="A4" s="37" t="s">
        <v>317</v>
      </c>
      <c r="B4" s="12">
        <v>1.19</v>
      </c>
      <c r="C4" s="12">
        <v>1.34</v>
      </c>
      <c r="D4" s="12">
        <f t="shared" si="0"/>
        <v>0.15000000000000013</v>
      </c>
      <c r="E4" s="12">
        <v>5</v>
      </c>
      <c r="F4" s="12">
        <f t="shared" si="1"/>
        <v>750.00000000000068</v>
      </c>
      <c r="G4" s="12" t="s">
        <v>130</v>
      </c>
      <c r="H4" s="12" t="s">
        <v>129</v>
      </c>
    </row>
    <row r="5" spans="1:8" ht="38.25" x14ac:dyDescent="0.25">
      <c r="A5" s="37" t="s">
        <v>317</v>
      </c>
      <c r="B5" s="12">
        <v>1.64</v>
      </c>
      <c r="C5" s="12">
        <v>1.74</v>
      </c>
      <c r="D5" s="12">
        <f t="shared" si="0"/>
        <v>0.10000000000000009</v>
      </c>
      <c r="E5" s="12">
        <v>5</v>
      </c>
      <c r="F5" s="12">
        <f t="shared" si="1"/>
        <v>500.00000000000045</v>
      </c>
      <c r="G5" s="12" t="s">
        <v>130</v>
      </c>
      <c r="H5" s="12" t="s">
        <v>129</v>
      </c>
    </row>
    <row r="6" spans="1:8" ht="38.25" x14ac:dyDescent="0.25">
      <c r="A6" s="37" t="s">
        <v>318</v>
      </c>
      <c r="B6" s="12">
        <v>0.36399999999999999</v>
      </c>
      <c r="C6" s="12">
        <v>0.71399999999999997</v>
      </c>
      <c r="D6" s="12">
        <f t="shared" si="0"/>
        <v>0.35</v>
      </c>
      <c r="E6" s="12">
        <v>4</v>
      </c>
      <c r="F6" s="12">
        <f t="shared" si="1"/>
        <v>1400</v>
      </c>
      <c r="G6" s="12" t="s">
        <v>319</v>
      </c>
      <c r="H6" s="12" t="s">
        <v>129</v>
      </c>
    </row>
    <row r="7" spans="1:8" ht="38.25" x14ac:dyDescent="0.25">
      <c r="A7" s="37" t="s">
        <v>318</v>
      </c>
      <c r="B7" s="12">
        <v>1.41</v>
      </c>
      <c r="C7" s="12">
        <v>1.51</v>
      </c>
      <c r="D7" s="12">
        <f t="shared" si="0"/>
        <v>0.10000000000000009</v>
      </c>
      <c r="E7" s="12">
        <v>4</v>
      </c>
      <c r="F7" s="12">
        <f t="shared" si="1"/>
        <v>400.00000000000034</v>
      </c>
      <c r="G7" s="12" t="s">
        <v>320</v>
      </c>
      <c r="H7" s="12" t="s">
        <v>129</v>
      </c>
    </row>
    <row r="8" spans="1:8" ht="38.25" x14ac:dyDescent="0.25">
      <c r="A8" s="37" t="s">
        <v>318</v>
      </c>
      <c r="B8" s="12">
        <v>2.77</v>
      </c>
      <c r="C8" s="12">
        <v>2.97</v>
      </c>
      <c r="D8" s="12">
        <f t="shared" si="0"/>
        <v>0.20000000000000018</v>
      </c>
      <c r="E8" s="12">
        <v>4</v>
      </c>
      <c r="F8" s="12">
        <f t="shared" si="1"/>
        <v>800.00000000000068</v>
      </c>
      <c r="G8" s="12" t="s">
        <v>320</v>
      </c>
      <c r="H8" s="12" t="s">
        <v>129</v>
      </c>
    </row>
    <row r="9" spans="1:8" ht="38.25" x14ac:dyDescent="0.25">
      <c r="A9" s="37" t="s">
        <v>321</v>
      </c>
      <c r="B9" s="12">
        <v>0</v>
      </c>
      <c r="C9" s="12">
        <v>0.25700000000000001</v>
      </c>
      <c r="D9" s="12">
        <f t="shared" si="0"/>
        <v>0.25700000000000001</v>
      </c>
      <c r="E9" s="12">
        <v>5</v>
      </c>
      <c r="F9" s="12">
        <f t="shared" si="1"/>
        <v>1285</v>
      </c>
      <c r="G9" s="12" t="s">
        <v>130</v>
      </c>
      <c r="H9" s="12" t="s">
        <v>129</v>
      </c>
    </row>
    <row r="10" spans="1:8" ht="38.25" x14ac:dyDescent="0.25">
      <c r="A10" s="37" t="s">
        <v>322</v>
      </c>
      <c r="B10" s="12">
        <v>1.52</v>
      </c>
      <c r="C10" s="12">
        <v>1.627</v>
      </c>
      <c r="D10" s="12">
        <f t="shared" si="0"/>
        <v>0.10699999999999998</v>
      </c>
      <c r="E10" s="12">
        <v>4</v>
      </c>
      <c r="F10" s="12">
        <f t="shared" si="1"/>
        <v>427.99999999999994</v>
      </c>
      <c r="G10" s="12" t="s">
        <v>131</v>
      </c>
      <c r="H10" s="12" t="s">
        <v>129</v>
      </c>
    </row>
    <row r="11" spans="1:8" ht="25.5" x14ac:dyDescent="0.25">
      <c r="A11" s="37" t="s">
        <v>323</v>
      </c>
      <c r="B11" s="12">
        <v>0</v>
      </c>
      <c r="C11" s="12">
        <v>0.115</v>
      </c>
      <c r="D11" s="12">
        <f t="shared" si="0"/>
        <v>0.115</v>
      </c>
      <c r="E11" s="12">
        <v>5.5</v>
      </c>
      <c r="F11" s="12">
        <f t="shared" si="1"/>
        <v>632.5</v>
      </c>
      <c r="G11" s="12" t="s">
        <v>131</v>
      </c>
      <c r="H11" s="12" t="s">
        <v>129</v>
      </c>
    </row>
    <row r="12" spans="1:8" ht="15.75" customHeight="1" x14ac:dyDescent="0.25">
      <c r="A12" s="37" t="s">
        <v>324</v>
      </c>
      <c r="B12" s="12">
        <v>0.73</v>
      </c>
      <c r="C12" s="12">
        <v>0.98399999999999999</v>
      </c>
      <c r="D12" s="12">
        <f t="shared" si="0"/>
        <v>0.254</v>
      </c>
      <c r="E12" s="12">
        <v>5</v>
      </c>
      <c r="F12" s="12">
        <f t="shared" si="1"/>
        <v>1270</v>
      </c>
      <c r="G12" s="12" t="s">
        <v>325</v>
      </c>
      <c r="H12" s="12" t="s">
        <v>129</v>
      </c>
    </row>
    <row r="13" spans="1:8" ht="38.25" x14ac:dyDescent="0.25">
      <c r="A13" s="37" t="s">
        <v>324</v>
      </c>
      <c r="B13" s="12">
        <v>1.1499999999999999</v>
      </c>
      <c r="C13" s="12">
        <v>1.34</v>
      </c>
      <c r="D13" s="12">
        <f t="shared" si="0"/>
        <v>0.19000000000000017</v>
      </c>
      <c r="E13" s="12">
        <v>5</v>
      </c>
      <c r="F13" s="12">
        <f t="shared" si="1"/>
        <v>950.00000000000091</v>
      </c>
      <c r="G13" s="12" t="s">
        <v>325</v>
      </c>
      <c r="H13" s="12" t="s">
        <v>129</v>
      </c>
    </row>
    <row r="14" spans="1:8" ht="51" x14ac:dyDescent="0.25">
      <c r="A14" s="38" t="s">
        <v>236</v>
      </c>
      <c r="B14" s="12">
        <v>1.36</v>
      </c>
      <c r="C14" s="12">
        <v>1.756</v>
      </c>
      <c r="D14" s="12">
        <f t="shared" si="0"/>
        <v>0.39599999999999991</v>
      </c>
      <c r="E14" s="12">
        <v>7</v>
      </c>
      <c r="F14" s="12">
        <f t="shared" si="1"/>
        <v>2771.9999999999991</v>
      </c>
      <c r="G14" s="12" t="s">
        <v>237</v>
      </c>
      <c r="H14" s="12" t="s">
        <v>129</v>
      </c>
    </row>
    <row r="15" spans="1:8" ht="38.25" x14ac:dyDescent="0.25">
      <c r="A15" s="37" t="s">
        <v>238</v>
      </c>
      <c r="B15" s="12">
        <v>0.89</v>
      </c>
      <c r="C15" s="12">
        <v>1.0900000000000001</v>
      </c>
      <c r="D15" s="12">
        <f t="shared" si="0"/>
        <v>0.20000000000000007</v>
      </c>
      <c r="E15" s="12">
        <v>7</v>
      </c>
      <c r="F15" s="12">
        <f t="shared" si="1"/>
        <v>1400.0000000000005</v>
      </c>
      <c r="G15" s="12" t="s">
        <v>239</v>
      </c>
      <c r="H15" s="12" t="s">
        <v>129</v>
      </c>
    </row>
    <row r="16" spans="1:8" ht="38.25" x14ac:dyDescent="0.25">
      <c r="A16" s="37" t="s">
        <v>240</v>
      </c>
      <c r="B16" s="12">
        <v>0.11</v>
      </c>
      <c r="C16" s="12">
        <v>0.22</v>
      </c>
      <c r="D16" s="12">
        <f t="shared" si="0"/>
        <v>0.11</v>
      </c>
      <c r="E16" s="12">
        <v>5</v>
      </c>
      <c r="F16" s="12">
        <f t="shared" si="1"/>
        <v>550</v>
      </c>
      <c r="G16" s="12" t="s">
        <v>241</v>
      </c>
      <c r="H16" s="12" t="s">
        <v>129</v>
      </c>
    </row>
    <row r="17" spans="1:8" ht="54.75" customHeight="1" x14ac:dyDescent="0.25">
      <c r="A17" s="37" t="s">
        <v>240</v>
      </c>
      <c r="B17" s="12">
        <v>0.495</v>
      </c>
      <c r="C17" s="12">
        <v>0.70499999999999996</v>
      </c>
      <c r="D17" s="12">
        <f t="shared" si="0"/>
        <v>0.20999999999999996</v>
      </c>
      <c r="E17" s="12">
        <v>5</v>
      </c>
      <c r="F17" s="12">
        <f t="shared" si="1"/>
        <v>1049.9999999999998</v>
      </c>
      <c r="G17" s="12" t="s">
        <v>241</v>
      </c>
      <c r="H17" s="12" t="s">
        <v>129</v>
      </c>
    </row>
    <row r="18" spans="1:8" ht="38.25" x14ac:dyDescent="0.25">
      <c r="A18" s="37" t="s">
        <v>240</v>
      </c>
      <c r="B18" s="12">
        <v>0.94</v>
      </c>
      <c r="C18" s="12">
        <v>1.05</v>
      </c>
      <c r="D18" s="12">
        <f t="shared" si="0"/>
        <v>0.1100000000000001</v>
      </c>
      <c r="E18" s="12">
        <v>5</v>
      </c>
      <c r="F18" s="12">
        <f t="shared" si="1"/>
        <v>550.00000000000045</v>
      </c>
      <c r="G18" s="12" t="s">
        <v>242</v>
      </c>
      <c r="H18" s="12" t="s">
        <v>129</v>
      </c>
    </row>
    <row r="19" spans="1:8" ht="38.25" x14ac:dyDescent="0.25">
      <c r="A19" s="37" t="s">
        <v>240</v>
      </c>
      <c r="B19" s="12">
        <v>2.82</v>
      </c>
      <c r="C19" s="12">
        <v>3</v>
      </c>
      <c r="D19" s="12">
        <f t="shared" si="0"/>
        <v>0.18000000000000016</v>
      </c>
      <c r="E19" s="12">
        <v>5</v>
      </c>
      <c r="F19" s="12">
        <f t="shared" si="1"/>
        <v>900.00000000000091</v>
      </c>
      <c r="G19" s="12" t="s">
        <v>243</v>
      </c>
      <c r="H19" s="12" t="s">
        <v>129</v>
      </c>
    </row>
    <row r="20" spans="1:8" ht="38.25" x14ac:dyDescent="0.25">
      <c r="A20" s="37" t="s">
        <v>240</v>
      </c>
      <c r="B20" s="12">
        <v>3.58</v>
      </c>
      <c r="C20" s="12">
        <v>3.78</v>
      </c>
      <c r="D20" s="12">
        <f t="shared" si="0"/>
        <v>0.19999999999999973</v>
      </c>
      <c r="E20" s="12">
        <v>5</v>
      </c>
      <c r="F20" s="12">
        <f t="shared" si="1"/>
        <v>999.99999999999875</v>
      </c>
      <c r="G20" s="12" t="s">
        <v>243</v>
      </c>
      <c r="H20" s="12" t="s">
        <v>129</v>
      </c>
    </row>
    <row r="21" spans="1:8" ht="25.5" x14ac:dyDescent="0.25">
      <c r="A21" s="37" t="s">
        <v>244</v>
      </c>
      <c r="B21" s="12">
        <v>0.95499999999999996</v>
      </c>
      <c r="C21" s="12">
        <v>1.28</v>
      </c>
      <c r="D21" s="12">
        <f t="shared" si="0"/>
        <v>0.32500000000000007</v>
      </c>
      <c r="E21" s="12">
        <v>5</v>
      </c>
      <c r="F21" s="12">
        <f t="shared" si="1"/>
        <v>1625.0000000000002</v>
      </c>
      <c r="G21" s="12" t="s">
        <v>241</v>
      </c>
      <c r="H21" s="12" t="s">
        <v>129</v>
      </c>
    </row>
    <row r="22" spans="1:8" ht="51" x14ac:dyDescent="0.25">
      <c r="A22" s="37" t="s">
        <v>245</v>
      </c>
      <c r="B22" s="12">
        <v>0.48</v>
      </c>
      <c r="C22" s="12">
        <v>0.68</v>
      </c>
      <c r="D22" s="12">
        <f t="shared" si="0"/>
        <v>0.20000000000000007</v>
      </c>
      <c r="E22" s="12">
        <v>7</v>
      </c>
      <c r="F22" s="12">
        <f t="shared" si="1"/>
        <v>1400.0000000000005</v>
      </c>
      <c r="G22" s="12" t="s">
        <v>246</v>
      </c>
      <c r="H22" s="12" t="s">
        <v>129</v>
      </c>
    </row>
    <row r="23" spans="1:8" ht="38.25" x14ac:dyDescent="0.25">
      <c r="A23" s="37" t="s">
        <v>247</v>
      </c>
      <c r="B23" s="12">
        <v>0</v>
      </c>
      <c r="C23" s="12">
        <v>0.65</v>
      </c>
      <c r="D23" s="12">
        <f t="shared" si="0"/>
        <v>0.65</v>
      </c>
      <c r="E23" s="12">
        <v>5</v>
      </c>
      <c r="F23" s="12">
        <f t="shared" si="1"/>
        <v>3250</v>
      </c>
      <c r="G23" s="12" t="s">
        <v>248</v>
      </c>
      <c r="H23" s="12" t="s">
        <v>129</v>
      </c>
    </row>
    <row r="24" spans="1:8" x14ac:dyDescent="0.25">
      <c r="A24" s="37" t="s">
        <v>132</v>
      </c>
      <c r="B24" s="12">
        <v>0.04</v>
      </c>
      <c r="C24" s="12">
        <v>1.02</v>
      </c>
      <c r="D24" s="12">
        <f t="shared" si="0"/>
        <v>0.98</v>
      </c>
      <c r="E24" s="12">
        <v>4</v>
      </c>
      <c r="F24" s="12">
        <f t="shared" si="1"/>
        <v>3920</v>
      </c>
      <c r="G24" s="12" t="s">
        <v>133</v>
      </c>
      <c r="H24" s="12" t="s">
        <v>133</v>
      </c>
    </row>
    <row r="25" spans="1:8" ht="25.5" x14ac:dyDescent="0.25">
      <c r="A25" s="37" t="s">
        <v>326</v>
      </c>
      <c r="B25" s="12">
        <v>0</v>
      </c>
      <c r="C25" s="12">
        <v>0.15</v>
      </c>
      <c r="D25" s="12">
        <f t="shared" si="0"/>
        <v>0.15</v>
      </c>
      <c r="E25" s="12">
        <v>5</v>
      </c>
      <c r="F25" s="12">
        <f t="shared" si="1"/>
        <v>750</v>
      </c>
      <c r="G25" s="12" t="s">
        <v>133</v>
      </c>
      <c r="H25" s="12" t="s">
        <v>133</v>
      </c>
    </row>
    <row r="26" spans="1:8" x14ac:dyDescent="0.25">
      <c r="A26" s="37" t="s">
        <v>327</v>
      </c>
      <c r="B26" s="12">
        <v>0</v>
      </c>
      <c r="C26" s="12">
        <v>8.8999999999999996E-2</v>
      </c>
      <c r="D26" s="12">
        <f t="shared" si="0"/>
        <v>8.8999999999999996E-2</v>
      </c>
      <c r="E26" s="12">
        <v>6</v>
      </c>
      <c r="F26" s="12">
        <f t="shared" si="1"/>
        <v>534</v>
      </c>
      <c r="G26" s="12" t="s">
        <v>133</v>
      </c>
      <c r="H26" s="12" t="s">
        <v>133</v>
      </c>
    </row>
    <row r="27" spans="1:8" x14ac:dyDescent="0.25">
      <c r="A27" s="37" t="s">
        <v>134</v>
      </c>
      <c r="B27" s="12">
        <v>1.39</v>
      </c>
      <c r="C27" s="12">
        <v>1.73</v>
      </c>
      <c r="D27" s="12">
        <f t="shared" si="0"/>
        <v>0.34000000000000008</v>
      </c>
      <c r="E27" s="12">
        <v>5</v>
      </c>
      <c r="F27" s="12">
        <f t="shared" si="1"/>
        <v>1700.0000000000002</v>
      </c>
      <c r="G27" s="12" t="s">
        <v>133</v>
      </c>
      <c r="H27" s="12" t="s">
        <v>133</v>
      </c>
    </row>
    <row r="28" spans="1:8" ht="25.5" x14ac:dyDescent="0.25">
      <c r="A28" s="37" t="s">
        <v>135</v>
      </c>
      <c r="B28" s="12">
        <v>8.5000000000000006E-2</v>
      </c>
      <c r="C28" s="12">
        <v>0.68</v>
      </c>
      <c r="D28" s="12">
        <f t="shared" si="0"/>
        <v>0.59500000000000008</v>
      </c>
      <c r="E28" s="12">
        <v>4</v>
      </c>
      <c r="F28" s="12">
        <f t="shared" si="1"/>
        <v>2380.0000000000005</v>
      </c>
      <c r="G28" s="12" t="s">
        <v>133</v>
      </c>
      <c r="H28" s="12" t="s">
        <v>133</v>
      </c>
    </row>
    <row r="29" spans="1:8" x14ac:dyDescent="0.25">
      <c r="A29" s="37" t="s">
        <v>136</v>
      </c>
      <c r="B29" s="12">
        <v>0.28000000000000003</v>
      </c>
      <c r="C29" s="12">
        <v>0.55000000000000004</v>
      </c>
      <c r="D29" s="12">
        <f t="shared" si="0"/>
        <v>0.27</v>
      </c>
      <c r="E29" s="12">
        <v>5</v>
      </c>
      <c r="F29" s="12">
        <f t="shared" si="1"/>
        <v>1350</v>
      </c>
      <c r="G29" s="12" t="s">
        <v>133</v>
      </c>
      <c r="H29" s="12" t="s">
        <v>133</v>
      </c>
    </row>
    <row r="30" spans="1:8" x14ac:dyDescent="0.25">
      <c r="A30" s="37" t="s">
        <v>137</v>
      </c>
      <c r="B30" s="12">
        <v>0</v>
      </c>
      <c r="C30" s="12">
        <v>0.18</v>
      </c>
      <c r="D30" s="12">
        <f t="shared" si="0"/>
        <v>0.18</v>
      </c>
      <c r="E30" s="12">
        <v>4</v>
      </c>
      <c r="F30" s="12">
        <f t="shared" si="1"/>
        <v>720</v>
      </c>
      <c r="G30" s="12" t="s">
        <v>133</v>
      </c>
      <c r="H30" s="12" t="s">
        <v>133</v>
      </c>
    </row>
    <row r="31" spans="1:8" x14ac:dyDescent="0.25">
      <c r="A31" s="37" t="s">
        <v>138</v>
      </c>
      <c r="B31" s="12">
        <v>0</v>
      </c>
      <c r="C31" s="12">
        <v>0.09</v>
      </c>
      <c r="D31" s="12">
        <f t="shared" si="0"/>
        <v>0.09</v>
      </c>
      <c r="E31" s="12">
        <v>3.5</v>
      </c>
      <c r="F31" s="12">
        <f t="shared" si="1"/>
        <v>315</v>
      </c>
      <c r="G31" s="12" t="s">
        <v>133</v>
      </c>
      <c r="H31" s="12" t="s">
        <v>133</v>
      </c>
    </row>
    <row r="32" spans="1:8" ht="25.5" x14ac:dyDescent="0.25">
      <c r="A32" s="37" t="s">
        <v>139</v>
      </c>
      <c r="B32" s="12">
        <v>0</v>
      </c>
      <c r="C32" s="12">
        <v>1.1000000000000001</v>
      </c>
      <c r="D32" s="12">
        <f t="shared" si="0"/>
        <v>1.1000000000000001</v>
      </c>
      <c r="E32" s="12">
        <v>7</v>
      </c>
      <c r="F32" s="12">
        <f t="shared" si="1"/>
        <v>7700</v>
      </c>
      <c r="G32" s="12" t="s">
        <v>133</v>
      </c>
      <c r="H32" s="12" t="s">
        <v>133</v>
      </c>
    </row>
    <row r="33" spans="1:8" x14ac:dyDescent="0.25">
      <c r="A33" s="37" t="s">
        <v>140</v>
      </c>
      <c r="B33" s="12">
        <v>0</v>
      </c>
      <c r="C33" s="12">
        <v>0.23499999999999999</v>
      </c>
      <c r="D33" s="12">
        <f t="shared" si="0"/>
        <v>0.23499999999999999</v>
      </c>
      <c r="E33" s="12">
        <v>4</v>
      </c>
      <c r="F33" s="12">
        <f t="shared" si="1"/>
        <v>940</v>
      </c>
      <c r="G33" s="12" t="s">
        <v>133</v>
      </c>
      <c r="H33" s="12" t="s">
        <v>133</v>
      </c>
    </row>
    <row r="34" spans="1:8" x14ac:dyDescent="0.25">
      <c r="A34" s="37" t="s">
        <v>141</v>
      </c>
      <c r="B34" s="12">
        <v>0</v>
      </c>
      <c r="C34" s="12">
        <v>0.38</v>
      </c>
      <c r="D34" s="12">
        <f t="shared" si="0"/>
        <v>0.38</v>
      </c>
      <c r="E34" s="12">
        <v>4</v>
      </c>
      <c r="F34" s="12">
        <f t="shared" si="1"/>
        <v>1520</v>
      </c>
      <c r="G34" s="12" t="s">
        <v>133</v>
      </c>
      <c r="H34" s="12" t="s">
        <v>133</v>
      </c>
    </row>
    <row r="35" spans="1:8" x14ac:dyDescent="0.25">
      <c r="A35" s="37" t="s">
        <v>142</v>
      </c>
      <c r="B35" s="12">
        <v>0.89</v>
      </c>
      <c r="C35" s="12">
        <v>1.39</v>
      </c>
      <c r="D35" s="12">
        <f t="shared" si="0"/>
        <v>0.49999999999999989</v>
      </c>
      <c r="E35" s="12">
        <v>5.5</v>
      </c>
      <c r="F35" s="12">
        <f t="shared" si="1"/>
        <v>2749.9999999999995</v>
      </c>
      <c r="G35" s="12" t="s">
        <v>133</v>
      </c>
      <c r="H35" s="12" t="s">
        <v>133</v>
      </c>
    </row>
    <row r="36" spans="1:8" x14ac:dyDescent="0.25">
      <c r="A36" s="37" t="s">
        <v>143</v>
      </c>
      <c r="B36" s="12">
        <v>0</v>
      </c>
      <c r="C36" s="12">
        <v>0.17499999999999999</v>
      </c>
      <c r="D36" s="12">
        <f t="shared" si="0"/>
        <v>0.17499999999999999</v>
      </c>
      <c r="E36" s="12">
        <v>3.5</v>
      </c>
      <c r="F36" s="12">
        <f t="shared" si="1"/>
        <v>612.5</v>
      </c>
      <c r="G36" s="12" t="s">
        <v>133</v>
      </c>
      <c r="H36" s="12" t="s">
        <v>133</v>
      </c>
    </row>
    <row r="37" spans="1:8" x14ac:dyDescent="0.25">
      <c r="A37" s="37" t="s">
        <v>144</v>
      </c>
      <c r="B37" s="12">
        <v>0.1</v>
      </c>
      <c r="C37" s="12">
        <v>0.54500000000000004</v>
      </c>
      <c r="D37" s="12">
        <f t="shared" si="0"/>
        <v>0.44500000000000006</v>
      </c>
      <c r="E37" s="12">
        <v>5.5</v>
      </c>
      <c r="F37" s="12">
        <f t="shared" si="1"/>
        <v>2447.5000000000005</v>
      </c>
      <c r="G37" s="12" t="s">
        <v>133</v>
      </c>
      <c r="H37" s="12" t="s">
        <v>133</v>
      </c>
    </row>
    <row r="38" spans="1:8" ht="25.5" x14ac:dyDescent="0.25">
      <c r="A38" s="37" t="s">
        <v>145</v>
      </c>
      <c r="B38" s="12">
        <v>0</v>
      </c>
      <c r="C38" s="12">
        <v>0.81499999999999995</v>
      </c>
      <c r="D38" s="12">
        <f t="shared" si="0"/>
        <v>0.81499999999999995</v>
      </c>
      <c r="E38" s="12">
        <v>5</v>
      </c>
      <c r="F38" s="12">
        <f t="shared" si="1"/>
        <v>4075</v>
      </c>
      <c r="G38" s="12" t="s">
        <v>133</v>
      </c>
      <c r="H38" s="12" t="s">
        <v>133</v>
      </c>
    </row>
    <row r="39" spans="1:8" x14ac:dyDescent="0.25">
      <c r="A39" s="37" t="s">
        <v>146</v>
      </c>
      <c r="B39" s="12">
        <v>0.46</v>
      </c>
      <c r="C39" s="12">
        <v>1.0449999999999999</v>
      </c>
      <c r="D39" s="12">
        <f t="shared" si="0"/>
        <v>0.58499999999999996</v>
      </c>
      <c r="E39" s="12">
        <v>5.5</v>
      </c>
      <c r="F39" s="12">
        <f t="shared" si="1"/>
        <v>3217.5</v>
      </c>
      <c r="G39" s="12" t="s">
        <v>133</v>
      </c>
      <c r="H39" s="12" t="s">
        <v>133</v>
      </c>
    </row>
    <row r="40" spans="1:8" x14ac:dyDescent="0.25">
      <c r="A40" s="37" t="s">
        <v>147</v>
      </c>
      <c r="B40" s="12">
        <v>0</v>
      </c>
      <c r="C40" s="12">
        <v>0.20200000000000001</v>
      </c>
      <c r="D40" s="12">
        <f t="shared" si="0"/>
        <v>0.20200000000000001</v>
      </c>
      <c r="E40" s="12">
        <v>3</v>
      </c>
      <c r="F40" s="12">
        <f t="shared" si="1"/>
        <v>606</v>
      </c>
      <c r="G40" s="12" t="s">
        <v>133</v>
      </c>
      <c r="H40" s="12" t="s">
        <v>133</v>
      </c>
    </row>
    <row r="41" spans="1:8" x14ac:dyDescent="0.25">
      <c r="A41" s="37" t="s">
        <v>148</v>
      </c>
      <c r="B41" s="12">
        <v>0</v>
      </c>
      <c r="C41" s="12">
        <v>0.3</v>
      </c>
      <c r="D41" s="12">
        <f t="shared" si="0"/>
        <v>0.3</v>
      </c>
      <c r="E41" s="12">
        <v>4</v>
      </c>
      <c r="F41" s="12">
        <f t="shared" si="1"/>
        <v>1200</v>
      </c>
      <c r="G41" s="12" t="s">
        <v>133</v>
      </c>
      <c r="H41" s="12" t="s">
        <v>133</v>
      </c>
    </row>
    <row r="42" spans="1:8" ht="25.5" x14ac:dyDescent="0.25">
      <c r="A42" s="37" t="s">
        <v>149</v>
      </c>
      <c r="B42" s="12">
        <v>0</v>
      </c>
      <c r="C42" s="12">
        <v>0.42499999999999999</v>
      </c>
      <c r="D42" s="12">
        <f t="shared" si="0"/>
        <v>0.42499999999999999</v>
      </c>
      <c r="E42" s="12">
        <v>4</v>
      </c>
      <c r="F42" s="12">
        <f t="shared" si="1"/>
        <v>1700</v>
      </c>
      <c r="G42" s="12" t="s">
        <v>133</v>
      </c>
      <c r="H42" s="12" t="s">
        <v>133</v>
      </c>
    </row>
    <row r="43" spans="1:8" x14ac:dyDescent="0.25">
      <c r="A43" s="37" t="s">
        <v>150</v>
      </c>
      <c r="B43" s="12">
        <v>0</v>
      </c>
      <c r="C43" s="12">
        <v>0.38</v>
      </c>
      <c r="D43" s="12">
        <f t="shared" si="0"/>
        <v>0.38</v>
      </c>
      <c r="E43" s="12">
        <v>6</v>
      </c>
      <c r="F43" s="12">
        <f t="shared" si="1"/>
        <v>2280</v>
      </c>
      <c r="G43" s="12" t="s">
        <v>133</v>
      </c>
      <c r="H43" s="12" t="s">
        <v>133</v>
      </c>
    </row>
    <row r="44" spans="1:8" ht="25.5" x14ac:dyDescent="0.25">
      <c r="A44" s="37" t="s">
        <v>328</v>
      </c>
      <c r="B44" s="12">
        <v>0</v>
      </c>
      <c r="C44" s="12">
        <v>0.314</v>
      </c>
      <c r="D44" s="12">
        <f t="shared" si="0"/>
        <v>0.314</v>
      </c>
      <c r="E44" s="12">
        <v>5</v>
      </c>
      <c r="F44" s="12">
        <f t="shared" si="1"/>
        <v>1570</v>
      </c>
      <c r="G44" s="12" t="s">
        <v>133</v>
      </c>
      <c r="H44" s="12" t="s">
        <v>133</v>
      </c>
    </row>
    <row r="45" spans="1:8" ht="25.5" x14ac:dyDescent="0.25">
      <c r="A45" s="37" t="s">
        <v>329</v>
      </c>
      <c r="B45" s="12">
        <v>7.4999999999999997E-2</v>
      </c>
      <c r="C45" s="12">
        <v>0.245</v>
      </c>
      <c r="D45" s="12">
        <f t="shared" si="0"/>
        <v>0.16999999999999998</v>
      </c>
      <c r="E45" s="12">
        <v>5</v>
      </c>
      <c r="F45" s="12">
        <f t="shared" si="1"/>
        <v>849.99999999999989</v>
      </c>
      <c r="G45" s="12" t="s">
        <v>133</v>
      </c>
      <c r="H45" s="12" t="s">
        <v>133</v>
      </c>
    </row>
    <row r="46" spans="1:8" ht="25.5" x14ac:dyDescent="0.25">
      <c r="A46" s="37" t="s">
        <v>330</v>
      </c>
      <c r="B46" s="12">
        <v>0</v>
      </c>
      <c r="C46" s="12">
        <v>0.06</v>
      </c>
      <c r="D46" s="12">
        <f t="shared" si="0"/>
        <v>0.06</v>
      </c>
      <c r="E46" s="12">
        <v>4</v>
      </c>
      <c r="F46" s="12">
        <f t="shared" si="1"/>
        <v>240</v>
      </c>
      <c r="G46" s="12" t="s">
        <v>133</v>
      </c>
      <c r="H46" s="12" t="s">
        <v>133</v>
      </c>
    </row>
    <row r="47" spans="1:8" x14ac:dyDescent="0.25">
      <c r="A47" s="37" t="s">
        <v>272</v>
      </c>
      <c r="B47" s="12">
        <v>0</v>
      </c>
      <c r="C47" s="12">
        <v>0.08</v>
      </c>
      <c r="D47" s="12">
        <f t="shared" si="0"/>
        <v>0.08</v>
      </c>
      <c r="E47" s="12">
        <v>6</v>
      </c>
      <c r="F47" s="12">
        <f t="shared" si="1"/>
        <v>480</v>
      </c>
      <c r="G47" s="12" t="s">
        <v>133</v>
      </c>
      <c r="H47" s="12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>
      <selection sqref="A1:XFD10"/>
    </sheetView>
  </sheetViews>
  <sheetFormatPr defaultRowHeight="15.75" x14ac:dyDescent="0.25"/>
  <cols>
    <col min="1" max="1" width="21" customWidth="1"/>
  </cols>
  <sheetData>
    <row r="1" spans="1:8" x14ac:dyDescent="0.25">
      <c r="A1" s="7" t="s">
        <v>114</v>
      </c>
      <c r="B1" s="7">
        <v>0.06</v>
      </c>
      <c r="C1" s="7">
        <v>0.62</v>
      </c>
      <c r="D1" s="7">
        <v>0.56000000000000005</v>
      </c>
      <c r="E1" s="7">
        <v>6</v>
      </c>
      <c r="F1" s="7">
        <f t="shared" ref="F1:F7" si="0">D1*E1*1000</f>
        <v>3360.0000000000005</v>
      </c>
      <c r="G1" s="7" t="s">
        <v>115</v>
      </c>
      <c r="H1" s="7" t="s">
        <v>116</v>
      </c>
    </row>
    <row r="2" spans="1:8" ht="31.5" x14ac:dyDescent="0.25">
      <c r="A2" s="7" t="s">
        <v>117</v>
      </c>
      <c r="B2" s="7">
        <v>2</v>
      </c>
      <c r="C2" s="7">
        <v>2.5499999999999998</v>
      </c>
      <c r="D2" s="7">
        <v>0.55000000000000004</v>
      </c>
      <c r="E2" s="7">
        <v>4</v>
      </c>
      <c r="F2" s="7">
        <f t="shared" si="0"/>
        <v>2200</v>
      </c>
      <c r="G2" s="7" t="s">
        <v>115</v>
      </c>
      <c r="H2" s="7" t="s">
        <v>116</v>
      </c>
    </row>
    <row r="3" spans="1:8" x14ac:dyDescent="0.25">
      <c r="A3" s="7" t="s">
        <v>256</v>
      </c>
      <c r="B3" s="7">
        <v>0.17</v>
      </c>
      <c r="C3" s="7">
        <v>0.22</v>
      </c>
      <c r="D3" s="7">
        <v>0.05</v>
      </c>
      <c r="E3" s="7">
        <v>4</v>
      </c>
      <c r="F3" s="7">
        <f t="shared" ref="F3" si="1">D3*E3*1000</f>
        <v>200</v>
      </c>
      <c r="G3" s="7" t="s">
        <v>115</v>
      </c>
      <c r="H3" s="7" t="s">
        <v>116</v>
      </c>
    </row>
    <row r="4" spans="1:8" x14ac:dyDescent="0.25">
      <c r="A4" s="7" t="s">
        <v>118</v>
      </c>
      <c r="B4" s="7">
        <v>0</v>
      </c>
      <c r="C4" s="7">
        <v>0.4</v>
      </c>
      <c r="D4" s="7">
        <v>0.4</v>
      </c>
      <c r="E4" s="7">
        <v>4</v>
      </c>
      <c r="F4" s="7">
        <f t="shared" si="0"/>
        <v>1600</v>
      </c>
      <c r="G4" s="7" t="s">
        <v>119</v>
      </c>
      <c r="H4" s="7" t="s">
        <v>116</v>
      </c>
    </row>
    <row r="5" spans="1:8" x14ac:dyDescent="0.25">
      <c r="A5" s="7" t="s">
        <v>120</v>
      </c>
      <c r="B5" s="7">
        <v>0</v>
      </c>
      <c r="C5" s="7">
        <v>0.53</v>
      </c>
      <c r="D5" s="7">
        <v>0.53</v>
      </c>
      <c r="E5" s="7">
        <v>4</v>
      </c>
      <c r="F5" s="7">
        <f t="shared" si="0"/>
        <v>2120</v>
      </c>
      <c r="G5" s="7" t="s">
        <v>119</v>
      </c>
      <c r="H5" s="7" t="s">
        <v>116</v>
      </c>
    </row>
    <row r="6" spans="1:8" x14ac:dyDescent="0.25">
      <c r="A6" s="7" t="s">
        <v>123</v>
      </c>
      <c r="B6" s="7">
        <v>0</v>
      </c>
      <c r="C6" s="7">
        <v>2.34</v>
      </c>
      <c r="D6" s="7">
        <v>2.34</v>
      </c>
      <c r="E6" s="7">
        <v>5</v>
      </c>
      <c r="F6" s="7">
        <f t="shared" si="0"/>
        <v>11700</v>
      </c>
      <c r="G6" s="7" t="s">
        <v>124</v>
      </c>
      <c r="H6" s="7" t="s">
        <v>116</v>
      </c>
    </row>
    <row r="7" spans="1:8" ht="31.5" x14ac:dyDescent="0.25">
      <c r="A7" s="7" t="s">
        <v>125</v>
      </c>
      <c r="B7" s="7">
        <v>0</v>
      </c>
      <c r="C7" s="7">
        <v>1.7</v>
      </c>
      <c r="D7" s="7">
        <v>1.7</v>
      </c>
      <c r="E7" s="7">
        <v>4.5</v>
      </c>
      <c r="F7" s="7">
        <f t="shared" si="0"/>
        <v>7649.9999999999991</v>
      </c>
      <c r="G7" s="7" t="s">
        <v>126</v>
      </c>
      <c r="H7" s="7" t="s">
        <v>116</v>
      </c>
    </row>
    <row r="8" spans="1:8" x14ac:dyDescent="0.25">
      <c r="A8" s="7" t="s">
        <v>121</v>
      </c>
      <c r="B8" s="7">
        <v>0</v>
      </c>
      <c r="C8" s="7">
        <v>0.3</v>
      </c>
      <c r="D8" s="7">
        <v>0.3</v>
      </c>
      <c r="E8" s="7">
        <v>4.5</v>
      </c>
      <c r="F8" s="7">
        <f>D8*E8*1000</f>
        <v>1349.9999999999998</v>
      </c>
      <c r="G8" s="7" t="s">
        <v>122</v>
      </c>
      <c r="H8" s="7" t="s">
        <v>116</v>
      </c>
    </row>
    <row r="9" spans="1:8" x14ac:dyDescent="0.25">
      <c r="A9" s="25" t="s">
        <v>255</v>
      </c>
      <c r="B9" s="25">
        <v>0</v>
      </c>
      <c r="C9" s="25">
        <v>0.4</v>
      </c>
      <c r="D9" s="25">
        <v>0.4</v>
      </c>
      <c r="E9" s="25">
        <v>4</v>
      </c>
      <c r="F9" s="25">
        <f t="shared" ref="F9:F10" si="2">D9*E9*1000</f>
        <v>1600</v>
      </c>
      <c r="G9" s="25" t="s">
        <v>127</v>
      </c>
      <c r="H9" s="25" t="s">
        <v>116</v>
      </c>
    </row>
    <row r="10" spans="1:8" x14ac:dyDescent="0.25">
      <c r="A10" s="25" t="s">
        <v>235</v>
      </c>
      <c r="B10" s="25">
        <v>0.37</v>
      </c>
      <c r="C10" s="25">
        <v>0.62</v>
      </c>
      <c r="D10" s="25">
        <v>0.25</v>
      </c>
      <c r="E10" s="25">
        <v>4</v>
      </c>
      <c r="F10" s="25">
        <f t="shared" si="2"/>
        <v>1000</v>
      </c>
      <c r="G10" s="25" t="s">
        <v>127</v>
      </c>
      <c r="H10" s="25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"/>
  <sheetViews>
    <sheetView workbookViewId="0">
      <selection activeCell="K27" sqref="K27:L27"/>
    </sheetView>
  </sheetViews>
  <sheetFormatPr defaultRowHeight="15.75" x14ac:dyDescent="0.25"/>
  <sheetData>
    <row r="1" spans="1:8" ht="47.25" x14ac:dyDescent="0.25">
      <c r="A1" s="9" t="s">
        <v>229</v>
      </c>
      <c r="B1" s="9">
        <v>0</v>
      </c>
      <c r="C1" s="9">
        <v>0.14000000000000001</v>
      </c>
      <c r="D1" s="9">
        <v>0.14000000000000001</v>
      </c>
      <c r="E1" s="9">
        <v>4.5</v>
      </c>
      <c r="F1" s="9">
        <v>630</v>
      </c>
      <c r="G1" s="9" t="s">
        <v>230</v>
      </c>
      <c r="H1" s="9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selection sqref="A1:H14"/>
    </sheetView>
  </sheetViews>
  <sheetFormatPr defaultRowHeight="15.75" x14ac:dyDescent="0.25"/>
  <sheetData>
    <row r="1" spans="1:8" ht="31.5" x14ac:dyDescent="0.25">
      <c r="A1" s="2" t="s">
        <v>192</v>
      </c>
      <c r="B1" s="2">
        <v>0</v>
      </c>
      <c r="C1" s="2">
        <v>0.3</v>
      </c>
      <c r="D1" s="2">
        <v>0.3</v>
      </c>
      <c r="E1" s="2">
        <v>5</v>
      </c>
      <c r="F1" s="2">
        <v>1500</v>
      </c>
      <c r="G1" s="2" t="s">
        <v>193</v>
      </c>
      <c r="H1" s="2" t="s">
        <v>105</v>
      </c>
    </row>
    <row r="2" spans="1:8" ht="31.5" x14ac:dyDescent="0.25">
      <c r="A2" s="2" t="s">
        <v>194</v>
      </c>
      <c r="B2" s="2">
        <v>0</v>
      </c>
      <c r="C2" s="2">
        <v>0.3</v>
      </c>
      <c r="D2" s="2">
        <v>0.3</v>
      </c>
      <c r="E2" s="2">
        <v>3</v>
      </c>
      <c r="F2" s="2">
        <v>900</v>
      </c>
      <c r="G2" s="2" t="s">
        <v>193</v>
      </c>
      <c r="H2" s="2" t="s">
        <v>105</v>
      </c>
    </row>
    <row r="3" spans="1:8" ht="47.25" x14ac:dyDescent="0.25">
      <c r="A3" s="2" t="s">
        <v>195</v>
      </c>
      <c r="B3" s="2">
        <v>0</v>
      </c>
      <c r="C3" s="2">
        <v>0.3</v>
      </c>
      <c r="D3" s="2">
        <v>0.3</v>
      </c>
      <c r="E3" s="2">
        <v>4</v>
      </c>
      <c r="F3" s="2">
        <v>1200</v>
      </c>
      <c r="G3" s="2" t="s">
        <v>193</v>
      </c>
      <c r="H3" s="2" t="s">
        <v>105</v>
      </c>
    </row>
    <row r="4" spans="1:8" ht="31.5" x14ac:dyDescent="0.25">
      <c r="A4" s="2" t="s">
        <v>196</v>
      </c>
      <c r="B4" s="2">
        <v>0.1</v>
      </c>
      <c r="C4" s="2">
        <v>0.24</v>
      </c>
      <c r="D4" s="2">
        <v>0.14000000000000001</v>
      </c>
      <c r="E4" s="2">
        <v>5</v>
      </c>
      <c r="F4" s="2">
        <v>700</v>
      </c>
      <c r="G4" s="2" t="s">
        <v>197</v>
      </c>
      <c r="H4" s="2" t="s">
        <v>105</v>
      </c>
    </row>
    <row r="5" spans="1:8" ht="47.25" x14ac:dyDescent="0.25">
      <c r="A5" s="2" t="s">
        <v>198</v>
      </c>
      <c r="B5" s="2">
        <v>0</v>
      </c>
      <c r="C5" s="2">
        <v>0.18</v>
      </c>
      <c r="D5" s="2">
        <v>0.18</v>
      </c>
      <c r="E5" s="2">
        <v>3.5</v>
      </c>
      <c r="F5" s="2">
        <v>630</v>
      </c>
      <c r="G5" s="2" t="s">
        <v>197</v>
      </c>
      <c r="H5" s="2" t="s">
        <v>105</v>
      </c>
    </row>
    <row r="6" spans="1:8" ht="47.25" x14ac:dyDescent="0.25">
      <c r="A6" s="2" t="s">
        <v>199</v>
      </c>
      <c r="B6" s="2">
        <v>0.16</v>
      </c>
      <c r="C6" s="2">
        <v>0.51</v>
      </c>
      <c r="D6" s="2">
        <v>0.35</v>
      </c>
      <c r="E6" s="2">
        <v>5</v>
      </c>
      <c r="F6" s="2">
        <v>1750</v>
      </c>
      <c r="G6" s="2" t="s">
        <v>197</v>
      </c>
      <c r="H6" s="2" t="s">
        <v>105</v>
      </c>
    </row>
    <row r="7" spans="1:8" ht="63" x14ac:dyDescent="0.25">
      <c r="A7" s="2" t="s">
        <v>106</v>
      </c>
      <c r="B7" s="2">
        <v>5.3</v>
      </c>
      <c r="C7" s="2">
        <v>5.45</v>
      </c>
      <c r="D7" s="2">
        <v>0.15</v>
      </c>
      <c r="E7" s="2">
        <v>5</v>
      </c>
      <c r="F7" s="2">
        <v>750</v>
      </c>
      <c r="G7" s="2" t="s">
        <v>107</v>
      </c>
      <c r="H7" s="2" t="s">
        <v>105</v>
      </c>
    </row>
    <row r="8" spans="1:8" ht="63" x14ac:dyDescent="0.25">
      <c r="A8" s="2" t="s">
        <v>106</v>
      </c>
      <c r="B8" s="2">
        <v>5.79</v>
      </c>
      <c r="C8" s="2">
        <v>6.14</v>
      </c>
      <c r="D8" s="2">
        <v>0.35</v>
      </c>
      <c r="E8" s="2">
        <v>5</v>
      </c>
      <c r="F8" s="2">
        <v>1750</v>
      </c>
      <c r="G8" s="2" t="s">
        <v>107</v>
      </c>
      <c r="H8" s="2" t="s">
        <v>105</v>
      </c>
    </row>
    <row r="9" spans="1:8" ht="63" x14ac:dyDescent="0.25">
      <c r="A9" s="2" t="s">
        <v>106</v>
      </c>
      <c r="B9" s="2">
        <v>4.8</v>
      </c>
      <c r="C9" s="2">
        <v>4.9000000000000004</v>
      </c>
      <c r="D9" s="2">
        <v>0.1</v>
      </c>
      <c r="E9" s="2">
        <v>5</v>
      </c>
      <c r="F9" s="2">
        <v>500</v>
      </c>
      <c r="G9" s="2" t="s">
        <v>108</v>
      </c>
      <c r="H9" s="2" t="s">
        <v>105</v>
      </c>
    </row>
    <row r="10" spans="1:8" ht="63" x14ac:dyDescent="0.25">
      <c r="A10" s="2" t="s">
        <v>106</v>
      </c>
      <c r="B10" s="2">
        <v>3</v>
      </c>
      <c r="C10" s="2">
        <v>3.1</v>
      </c>
      <c r="D10" s="2">
        <v>0.1</v>
      </c>
      <c r="E10" s="2">
        <v>5</v>
      </c>
      <c r="F10" s="2">
        <v>500</v>
      </c>
      <c r="G10" s="2" t="s">
        <v>109</v>
      </c>
      <c r="H10" s="2" t="s">
        <v>105</v>
      </c>
    </row>
    <row r="11" spans="1:8" ht="47.25" x14ac:dyDescent="0.25">
      <c r="A11" s="2" t="s">
        <v>110</v>
      </c>
      <c r="B11" s="2">
        <v>1.6</v>
      </c>
      <c r="C11" s="2">
        <v>2</v>
      </c>
      <c r="D11" s="2">
        <v>0.4</v>
      </c>
      <c r="E11" s="2">
        <v>3</v>
      </c>
      <c r="F11" s="2">
        <v>1200</v>
      </c>
      <c r="G11" s="2" t="s">
        <v>111</v>
      </c>
      <c r="H11" s="2" t="s">
        <v>105</v>
      </c>
    </row>
    <row r="12" spans="1:8" ht="94.5" x14ac:dyDescent="0.25">
      <c r="A12" s="2" t="s">
        <v>112</v>
      </c>
      <c r="B12" s="2">
        <v>1.67</v>
      </c>
      <c r="C12" s="2">
        <v>1.77</v>
      </c>
      <c r="D12" s="2">
        <v>0.1</v>
      </c>
      <c r="E12" s="2">
        <v>4</v>
      </c>
      <c r="F12" s="2">
        <v>400</v>
      </c>
      <c r="G12" s="2" t="s">
        <v>113</v>
      </c>
      <c r="H12" s="2" t="s">
        <v>105</v>
      </c>
    </row>
    <row r="13" spans="1:8" ht="47.25" x14ac:dyDescent="0.25">
      <c r="A13" s="2" t="s">
        <v>200</v>
      </c>
      <c r="B13" s="41">
        <v>0</v>
      </c>
      <c r="C13" s="41">
        <v>0.1</v>
      </c>
      <c r="D13" s="41">
        <v>0.1</v>
      </c>
      <c r="E13" s="41">
        <v>5</v>
      </c>
      <c r="F13" s="41">
        <v>500</v>
      </c>
      <c r="G13" s="41" t="s">
        <v>202</v>
      </c>
      <c r="H13" s="41" t="s">
        <v>105</v>
      </c>
    </row>
    <row r="14" spans="1:8" ht="31.5" x14ac:dyDescent="0.25">
      <c r="A14" s="13" t="s">
        <v>201</v>
      </c>
      <c r="B14" s="41"/>
      <c r="C14" s="41"/>
      <c r="D14" s="41"/>
      <c r="E14" s="41"/>
      <c r="F14" s="41"/>
      <c r="G14" s="41"/>
      <c r="H14" s="41"/>
    </row>
  </sheetData>
  <mergeCells count="7">
    <mergeCell ref="H13:H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workbookViewId="0">
      <selection activeCell="H12" sqref="A1:H12"/>
    </sheetView>
  </sheetViews>
  <sheetFormatPr defaultRowHeight="15.75" x14ac:dyDescent="0.25"/>
  <cols>
    <col min="2" max="2" width="9" customWidth="1"/>
  </cols>
  <sheetData>
    <row r="1" spans="1:8" s="5" customFormat="1" ht="38.25" x14ac:dyDescent="0.25">
      <c r="A1" s="37" t="s">
        <v>176</v>
      </c>
      <c r="B1" s="12">
        <v>0</v>
      </c>
      <c r="C1" s="12">
        <v>0.7</v>
      </c>
      <c r="D1" s="12">
        <f t="shared" ref="D1:D12" si="0">C1-B1</f>
        <v>0.7</v>
      </c>
      <c r="E1" s="12">
        <v>4</v>
      </c>
      <c r="F1" s="12">
        <f t="shared" ref="F1:F12" si="1">SUM((D1*1000)*E1)</f>
        <v>2800</v>
      </c>
      <c r="G1" s="12" t="s">
        <v>102</v>
      </c>
      <c r="H1" s="12" t="s">
        <v>103</v>
      </c>
    </row>
    <row r="2" spans="1:8" ht="38.25" x14ac:dyDescent="0.25">
      <c r="A2" s="37" t="s">
        <v>176</v>
      </c>
      <c r="B2" s="12">
        <v>1.2</v>
      </c>
      <c r="C2" s="12">
        <v>1.4</v>
      </c>
      <c r="D2" s="12">
        <f t="shared" si="0"/>
        <v>0.19999999999999996</v>
      </c>
      <c r="E2" s="12">
        <v>4</v>
      </c>
      <c r="F2" s="12">
        <f t="shared" si="1"/>
        <v>799.99999999999977</v>
      </c>
      <c r="G2" s="12" t="s">
        <v>102</v>
      </c>
      <c r="H2" s="12" t="s">
        <v>103</v>
      </c>
    </row>
    <row r="3" spans="1:8" ht="51" x14ac:dyDescent="0.25">
      <c r="A3" s="37" t="s">
        <v>177</v>
      </c>
      <c r="B3" s="12">
        <v>0</v>
      </c>
      <c r="C3" s="12">
        <v>1.75</v>
      </c>
      <c r="D3" s="12">
        <f t="shared" si="0"/>
        <v>1.75</v>
      </c>
      <c r="E3" s="12">
        <v>4</v>
      </c>
      <c r="F3" s="12">
        <f t="shared" si="1"/>
        <v>7000</v>
      </c>
      <c r="G3" s="12" t="s">
        <v>102</v>
      </c>
      <c r="H3" s="12" t="s">
        <v>103</v>
      </c>
    </row>
    <row r="4" spans="1:8" ht="38.25" x14ac:dyDescent="0.25">
      <c r="A4" s="37" t="s">
        <v>178</v>
      </c>
      <c r="B4" s="12">
        <v>0.29599999999999999</v>
      </c>
      <c r="C4" s="12">
        <v>0.504</v>
      </c>
      <c r="D4" s="12">
        <f t="shared" si="0"/>
        <v>0.20800000000000002</v>
      </c>
      <c r="E4" s="12">
        <v>6</v>
      </c>
      <c r="F4" s="12">
        <f t="shared" si="1"/>
        <v>1248.0000000000002</v>
      </c>
      <c r="G4" s="12" t="s">
        <v>179</v>
      </c>
      <c r="H4" s="12" t="s">
        <v>103</v>
      </c>
    </row>
    <row r="5" spans="1:8" ht="38.25" x14ac:dyDescent="0.25">
      <c r="A5" s="37" t="s">
        <v>178</v>
      </c>
      <c r="B5" s="12">
        <v>0.91700000000000004</v>
      </c>
      <c r="C5" s="12">
        <v>1.26</v>
      </c>
      <c r="D5" s="12">
        <f t="shared" si="0"/>
        <v>0.34299999999999997</v>
      </c>
      <c r="E5" s="12">
        <v>6</v>
      </c>
      <c r="F5" s="12">
        <f t="shared" si="1"/>
        <v>2058</v>
      </c>
      <c r="G5" s="12" t="s">
        <v>179</v>
      </c>
      <c r="H5" s="12" t="s">
        <v>103</v>
      </c>
    </row>
    <row r="6" spans="1:8" ht="38.25" x14ac:dyDescent="0.25">
      <c r="A6" s="37" t="s">
        <v>178</v>
      </c>
      <c r="B6" s="12">
        <v>1.55</v>
      </c>
      <c r="C6" s="12">
        <v>2.08</v>
      </c>
      <c r="D6" s="12">
        <f t="shared" si="0"/>
        <v>0.53</v>
      </c>
      <c r="E6" s="12">
        <v>7</v>
      </c>
      <c r="F6" s="12">
        <f t="shared" si="1"/>
        <v>3710</v>
      </c>
      <c r="G6" s="12" t="s">
        <v>104</v>
      </c>
      <c r="H6" s="12" t="s">
        <v>103</v>
      </c>
    </row>
    <row r="7" spans="1:8" ht="38.25" x14ac:dyDescent="0.25">
      <c r="A7" s="37" t="s">
        <v>178</v>
      </c>
      <c r="B7" s="12">
        <v>3.58</v>
      </c>
      <c r="C7" s="12">
        <v>3.73</v>
      </c>
      <c r="D7" s="12">
        <f t="shared" si="0"/>
        <v>0.14999999999999991</v>
      </c>
      <c r="E7" s="12">
        <v>7</v>
      </c>
      <c r="F7" s="12">
        <f t="shared" si="1"/>
        <v>1049.9999999999993</v>
      </c>
      <c r="G7" s="12" t="s">
        <v>181</v>
      </c>
      <c r="H7" s="12" t="s">
        <v>103</v>
      </c>
    </row>
    <row r="8" spans="1:8" ht="38.25" x14ac:dyDescent="0.25">
      <c r="A8" s="37" t="s">
        <v>312</v>
      </c>
      <c r="B8" s="12">
        <v>1</v>
      </c>
      <c r="C8" s="12">
        <v>1.1499999999999999</v>
      </c>
      <c r="D8" s="12">
        <f t="shared" si="0"/>
        <v>0.14999999999999991</v>
      </c>
      <c r="E8" s="12">
        <v>4</v>
      </c>
      <c r="F8" s="12">
        <f t="shared" si="1"/>
        <v>599.99999999999966</v>
      </c>
      <c r="G8" s="12" t="s">
        <v>313</v>
      </c>
      <c r="H8" s="12" t="s">
        <v>103</v>
      </c>
    </row>
    <row r="9" spans="1:8" ht="25.5" x14ac:dyDescent="0.25">
      <c r="A9" s="37" t="s">
        <v>180</v>
      </c>
      <c r="B9" s="12">
        <v>0.55000000000000004</v>
      </c>
      <c r="C9" s="12">
        <v>0.81</v>
      </c>
      <c r="D9" s="12">
        <f t="shared" si="0"/>
        <v>0.26</v>
      </c>
      <c r="E9" s="12">
        <v>4</v>
      </c>
      <c r="F9" s="12">
        <f t="shared" si="1"/>
        <v>1040</v>
      </c>
      <c r="G9" s="12" t="s">
        <v>181</v>
      </c>
      <c r="H9" s="12" t="s">
        <v>103</v>
      </c>
    </row>
    <row r="10" spans="1:8" ht="38.25" x14ac:dyDescent="0.25">
      <c r="A10" s="37" t="s">
        <v>182</v>
      </c>
      <c r="B10" s="12">
        <v>0</v>
      </c>
      <c r="C10" s="12">
        <v>8.2000000000000003E-2</v>
      </c>
      <c r="D10" s="12">
        <f t="shared" si="0"/>
        <v>8.2000000000000003E-2</v>
      </c>
      <c r="E10" s="12">
        <v>5</v>
      </c>
      <c r="F10" s="12">
        <f t="shared" si="1"/>
        <v>410</v>
      </c>
      <c r="G10" s="12" t="s">
        <v>181</v>
      </c>
      <c r="H10" s="12" t="s">
        <v>103</v>
      </c>
    </row>
    <row r="11" spans="1:8" ht="38.25" x14ac:dyDescent="0.25">
      <c r="A11" s="37" t="s">
        <v>182</v>
      </c>
      <c r="B11" s="12">
        <v>9.2999999999999999E-2</v>
      </c>
      <c r="C11" s="12">
        <v>0.37</v>
      </c>
      <c r="D11" s="12">
        <f t="shared" si="0"/>
        <v>0.27700000000000002</v>
      </c>
      <c r="E11" s="12">
        <v>5</v>
      </c>
      <c r="F11" s="12">
        <f t="shared" si="1"/>
        <v>1385</v>
      </c>
      <c r="G11" s="12" t="s">
        <v>181</v>
      </c>
      <c r="H11" s="12" t="s">
        <v>103</v>
      </c>
    </row>
    <row r="12" spans="1:8" x14ac:dyDescent="0.25">
      <c r="A12" s="37" t="s">
        <v>314</v>
      </c>
      <c r="B12" s="12">
        <v>0</v>
      </c>
      <c r="C12" s="12">
        <v>7.6999999999999999E-2</v>
      </c>
      <c r="D12" s="12">
        <f t="shared" si="0"/>
        <v>7.6999999999999999E-2</v>
      </c>
      <c r="E12" s="12">
        <v>3</v>
      </c>
      <c r="F12" s="12">
        <f t="shared" si="1"/>
        <v>231</v>
      </c>
      <c r="G12" s="12" t="s">
        <v>181</v>
      </c>
      <c r="H12" s="12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"/>
  <sheetViews>
    <sheetView workbookViewId="0">
      <selection sqref="A1:H4"/>
    </sheetView>
  </sheetViews>
  <sheetFormatPr defaultRowHeight="15.75" x14ac:dyDescent="0.25"/>
  <sheetData>
    <row r="1" spans="1:8" ht="63" x14ac:dyDescent="0.25">
      <c r="A1" s="8" t="s">
        <v>174</v>
      </c>
      <c r="B1" s="8">
        <v>4.3</v>
      </c>
      <c r="C1" s="8">
        <v>5</v>
      </c>
      <c r="D1" s="8">
        <v>0.7</v>
      </c>
      <c r="E1" s="8">
        <v>5</v>
      </c>
      <c r="F1" s="8">
        <v>3500</v>
      </c>
      <c r="G1" s="8" t="s">
        <v>175</v>
      </c>
      <c r="H1" s="8" t="s">
        <v>169</v>
      </c>
    </row>
    <row r="2" spans="1:8" ht="31.5" x14ac:dyDescent="0.25">
      <c r="A2" s="8" t="s">
        <v>172</v>
      </c>
      <c r="B2" s="8">
        <v>0</v>
      </c>
      <c r="C2" s="8">
        <v>0.65</v>
      </c>
      <c r="D2" s="8">
        <v>0.65</v>
      </c>
      <c r="E2" s="8">
        <v>5</v>
      </c>
      <c r="F2" s="8">
        <v>3250</v>
      </c>
      <c r="G2" s="8" t="s">
        <v>173</v>
      </c>
      <c r="H2" s="8" t="s">
        <v>169</v>
      </c>
    </row>
    <row r="3" spans="1:8" ht="78.75" x14ac:dyDescent="0.25">
      <c r="A3" s="8" t="s">
        <v>170</v>
      </c>
      <c r="B3" s="8">
        <v>0</v>
      </c>
      <c r="C3" s="8">
        <v>0.8</v>
      </c>
      <c r="D3" s="8">
        <v>0.8</v>
      </c>
      <c r="E3" s="8">
        <v>6</v>
      </c>
      <c r="F3" s="8">
        <v>4800</v>
      </c>
      <c r="G3" s="8" t="s">
        <v>171</v>
      </c>
      <c r="H3" s="8" t="s">
        <v>169</v>
      </c>
    </row>
    <row r="4" spans="1:8" s="5" customFormat="1" ht="47.25" x14ac:dyDescent="0.25">
      <c r="A4" s="8" t="s">
        <v>286</v>
      </c>
      <c r="B4" s="8">
        <v>0</v>
      </c>
      <c r="C4" s="8">
        <v>0.55000000000000004</v>
      </c>
      <c r="D4" s="8">
        <v>0.55000000000000004</v>
      </c>
      <c r="E4" s="8">
        <v>4</v>
      </c>
      <c r="F4" s="8">
        <v>2200</v>
      </c>
      <c r="G4" s="8" t="s">
        <v>287</v>
      </c>
      <c r="H4" s="8" t="s">
        <v>169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E178-61F3-45F6-B96A-7E371199FD81}">
  <dimension ref="A1:H8"/>
  <sheetViews>
    <sheetView workbookViewId="0">
      <selection activeCell="H8" sqref="A1:H8"/>
    </sheetView>
  </sheetViews>
  <sheetFormatPr defaultRowHeight="15.75" x14ac:dyDescent="0.25"/>
  <sheetData>
    <row r="1" spans="1:8" ht="94.5" x14ac:dyDescent="0.25">
      <c r="A1" s="8" t="s">
        <v>424</v>
      </c>
      <c r="B1" s="8">
        <v>1.54</v>
      </c>
      <c r="C1" s="8">
        <v>1.64</v>
      </c>
      <c r="D1" s="8">
        <f t="shared" ref="D1:D8" si="0">C1-B1</f>
        <v>9.9999999999999867E-2</v>
      </c>
      <c r="E1" s="8">
        <v>5</v>
      </c>
      <c r="F1" s="8">
        <f t="shared" ref="F1:F8" si="1">D1*E1*1000</f>
        <v>499.99999999999932</v>
      </c>
      <c r="G1" s="8" t="s">
        <v>425</v>
      </c>
      <c r="H1" s="8" t="s">
        <v>426</v>
      </c>
    </row>
    <row r="2" spans="1:8" ht="110.25" x14ac:dyDescent="0.25">
      <c r="A2" s="8" t="s">
        <v>427</v>
      </c>
      <c r="B2" s="8">
        <v>1.96</v>
      </c>
      <c r="C2" s="8">
        <v>2.14</v>
      </c>
      <c r="D2" s="8">
        <f t="shared" si="0"/>
        <v>0.18000000000000016</v>
      </c>
      <c r="E2" s="8">
        <v>4.5</v>
      </c>
      <c r="F2" s="8">
        <f t="shared" si="1"/>
        <v>810.00000000000068</v>
      </c>
      <c r="G2" s="8" t="s">
        <v>428</v>
      </c>
      <c r="H2" s="8" t="s">
        <v>426</v>
      </c>
    </row>
    <row r="3" spans="1:8" ht="94.5" x14ac:dyDescent="0.25">
      <c r="A3" s="8" t="s">
        <v>429</v>
      </c>
      <c r="B3" s="8">
        <v>0.14000000000000001</v>
      </c>
      <c r="C3" s="8">
        <v>0.24</v>
      </c>
      <c r="D3" s="8">
        <f t="shared" si="0"/>
        <v>9.9999999999999978E-2</v>
      </c>
      <c r="E3" s="8">
        <v>4.5</v>
      </c>
      <c r="F3" s="8">
        <f t="shared" si="1"/>
        <v>449.99999999999989</v>
      </c>
      <c r="G3" s="8" t="s">
        <v>430</v>
      </c>
      <c r="H3" s="8" t="s">
        <v>426</v>
      </c>
    </row>
    <row r="4" spans="1:8" ht="126" x14ac:dyDescent="0.25">
      <c r="A4" s="8" t="s">
        <v>431</v>
      </c>
      <c r="B4" s="8">
        <v>0.12</v>
      </c>
      <c r="C4" s="8">
        <v>0.16</v>
      </c>
      <c r="D4" s="8">
        <f t="shared" si="0"/>
        <v>4.0000000000000008E-2</v>
      </c>
      <c r="E4" s="8">
        <v>4.5</v>
      </c>
      <c r="F4" s="8">
        <f t="shared" si="1"/>
        <v>180.00000000000006</v>
      </c>
      <c r="G4" s="8" t="s">
        <v>432</v>
      </c>
      <c r="H4" s="8" t="s">
        <v>426</v>
      </c>
    </row>
    <row r="5" spans="1:8" ht="110.25" x14ac:dyDescent="0.25">
      <c r="A5" s="8" t="s">
        <v>433</v>
      </c>
      <c r="B5" s="8">
        <v>0.38</v>
      </c>
      <c r="C5" s="8">
        <v>0.48</v>
      </c>
      <c r="D5" s="8">
        <f t="shared" si="0"/>
        <v>9.9999999999999978E-2</v>
      </c>
      <c r="E5" s="8">
        <v>4.5</v>
      </c>
      <c r="F5" s="8">
        <f t="shared" si="1"/>
        <v>449.99999999999989</v>
      </c>
      <c r="G5" s="8" t="s">
        <v>432</v>
      </c>
      <c r="H5" s="8" t="s">
        <v>426</v>
      </c>
    </row>
    <row r="6" spans="1:8" ht="126" x14ac:dyDescent="0.25">
      <c r="A6" s="8" t="s">
        <v>434</v>
      </c>
      <c r="B6" s="8">
        <v>0.8</v>
      </c>
      <c r="C6" s="8">
        <v>1</v>
      </c>
      <c r="D6" s="8">
        <f t="shared" si="0"/>
        <v>0.19999999999999996</v>
      </c>
      <c r="E6" s="8">
        <v>4.5</v>
      </c>
      <c r="F6" s="8">
        <f t="shared" si="1"/>
        <v>899.99999999999977</v>
      </c>
      <c r="G6" s="8" t="s">
        <v>435</v>
      </c>
      <c r="H6" s="8" t="s">
        <v>426</v>
      </c>
    </row>
    <row r="7" spans="1:8" ht="157.5" x14ac:dyDescent="0.25">
      <c r="A7" s="8" t="s">
        <v>436</v>
      </c>
      <c r="B7" s="8">
        <v>2.4</v>
      </c>
      <c r="C7" s="8">
        <v>2.6</v>
      </c>
      <c r="D7" s="8">
        <f t="shared" si="0"/>
        <v>0.20000000000000018</v>
      </c>
      <c r="E7" s="8">
        <v>4.5</v>
      </c>
      <c r="F7" s="8">
        <f t="shared" si="1"/>
        <v>900.0000000000008</v>
      </c>
      <c r="G7" s="8" t="s">
        <v>437</v>
      </c>
      <c r="H7" s="8" t="s">
        <v>426</v>
      </c>
    </row>
    <row r="8" spans="1:8" ht="126" x14ac:dyDescent="0.25">
      <c r="A8" s="8" t="s">
        <v>438</v>
      </c>
      <c r="B8" s="8">
        <v>3.5</v>
      </c>
      <c r="C8" s="8">
        <v>3.7</v>
      </c>
      <c r="D8" s="8">
        <f t="shared" si="0"/>
        <v>0.20000000000000018</v>
      </c>
      <c r="E8" s="8">
        <v>4.5</v>
      </c>
      <c r="F8" s="8">
        <f t="shared" si="1"/>
        <v>900.0000000000008</v>
      </c>
      <c r="G8" s="8" t="s">
        <v>439</v>
      </c>
      <c r="H8" s="8" t="s">
        <v>426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6"/>
  <sheetViews>
    <sheetView workbookViewId="0">
      <selection activeCell="H26" sqref="A1:H26"/>
    </sheetView>
  </sheetViews>
  <sheetFormatPr defaultRowHeight="15.75" x14ac:dyDescent="0.25"/>
  <sheetData>
    <row r="1" spans="1:8" ht="31.5" x14ac:dyDescent="0.25">
      <c r="A1" s="11" t="s">
        <v>153</v>
      </c>
      <c r="B1" s="11">
        <v>0.27</v>
      </c>
      <c r="C1" s="11">
        <v>0.7</v>
      </c>
      <c r="D1" s="11">
        <f t="shared" ref="D1:D26" si="0">C1-B1</f>
        <v>0.42999999999999994</v>
      </c>
      <c r="E1" s="11">
        <v>4</v>
      </c>
      <c r="F1" s="11">
        <f t="shared" ref="F1:F26" si="1">D1*E1*1000</f>
        <v>1719.9999999999998</v>
      </c>
      <c r="G1" s="11" t="s">
        <v>154</v>
      </c>
      <c r="H1" s="11" t="s">
        <v>152</v>
      </c>
    </row>
    <row r="2" spans="1:8" ht="31.5" x14ac:dyDescent="0.25">
      <c r="A2" s="11" t="s">
        <v>155</v>
      </c>
      <c r="B2" s="11">
        <v>0.79</v>
      </c>
      <c r="C2" s="11">
        <v>1.1200000000000001</v>
      </c>
      <c r="D2" s="11">
        <f t="shared" si="0"/>
        <v>0.33000000000000007</v>
      </c>
      <c r="E2" s="11">
        <v>4</v>
      </c>
      <c r="F2" s="11">
        <f t="shared" si="1"/>
        <v>1320.0000000000002</v>
      </c>
      <c r="G2" s="11" t="s">
        <v>154</v>
      </c>
      <c r="H2" s="11" t="s">
        <v>152</v>
      </c>
    </row>
    <row r="3" spans="1:8" ht="126" x14ac:dyDescent="0.25">
      <c r="A3" s="11" t="s">
        <v>362</v>
      </c>
      <c r="B3" s="11">
        <v>0.98</v>
      </c>
      <c r="C3" s="11">
        <v>1.5</v>
      </c>
      <c r="D3" s="11">
        <f t="shared" si="0"/>
        <v>0.52</v>
      </c>
      <c r="E3" s="11">
        <v>5</v>
      </c>
      <c r="F3" s="11">
        <f t="shared" si="1"/>
        <v>2600</v>
      </c>
      <c r="G3" s="11" t="s">
        <v>156</v>
      </c>
      <c r="H3" s="11" t="s">
        <v>152</v>
      </c>
    </row>
    <row r="4" spans="1:8" ht="94.5" x14ac:dyDescent="0.25">
      <c r="A4" s="11" t="s">
        <v>363</v>
      </c>
      <c r="B4" s="11">
        <v>1.9</v>
      </c>
      <c r="C4" s="11">
        <v>2.15</v>
      </c>
      <c r="D4" s="11">
        <f t="shared" si="0"/>
        <v>0.25</v>
      </c>
      <c r="E4" s="11">
        <v>5</v>
      </c>
      <c r="F4" s="11">
        <f t="shared" si="1"/>
        <v>1250</v>
      </c>
      <c r="G4" s="11" t="s">
        <v>156</v>
      </c>
      <c r="H4" s="11" t="s">
        <v>152</v>
      </c>
    </row>
    <row r="5" spans="1:8" ht="94.5" x14ac:dyDescent="0.25">
      <c r="A5" s="11" t="s">
        <v>364</v>
      </c>
      <c r="B5" s="11">
        <v>4.25</v>
      </c>
      <c r="C5" s="11">
        <v>4.5</v>
      </c>
      <c r="D5" s="11">
        <f t="shared" si="0"/>
        <v>0.25</v>
      </c>
      <c r="E5" s="11">
        <v>5</v>
      </c>
      <c r="F5" s="11">
        <f t="shared" si="1"/>
        <v>1250</v>
      </c>
      <c r="G5" s="11" t="s">
        <v>156</v>
      </c>
      <c r="H5" s="11" t="s">
        <v>152</v>
      </c>
    </row>
    <row r="6" spans="1:8" ht="78.75" x14ac:dyDescent="0.25">
      <c r="A6" s="11" t="s">
        <v>365</v>
      </c>
      <c r="B6" s="11">
        <v>1.45</v>
      </c>
      <c r="C6" s="11">
        <v>1.75</v>
      </c>
      <c r="D6" s="11">
        <f t="shared" si="0"/>
        <v>0.30000000000000004</v>
      </c>
      <c r="E6" s="11">
        <v>5</v>
      </c>
      <c r="F6" s="11">
        <f t="shared" si="1"/>
        <v>1500.0000000000002</v>
      </c>
      <c r="G6" s="11" t="s">
        <v>366</v>
      </c>
      <c r="H6" s="11" t="s">
        <v>152</v>
      </c>
    </row>
    <row r="7" spans="1:8" ht="63" x14ac:dyDescent="0.25">
      <c r="A7" s="11" t="s">
        <v>367</v>
      </c>
      <c r="B7" s="11">
        <v>2.2999999999999998</v>
      </c>
      <c r="C7" s="11">
        <v>2.4500000000000002</v>
      </c>
      <c r="D7" s="11">
        <f t="shared" si="0"/>
        <v>0.15000000000000036</v>
      </c>
      <c r="E7" s="11">
        <v>5</v>
      </c>
      <c r="F7" s="11">
        <f t="shared" si="1"/>
        <v>750.00000000000182</v>
      </c>
      <c r="G7" s="11" t="s">
        <v>366</v>
      </c>
      <c r="H7" s="11" t="s">
        <v>152</v>
      </c>
    </row>
    <row r="8" spans="1:8" ht="63" x14ac:dyDescent="0.25">
      <c r="A8" s="11" t="s">
        <v>368</v>
      </c>
      <c r="B8" s="11">
        <v>2.5</v>
      </c>
      <c r="C8" s="11">
        <v>2.8</v>
      </c>
      <c r="D8" s="11">
        <f t="shared" si="0"/>
        <v>0.29999999999999982</v>
      </c>
      <c r="E8" s="11">
        <v>4</v>
      </c>
      <c r="F8" s="11">
        <f>E8*300</f>
        <v>1200</v>
      </c>
      <c r="G8" s="11" t="s">
        <v>366</v>
      </c>
      <c r="H8" s="11" t="s">
        <v>152</v>
      </c>
    </row>
    <row r="9" spans="1:8" ht="31.5" x14ac:dyDescent="0.25">
      <c r="A9" s="11" t="s">
        <v>369</v>
      </c>
      <c r="B9" s="11">
        <v>0.2</v>
      </c>
      <c r="C9" s="11">
        <v>0.3</v>
      </c>
      <c r="D9" s="11">
        <f t="shared" si="0"/>
        <v>9.9999999999999978E-2</v>
      </c>
      <c r="E9" s="11">
        <v>4</v>
      </c>
      <c r="F9" s="11">
        <f t="shared" ref="F9" si="2">D9*E9*1000</f>
        <v>399.99999999999989</v>
      </c>
      <c r="G9" s="11" t="s">
        <v>154</v>
      </c>
      <c r="H9" s="11" t="s">
        <v>152</v>
      </c>
    </row>
    <row r="10" spans="1:8" ht="78.75" x14ac:dyDescent="0.25">
      <c r="A10" s="11" t="s">
        <v>370</v>
      </c>
      <c r="B10" s="11">
        <v>1</v>
      </c>
      <c r="C10" s="11">
        <v>1.3</v>
      </c>
      <c r="D10" s="11">
        <f t="shared" si="0"/>
        <v>0.30000000000000004</v>
      </c>
      <c r="E10" s="11">
        <v>5</v>
      </c>
      <c r="F10" s="11">
        <f t="shared" si="1"/>
        <v>1500.0000000000002</v>
      </c>
      <c r="G10" s="11" t="s">
        <v>157</v>
      </c>
      <c r="H10" s="11" t="s">
        <v>152</v>
      </c>
    </row>
    <row r="11" spans="1:8" ht="78.75" x14ac:dyDescent="0.25">
      <c r="A11" s="11" t="s">
        <v>371</v>
      </c>
      <c r="B11" s="11">
        <v>0.28000000000000003</v>
      </c>
      <c r="C11" s="11">
        <v>0.57999999999999996</v>
      </c>
      <c r="D11" s="11">
        <f t="shared" si="0"/>
        <v>0.29999999999999993</v>
      </c>
      <c r="E11" s="11">
        <v>5</v>
      </c>
      <c r="F11" s="11">
        <f t="shared" si="1"/>
        <v>1499.9999999999995</v>
      </c>
      <c r="G11" s="11" t="s">
        <v>157</v>
      </c>
      <c r="H11" s="11" t="s">
        <v>152</v>
      </c>
    </row>
    <row r="12" spans="1:8" ht="78.75" x14ac:dyDescent="0.25">
      <c r="A12" s="11" t="s">
        <v>372</v>
      </c>
      <c r="B12" s="11">
        <v>1.1200000000000001</v>
      </c>
      <c r="C12" s="11">
        <v>1.17</v>
      </c>
      <c r="D12" s="11">
        <f t="shared" si="0"/>
        <v>4.9999999999999822E-2</v>
      </c>
      <c r="E12" s="11">
        <v>5</v>
      </c>
      <c r="F12" s="11">
        <f t="shared" si="1"/>
        <v>249.99999999999912</v>
      </c>
      <c r="G12" s="11" t="s">
        <v>373</v>
      </c>
      <c r="H12" s="11" t="s">
        <v>152</v>
      </c>
    </row>
    <row r="13" spans="1:8" ht="94.5" x14ac:dyDescent="0.25">
      <c r="A13" s="11" t="s">
        <v>374</v>
      </c>
      <c r="B13" s="11">
        <v>7.0000000000000007E-2</v>
      </c>
      <c r="C13" s="11">
        <v>0.17</v>
      </c>
      <c r="D13" s="11">
        <f t="shared" si="0"/>
        <v>0.1</v>
      </c>
      <c r="E13" s="11">
        <v>4.5</v>
      </c>
      <c r="F13" s="11">
        <f t="shared" si="1"/>
        <v>450</v>
      </c>
      <c r="G13" s="11" t="s">
        <v>375</v>
      </c>
      <c r="H13" s="11" t="s">
        <v>152</v>
      </c>
    </row>
    <row r="14" spans="1:8" ht="94.5" x14ac:dyDescent="0.25">
      <c r="A14" s="11" t="s">
        <v>376</v>
      </c>
      <c r="B14" s="11">
        <v>0.64</v>
      </c>
      <c r="C14" s="11">
        <v>0.69</v>
      </c>
      <c r="D14" s="11">
        <f t="shared" si="0"/>
        <v>4.9999999999999933E-2</v>
      </c>
      <c r="E14" s="11">
        <v>4.5</v>
      </c>
      <c r="F14" s="11">
        <f t="shared" si="1"/>
        <v>224.99999999999969</v>
      </c>
      <c r="G14" s="11" t="s">
        <v>375</v>
      </c>
      <c r="H14" s="11" t="s">
        <v>152</v>
      </c>
    </row>
    <row r="15" spans="1:8" ht="94.5" x14ac:dyDescent="0.25">
      <c r="A15" s="11" t="s">
        <v>377</v>
      </c>
      <c r="B15" s="11">
        <v>0.95</v>
      </c>
      <c r="C15" s="11">
        <v>1</v>
      </c>
      <c r="D15" s="11">
        <f t="shared" si="0"/>
        <v>5.0000000000000044E-2</v>
      </c>
      <c r="E15" s="11">
        <v>4.5</v>
      </c>
      <c r="F15" s="11">
        <f t="shared" si="1"/>
        <v>225.0000000000002</v>
      </c>
      <c r="G15" s="11" t="s">
        <v>375</v>
      </c>
      <c r="H15" s="11" t="s">
        <v>152</v>
      </c>
    </row>
    <row r="16" spans="1:8" ht="78.75" x14ac:dyDescent="0.25">
      <c r="A16" s="11" t="s">
        <v>378</v>
      </c>
      <c r="B16" s="11">
        <v>0.5</v>
      </c>
      <c r="C16" s="11">
        <v>0.65</v>
      </c>
      <c r="D16" s="11">
        <f t="shared" si="0"/>
        <v>0.15000000000000002</v>
      </c>
      <c r="E16" s="11">
        <v>4.5</v>
      </c>
      <c r="F16" s="11">
        <f t="shared" si="1"/>
        <v>675</v>
      </c>
      <c r="G16" s="11" t="s">
        <v>379</v>
      </c>
      <c r="H16" s="11" t="s">
        <v>152</v>
      </c>
    </row>
    <row r="17" spans="1:8" ht="78.75" x14ac:dyDescent="0.25">
      <c r="A17" s="11" t="s">
        <v>380</v>
      </c>
      <c r="B17" s="11">
        <v>1.2</v>
      </c>
      <c r="C17" s="11">
        <v>1.3</v>
      </c>
      <c r="D17" s="11">
        <f t="shared" si="0"/>
        <v>0.10000000000000009</v>
      </c>
      <c r="E17" s="11">
        <v>5</v>
      </c>
      <c r="F17" s="11">
        <f t="shared" si="1"/>
        <v>500.00000000000045</v>
      </c>
      <c r="G17" s="11" t="s">
        <v>381</v>
      </c>
      <c r="H17" s="11" t="s">
        <v>152</v>
      </c>
    </row>
    <row r="18" spans="1:8" ht="78.75" x14ac:dyDescent="0.25">
      <c r="A18" s="11" t="s">
        <v>382</v>
      </c>
      <c r="B18" s="11">
        <v>1.42</v>
      </c>
      <c r="C18" s="11">
        <v>1.52</v>
      </c>
      <c r="D18" s="11">
        <f t="shared" si="0"/>
        <v>0.10000000000000009</v>
      </c>
      <c r="E18" s="11">
        <v>5</v>
      </c>
      <c r="F18" s="11">
        <f t="shared" si="1"/>
        <v>500.00000000000045</v>
      </c>
      <c r="G18" s="11" t="s">
        <v>381</v>
      </c>
      <c r="H18" s="11" t="s">
        <v>152</v>
      </c>
    </row>
    <row r="19" spans="1:8" ht="78.75" x14ac:dyDescent="0.25">
      <c r="A19" s="11" t="s">
        <v>383</v>
      </c>
      <c r="B19" s="11">
        <v>1.7</v>
      </c>
      <c r="C19" s="11">
        <v>1.8</v>
      </c>
      <c r="D19" s="11">
        <f t="shared" si="0"/>
        <v>0.10000000000000009</v>
      </c>
      <c r="E19" s="11">
        <v>5</v>
      </c>
      <c r="F19" s="11">
        <f t="shared" si="1"/>
        <v>500.00000000000045</v>
      </c>
      <c r="G19" s="11" t="s">
        <v>381</v>
      </c>
      <c r="H19" s="11" t="s">
        <v>152</v>
      </c>
    </row>
    <row r="20" spans="1:8" ht="78.75" x14ac:dyDescent="0.25">
      <c r="A20" s="11" t="s">
        <v>384</v>
      </c>
      <c r="B20" s="11">
        <v>0.37</v>
      </c>
      <c r="C20" s="11">
        <v>0.42</v>
      </c>
      <c r="D20" s="11">
        <f t="shared" si="0"/>
        <v>4.9999999999999989E-2</v>
      </c>
      <c r="E20" s="11">
        <v>4</v>
      </c>
      <c r="F20" s="11">
        <f t="shared" si="1"/>
        <v>199.99999999999994</v>
      </c>
      <c r="G20" s="11" t="s">
        <v>381</v>
      </c>
      <c r="H20" s="11" t="s">
        <v>152</v>
      </c>
    </row>
    <row r="21" spans="1:8" ht="78.75" x14ac:dyDescent="0.25">
      <c r="A21" s="11" t="s">
        <v>385</v>
      </c>
      <c r="B21" s="11">
        <v>0.47</v>
      </c>
      <c r="C21" s="11">
        <v>0.62</v>
      </c>
      <c r="D21" s="11">
        <f t="shared" si="0"/>
        <v>0.15000000000000002</v>
      </c>
      <c r="E21" s="11">
        <v>4</v>
      </c>
      <c r="F21" s="11">
        <f t="shared" si="1"/>
        <v>600.00000000000011</v>
      </c>
      <c r="G21" s="11" t="s">
        <v>386</v>
      </c>
      <c r="H21" s="11" t="s">
        <v>152</v>
      </c>
    </row>
    <row r="22" spans="1:8" ht="78.75" x14ac:dyDescent="0.25">
      <c r="A22" s="11" t="s">
        <v>387</v>
      </c>
      <c r="B22" s="11">
        <v>7.0000000000000007E-2</v>
      </c>
      <c r="C22" s="11">
        <v>0.12</v>
      </c>
      <c r="D22" s="11">
        <f t="shared" si="0"/>
        <v>4.9999999999999989E-2</v>
      </c>
      <c r="E22" s="11">
        <v>4</v>
      </c>
      <c r="F22" s="11">
        <f t="shared" si="1"/>
        <v>199.99999999999994</v>
      </c>
      <c r="G22" s="11" t="s">
        <v>388</v>
      </c>
      <c r="H22" s="11" t="s">
        <v>152</v>
      </c>
    </row>
    <row r="23" spans="1:8" ht="63" x14ac:dyDescent="0.25">
      <c r="A23" s="11" t="s">
        <v>389</v>
      </c>
      <c r="B23" s="11">
        <v>1</v>
      </c>
      <c r="C23" s="11">
        <v>1.1000000000000001</v>
      </c>
      <c r="D23" s="11">
        <f t="shared" si="0"/>
        <v>0.10000000000000009</v>
      </c>
      <c r="E23" s="11">
        <v>3.5</v>
      </c>
      <c r="F23" s="11">
        <f t="shared" si="1"/>
        <v>350.00000000000028</v>
      </c>
      <c r="G23" s="11" t="s">
        <v>388</v>
      </c>
      <c r="H23" s="11" t="s">
        <v>152</v>
      </c>
    </row>
    <row r="24" spans="1:8" ht="126" x14ac:dyDescent="0.25">
      <c r="A24" s="11" t="s">
        <v>390</v>
      </c>
      <c r="B24" s="11">
        <v>0.36</v>
      </c>
      <c r="C24" s="11">
        <v>0.41</v>
      </c>
      <c r="D24" s="11">
        <f t="shared" si="0"/>
        <v>4.9999999999999989E-2</v>
      </c>
      <c r="E24" s="11">
        <v>4</v>
      </c>
      <c r="F24" s="11">
        <f t="shared" si="1"/>
        <v>199.99999999999994</v>
      </c>
      <c r="G24" s="11" t="s">
        <v>388</v>
      </c>
      <c r="H24" s="11" t="s">
        <v>152</v>
      </c>
    </row>
    <row r="25" spans="1:8" ht="78.75" x14ac:dyDescent="0.25">
      <c r="A25" s="11" t="s">
        <v>391</v>
      </c>
      <c r="B25" s="11">
        <v>0</v>
      </c>
      <c r="C25" s="11">
        <v>0.05</v>
      </c>
      <c r="D25" s="11">
        <f t="shared" si="0"/>
        <v>0.05</v>
      </c>
      <c r="E25" s="11">
        <v>5</v>
      </c>
      <c r="F25" s="11">
        <f t="shared" si="1"/>
        <v>250</v>
      </c>
      <c r="G25" s="11" t="s">
        <v>381</v>
      </c>
      <c r="H25" s="11" t="s">
        <v>152</v>
      </c>
    </row>
    <row r="26" spans="1:8" ht="94.5" x14ac:dyDescent="0.25">
      <c r="A26" s="11" t="s">
        <v>392</v>
      </c>
      <c r="B26" s="11">
        <v>0.34</v>
      </c>
      <c r="C26" s="11">
        <v>0.39</v>
      </c>
      <c r="D26" s="11">
        <f t="shared" si="0"/>
        <v>4.9999999999999989E-2</v>
      </c>
      <c r="E26" s="11">
        <v>5</v>
      </c>
      <c r="F26" s="11">
        <f t="shared" si="1"/>
        <v>249.99999999999994</v>
      </c>
      <c r="G26" s="11" t="s">
        <v>379</v>
      </c>
      <c r="H26" s="11" t="s">
        <v>152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3A9F-2F4E-4EA1-95BC-F02E7E098D71}">
  <dimension ref="A1:H8"/>
  <sheetViews>
    <sheetView workbookViewId="0">
      <selection sqref="A1:H2"/>
    </sheetView>
  </sheetViews>
  <sheetFormatPr defaultRowHeight="15.75" x14ac:dyDescent="0.25"/>
  <sheetData>
    <row r="1" spans="1:8" ht="31.5" x14ac:dyDescent="0.25">
      <c r="A1" s="10" t="s">
        <v>282</v>
      </c>
      <c r="B1" s="10">
        <v>0.05</v>
      </c>
      <c r="C1" s="10">
        <v>0.22500000000000001</v>
      </c>
      <c r="D1" s="10">
        <v>0.22</v>
      </c>
      <c r="E1" s="10">
        <v>4</v>
      </c>
      <c r="F1" s="10">
        <v>880</v>
      </c>
      <c r="G1" s="10" t="s">
        <v>283</v>
      </c>
      <c r="H1" s="10" t="s">
        <v>283</v>
      </c>
    </row>
    <row r="2" spans="1:8" ht="47.25" x14ac:dyDescent="0.25">
      <c r="A2" s="10" t="s">
        <v>284</v>
      </c>
      <c r="B2" s="10">
        <v>8.14</v>
      </c>
      <c r="C2" s="10">
        <v>8.34</v>
      </c>
      <c r="D2" s="10">
        <v>0.2</v>
      </c>
      <c r="E2" s="10">
        <v>7.5</v>
      </c>
      <c r="F2" s="10">
        <v>1500</v>
      </c>
      <c r="G2" s="10" t="s">
        <v>283</v>
      </c>
      <c r="H2" s="10" t="s">
        <v>285</v>
      </c>
    </row>
    <row r="3" spans="1:8" x14ac:dyDescent="0.25">
      <c r="A3" s="27"/>
      <c r="B3" s="28"/>
      <c r="C3" s="28"/>
      <c r="D3" s="29"/>
      <c r="E3" s="30"/>
      <c r="F3" s="23"/>
      <c r="G3" s="31"/>
      <c r="H3" s="31"/>
    </row>
    <row r="4" spans="1:8" x14ac:dyDescent="0.25">
      <c r="A4" s="27"/>
      <c r="B4" s="23"/>
      <c r="C4" s="23"/>
      <c r="D4" s="29"/>
      <c r="E4" s="30"/>
      <c r="F4" s="23"/>
      <c r="G4" s="32"/>
      <c r="H4" s="31"/>
    </row>
    <row r="5" spans="1:8" x14ac:dyDescent="0.25">
      <c r="A5" s="27"/>
      <c r="B5" s="29"/>
      <c r="C5" s="29"/>
      <c r="D5" s="29"/>
      <c r="E5" s="30"/>
      <c r="F5" s="23"/>
      <c r="G5" s="32"/>
      <c r="H5" s="31"/>
    </row>
    <row r="6" spans="1:8" x14ac:dyDescent="0.25">
      <c r="A6" s="33"/>
      <c r="B6" s="29"/>
      <c r="C6" s="29"/>
      <c r="D6" s="29"/>
      <c r="E6" s="30"/>
      <c r="F6" s="23"/>
      <c r="G6" s="32"/>
      <c r="H6" s="31"/>
    </row>
    <row r="7" spans="1:8" x14ac:dyDescent="0.25">
      <c r="A7" s="33"/>
      <c r="B7" s="29"/>
      <c r="C7" s="29"/>
      <c r="D7" s="29"/>
      <c r="E7" s="30"/>
      <c r="F7" s="23"/>
      <c r="G7" s="32"/>
      <c r="H7" s="31"/>
    </row>
    <row r="8" spans="1:8" x14ac:dyDescent="0.25">
      <c r="A8" s="3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"/>
  <sheetViews>
    <sheetView topLeftCell="A11" workbookViewId="0">
      <selection sqref="A1:H15"/>
    </sheetView>
  </sheetViews>
  <sheetFormatPr defaultRowHeight="15.75" x14ac:dyDescent="0.25"/>
  <sheetData>
    <row r="1" spans="1:8" ht="63" x14ac:dyDescent="0.25">
      <c r="A1" s="7" t="s">
        <v>347</v>
      </c>
      <c r="B1" s="7">
        <v>1.1000000000000001</v>
      </c>
      <c r="C1" s="7">
        <v>1.2</v>
      </c>
      <c r="D1" s="7">
        <v>0.1</v>
      </c>
      <c r="E1" s="7">
        <v>5</v>
      </c>
      <c r="F1" s="7">
        <f t="shared" ref="F1:F7" si="0">D1*E1*1000</f>
        <v>500</v>
      </c>
      <c r="G1" s="7" t="s">
        <v>98</v>
      </c>
      <c r="H1" s="7" t="s">
        <v>99</v>
      </c>
    </row>
    <row r="2" spans="1:8" ht="78.75" x14ac:dyDescent="0.25">
      <c r="A2" s="7" t="s">
        <v>348</v>
      </c>
      <c r="B2" s="7">
        <v>3.5</v>
      </c>
      <c r="C2" s="7">
        <v>3.6</v>
      </c>
      <c r="D2" s="7">
        <v>0.1</v>
      </c>
      <c r="E2" s="7">
        <v>5</v>
      </c>
      <c r="F2" s="7">
        <f t="shared" si="0"/>
        <v>500</v>
      </c>
      <c r="G2" s="7" t="s">
        <v>100</v>
      </c>
      <c r="H2" s="7" t="s">
        <v>99</v>
      </c>
    </row>
    <row r="3" spans="1:8" ht="94.5" x14ac:dyDescent="0.25">
      <c r="A3" s="7" t="s">
        <v>349</v>
      </c>
      <c r="B3" s="7">
        <v>4.55</v>
      </c>
      <c r="C3" s="7">
        <v>4.6500000000000004</v>
      </c>
      <c r="D3" s="7">
        <f>C3-B3</f>
        <v>0.10000000000000053</v>
      </c>
      <c r="E3" s="7">
        <v>5</v>
      </c>
      <c r="F3" s="7">
        <f t="shared" si="0"/>
        <v>500.00000000000267</v>
      </c>
      <c r="G3" s="7" t="s">
        <v>101</v>
      </c>
      <c r="H3" s="7" t="s">
        <v>99</v>
      </c>
    </row>
    <row r="4" spans="1:8" ht="126" x14ac:dyDescent="0.25">
      <c r="A4" s="7" t="s">
        <v>350</v>
      </c>
      <c r="B4" s="7">
        <v>4.8499999999999996</v>
      </c>
      <c r="C4" s="7">
        <v>5.35</v>
      </c>
      <c r="D4" s="7">
        <f t="shared" ref="D4:D15" si="1">C4-B4</f>
        <v>0.5</v>
      </c>
      <c r="E4" s="7">
        <v>5</v>
      </c>
      <c r="F4" s="7">
        <v>0</v>
      </c>
      <c r="G4" s="7" t="s">
        <v>101</v>
      </c>
      <c r="H4" s="7" t="s">
        <v>99</v>
      </c>
    </row>
    <row r="5" spans="1:8" ht="78.75" x14ac:dyDescent="0.25">
      <c r="A5" s="7" t="s">
        <v>351</v>
      </c>
      <c r="B5" s="7">
        <v>4.8</v>
      </c>
      <c r="C5" s="7">
        <v>4.9000000000000004</v>
      </c>
      <c r="D5" s="7">
        <f t="shared" si="1"/>
        <v>0.10000000000000053</v>
      </c>
      <c r="E5" s="7">
        <v>5</v>
      </c>
      <c r="F5" s="7">
        <f t="shared" ref="F5:F15" si="2">D5*E5*1000</f>
        <v>500.00000000000267</v>
      </c>
      <c r="G5" s="7" t="s">
        <v>101</v>
      </c>
      <c r="H5" s="7" t="s">
        <v>99</v>
      </c>
    </row>
    <row r="6" spans="1:8" ht="78.75" x14ac:dyDescent="0.25">
      <c r="A6" s="7" t="s">
        <v>352</v>
      </c>
      <c r="B6" s="7">
        <v>5</v>
      </c>
      <c r="C6" s="7">
        <v>5.2</v>
      </c>
      <c r="D6" s="7">
        <f t="shared" si="1"/>
        <v>0.20000000000000018</v>
      </c>
      <c r="E6" s="7">
        <v>5</v>
      </c>
      <c r="F6" s="7">
        <f t="shared" si="2"/>
        <v>1000.0000000000009</v>
      </c>
      <c r="G6" s="7" t="s">
        <v>101</v>
      </c>
      <c r="H6" s="7" t="s">
        <v>99</v>
      </c>
    </row>
    <row r="7" spans="1:8" ht="78.75" x14ac:dyDescent="0.25">
      <c r="A7" s="7" t="s">
        <v>353</v>
      </c>
      <c r="B7" s="7">
        <v>5.3</v>
      </c>
      <c r="C7" s="7">
        <v>5.4</v>
      </c>
      <c r="D7" s="7">
        <f t="shared" si="1"/>
        <v>0.10000000000000053</v>
      </c>
      <c r="E7" s="7">
        <v>5</v>
      </c>
      <c r="F7" s="7">
        <f t="shared" si="2"/>
        <v>500.00000000000267</v>
      </c>
      <c r="G7" s="7" t="s">
        <v>101</v>
      </c>
      <c r="H7" s="7" t="s">
        <v>99</v>
      </c>
    </row>
    <row r="8" spans="1:8" ht="78.75" x14ac:dyDescent="0.25">
      <c r="A8" s="7" t="s">
        <v>354</v>
      </c>
      <c r="B8" s="7">
        <v>0.3</v>
      </c>
      <c r="C8" s="7">
        <v>0.4</v>
      </c>
      <c r="D8" s="7">
        <f t="shared" si="1"/>
        <v>0.10000000000000003</v>
      </c>
      <c r="E8" s="7">
        <v>5</v>
      </c>
      <c r="F8" s="7">
        <f t="shared" si="2"/>
        <v>500.00000000000023</v>
      </c>
      <c r="G8" s="7" t="s">
        <v>190</v>
      </c>
      <c r="H8" s="7" t="s">
        <v>99</v>
      </c>
    </row>
    <row r="9" spans="1:8" ht="78.75" x14ac:dyDescent="0.25">
      <c r="A9" s="7" t="s">
        <v>355</v>
      </c>
      <c r="B9" s="7">
        <v>0.95</v>
      </c>
      <c r="C9" s="7">
        <v>1.1000000000000001</v>
      </c>
      <c r="D9" s="7">
        <f t="shared" si="1"/>
        <v>0.15000000000000013</v>
      </c>
      <c r="E9" s="7">
        <v>5</v>
      </c>
      <c r="F9" s="7">
        <f t="shared" si="2"/>
        <v>750.00000000000068</v>
      </c>
      <c r="G9" s="7" t="s">
        <v>280</v>
      </c>
      <c r="H9" s="7" t="s">
        <v>99</v>
      </c>
    </row>
    <row r="10" spans="1:8" ht="94.5" x14ac:dyDescent="0.25">
      <c r="A10" s="7" t="s">
        <v>356</v>
      </c>
      <c r="B10" s="7">
        <v>0.72</v>
      </c>
      <c r="C10" s="7">
        <v>0.82</v>
      </c>
      <c r="D10" s="7">
        <f t="shared" si="1"/>
        <v>9.9999999999999978E-2</v>
      </c>
      <c r="E10" s="7">
        <v>5</v>
      </c>
      <c r="F10" s="7">
        <f t="shared" si="2"/>
        <v>499.99999999999989</v>
      </c>
      <c r="G10" s="7" t="s">
        <v>280</v>
      </c>
      <c r="H10" s="7" t="s">
        <v>99</v>
      </c>
    </row>
    <row r="11" spans="1:8" ht="94.5" x14ac:dyDescent="0.25">
      <c r="A11" s="7" t="s">
        <v>357</v>
      </c>
      <c r="B11" s="7">
        <v>1.5</v>
      </c>
      <c r="C11" s="7">
        <v>1.6</v>
      </c>
      <c r="D11" s="7">
        <f t="shared" si="1"/>
        <v>0.10000000000000009</v>
      </c>
      <c r="E11" s="7">
        <v>5</v>
      </c>
      <c r="F11" s="7">
        <f t="shared" si="2"/>
        <v>500.00000000000045</v>
      </c>
      <c r="G11" s="7" t="s">
        <v>280</v>
      </c>
      <c r="H11" s="7" t="s">
        <v>99</v>
      </c>
    </row>
    <row r="12" spans="1:8" ht="78.75" x14ac:dyDescent="0.25">
      <c r="A12" s="7" t="s">
        <v>358</v>
      </c>
      <c r="B12" s="7">
        <v>1.7</v>
      </c>
      <c r="C12" s="7">
        <v>1.8</v>
      </c>
      <c r="D12" s="7">
        <f t="shared" si="1"/>
        <v>0.10000000000000009</v>
      </c>
      <c r="E12" s="7">
        <v>5</v>
      </c>
      <c r="F12" s="7">
        <f t="shared" si="2"/>
        <v>500.00000000000045</v>
      </c>
      <c r="G12" s="7" t="s">
        <v>280</v>
      </c>
      <c r="H12" s="7" t="s">
        <v>99</v>
      </c>
    </row>
    <row r="13" spans="1:8" ht="94.5" x14ac:dyDescent="0.25">
      <c r="A13" s="7" t="s">
        <v>359</v>
      </c>
      <c r="B13" s="7">
        <v>2.21</v>
      </c>
      <c r="C13" s="7">
        <v>2.31</v>
      </c>
      <c r="D13" s="7">
        <f t="shared" si="1"/>
        <v>0.10000000000000009</v>
      </c>
      <c r="E13" s="7">
        <v>5</v>
      </c>
      <c r="F13" s="7">
        <f t="shared" si="2"/>
        <v>500.00000000000045</v>
      </c>
      <c r="G13" s="7" t="s">
        <v>280</v>
      </c>
      <c r="H13" s="7" t="s">
        <v>99</v>
      </c>
    </row>
    <row r="14" spans="1:8" ht="78.75" x14ac:dyDescent="0.25">
      <c r="A14" s="7" t="s">
        <v>360</v>
      </c>
      <c r="B14" s="7">
        <v>2.35</v>
      </c>
      <c r="C14" s="7">
        <v>2.4500000000000002</v>
      </c>
      <c r="D14" s="7">
        <f t="shared" si="1"/>
        <v>0.10000000000000009</v>
      </c>
      <c r="E14" s="7">
        <v>5</v>
      </c>
      <c r="F14" s="7">
        <f t="shared" si="2"/>
        <v>500.00000000000045</v>
      </c>
      <c r="G14" s="7" t="s">
        <v>280</v>
      </c>
      <c r="H14" s="7" t="s">
        <v>99</v>
      </c>
    </row>
    <row r="15" spans="1:8" ht="110.25" x14ac:dyDescent="0.25">
      <c r="A15" s="7" t="s">
        <v>361</v>
      </c>
      <c r="B15" s="7">
        <v>0.44</v>
      </c>
      <c r="C15" s="7">
        <v>0.54</v>
      </c>
      <c r="D15" s="7">
        <f t="shared" si="1"/>
        <v>0.10000000000000003</v>
      </c>
      <c r="E15" s="7">
        <v>5</v>
      </c>
      <c r="F15" s="7">
        <f t="shared" si="2"/>
        <v>500.00000000000023</v>
      </c>
      <c r="G15" s="7" t="s">
        <v>191</v>
      </c>
      <c r="H15" s="7" t="s">
        <v>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"/>
  <sheetViews>
    <sheetView workbookViewId="0">
      <selection sqref="A1:H6"/>
    </sheetView>
  </sheetViews>
  <sheetFormatPr defaultRowHeight="15.75" x14ac:dyDescent="0.25"/>
  <cols>
    <col min="1" max="1" width="11" customWidth="1"/>
  </cols>
  <sheetData>
    <row r="1" spans="1:8" ht="31.5" x14ac:dyDescent="0.25">
      <c r="A1" s="7" t="s">
        <v>276</v>
      </c>
      <c r="B1" s="7">
        <v>0</v>
      </c>
      <c r="C1" s="7">
        <v>1.28</v>
      </c>
      <c r="D1" s="7">
        <v>1.28</v>
      </c>
      <c r="E1" s="7">
        <v>6</v>
      </c>
      <c r="F1" s="7">
        <v>7680</v>
      </c>
      <c r="G1" s="7" t="s">
        <v>277</v>
      </c>
      <c r="H1" s="7" t="s">
        <v>94</v>
      </c>
    </row>
    <row r="2" spans="1:8" ht="31.5" x14ac:dyDescent="0.25">
      <c r="A2" s="7" t="s">
        <v>278</v>
      </c>
      <c r="B2" s="7">
        <v>0</v>
      </c>
      <c r="C2" s="7">
        <v>1.117</v>
      </c>
      <c r="D2" s="7">
        <v>1.117</v>
      </c>
      <c r="E2" s="7">
        <v>5</v>
      </c>
      <c r="F2" s="7">
        <v>5850</v>
      </c>
      <c r="G2" s="7" t="s">
        <v>277</v>
      </c>
      <c r="H2" s="7" t="s">
        <v>94</v>
      </c>
    </row>
    <row r="3" spans="1:8" ht="47.25" x14ac:dyDescent="0.25">
      <c r="A3" s="7" t="s">
        <v>279</v>
      </c>
      <c r="B3" s="7">
        <v>0</v>
      </c>
      <c r="C3" s="7">
        <v>6.6369999999999996</v>
      </c>
      <c r="D3" s="7">
        <v>3.5</v>
      </c>
      <c r="E3" s="7">
        <v>5</v>
      </c>
      <c r="F3" s="7">
        <v>17500</v>
      </c>
      <c r="G3" s="7" t="s">
        <v>280</v>
      </c>
      <c r="H3" s="7" t="s">
        <v>94</v>
      </c>
    </row>
    <row r="4" spans="1:8" ht="31.5" x14ac:dyDescent="0.25">
      <c r="A4" s="7" t="s">
        <v>281</v>
      </c>
      <c r="B4" s="7">
        <v>0</v>
      </c>
      <c r="C4" s="7">
        <v>0.6</v>
      </c>
      <c r="D4" s="7">
        <v>0.6</v>
      </c>
      <c r="E4" s="7">
        <v>5</v>
      </c>
      <c r="F4" s="7">
        <v>3000</v>
      </c>
      <c r="G4" s="7" t="s">
        <v>277</v>
      </c>
      <c r="H4" s="7" t="s">
        <v>94</v>
      </c>
    </row>
    <row r="5" spans="1:8" ht="47.25" x14ac:dyDescent="0.25">
      <c r="A5" s="7" t="s">
        <v>95</v>
      </c>
      <c r="B5" s="7">
        <v>2.58</v>
      </c>
      <c r="C5" s="7">
        <v>3.64</v>
      </c>
      <c r="D5" s="7">
        <v>1.06</v>
      </c>
      <c r="E5" s="7">
        <v>5</v>
      </c>
      <c r="F5" s="7">
        <v>5300</v>
      </c>
      <c r="G5" s="7" t="s">
        <v>24</v>
      </c>
      <c r="H5" s="7" t="s">
        <v>94</v>
      </c>
    </row>
    <row r="6" spans="1:8" ht="63" x14ac:dyDescent="0.25">
      <c r="A6" s="7" t="s">
        <v>96</v>
      </c>
      <c r="B6" s="7">
        <v>0.24</v>
      </c>
      <c r="C6" s="7">
        <v>0.52</v>
      </c>
      <c r="D6" s="7">
        <v>0.28000000000000003</v>
      </c>
      <c r="E6" s="7">
        <v>5</v>
      </c>
      <c r="F6" s="7">
        <v>1400</v>
      </c>
      <c r="G6" s="7" t="s">
        <v>97</v>
      </c>
      <c r="H6" s="7" t="s">
        <v>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"/>
  <sheetViews>
    <sheetView workbookViewId="0">
      <selection activeCell="A8" sqref="A8"/>
    </sheetView>
  </sheetViews>
  <sheetFormatPr defaultRowHeight="15.75" x14ac:dyDescent="0.25"/>
  <cols>
    <col min="1" max="1" width="21.625" customWidth="1"/>
  </cols>
  <sheetData>
    <row r="1" spans="1:8" x14ac:dyDescent="0.25">
      <c r="A1" s="7" t="s">
        <v>82</v>
      </c>
      <c r="B1" s="7">
        <v>0</v>
      </c>
      <c r="C1" s="7">
        <v>0.3</v>
      </c>
      <c r="D1" s="7">
        <v>0.3</v>
      </c>
      <c r="E1" s="7">
        <v>5</v>
      </c>
      <c r="F1" s="7">
        <f>D1*E1*1000</f>
        <v>1500</v>
      </c>
      <c r="G1" s="7" t="s">
        <v>83</v>
      </c>
      <c r="H1" s="7" t="s">
        <v>84</v>
      </c>
    </row>
    <row r="2" spans="1:8" ht="31.5" x14ac:dyDescent="0.25">
      <c r="A2" s="7" t="s">
        <v>254</v>
      </c>
      <c r="B2" s="7">
        <v>0</v>
      </c>
      <c r="C2" s="7">
        <v>0.15</v>
      </c>
      <c r="D2" s="7">
        <v>0.15</v>
      </c>
      <c r="E2" s="7">
        <v>5</v>
      </c>
      <c r="F2" s="7">
        <f t="shared" ref="F2:F3" si="0">D2*E2*1000</f>
        <v>750</v>
      </c>
      <c r="G2" s="7" t="s">
        <v>86</v>
      </c>
      <c r="H2" s="7" t="s">
        <v>84</v>
      </c>
    </row>
    <row r="3" spans="1:8" x14ac:dyDescent="0.25">
      <c r="A3" s="7" t="s">
        <v>85</v>
      </c>
      <c r="B3" s="7">
        <v>0.12</v>
      </c>
      <c r="C3" s="7">
        <v>0.56999999999999995</v>
      </c>
      <c r="D3" s="7">
        <v>0.45</v>
      </c>
      <c r="E3" s="7">
        <v>4</v>
      </c>
      <c r="F3" s="7">
        <f t="shared" si="0"/>
        <v>1800</v>
      </c>
      <c r="G3" s="7" t="s">
        <v>86</v>
      </c>
      <c r="H3" s="7" t="s">
        <v>84</v>
      </c>
    </row>
    <row r="4" spans="1:8" x14ac:dyDescent="0.25">
      <c r="A4" s="7" t="s">
        <v>87</v>
      </c>
      <c r="B4" s="7">
        <v>0</v>
      </c>
      <c r="C4" s="7">
        <v>0.12</v>
      </c>
      <c r="D4" s="7">
        <v>0.12</v>
      </c>
      <c r="E4" s="7">
        <v>4</v>
      </c>
      <c r="F4" s="7">
        <f t="shared" ref="F4:F7" si="1">D4*E4*1000</f>
        <v>480</v>
      </c>
      <c r="G4" s="7" t="s">
        <v>88</v>
      </c>
      <c r="H4" s="7" t="s">
        <v>84</v>
      </c>
    </row>
    <row r="5" spans="1:8" x14ac:dyDescent="0.25">
      <c r="A5" s="7" t="s">
        <v>89</v>
      </c>
      <c r="B5" s="7">
        <v>0</v>
      </c>
      <c r="C5" s="7">
        <v>0.32</v>
      </c>
      <c r="D5" s="7">
        <v>0.32</v>
      </c>
      <c r="E5" s="7">
        <v>4</v>
      </c>
      <c r="F5" s="7">
        <f t="shared" si="1"/>
        <v>1280</v>
      </c>
      <c r="G5" s="7" t="s">
        <v>88</v>
      </c>
      <c r="H5" s="7" t="s">
        <v>84</v>
      </c>
    </row>
    <row r="6" spans="1:8" x14ac:dyDescent="0.25">
      <c r="A6" s="7" t="s">
        <v>90</v>
      </c>
      <c r="B6" s="7">
        <v>0</v>
      </c>
      <c r="C6" s="7">
        <v>0.15</v>
      </c>
      <c r="D6" s="7">
        <v>0.15</v>
      </c>
      <c r="E6" s="7">
        <v>6</v>
      </c>
      <c r="F6" s="7">
        <f t="shared" si="1"/>
        <v>899.99999999999989</v>
      </c>
      <c r="G6" s="7" t="s">
        <v>91</v>
      </c>
      <c r="H6" s="7" t="s">
        <v>84</v>
      </c>
    </row>
    <row r="7" spans="1:8" x14ac:dyDescent="0.25">
      <c r="A7" s="7" t="s">
        <v>92</v>
      </c>
      <c r="B7" s="7">
        <v>0</v>
      </c>
      <c r="C7" s="7">
        <v>0.35</v>
      </c>
      <c r="D7" s="7">
        <v>0.35</v>
      </c>
      <c r="E7" s="7">
        <v>6</v>
      </c>
      <c r="F7" s="7">
        <f t="shared" si="1"/>
        <v>2099.9999999999995</v>
      </c>
      <c r="G7" s="7" t="s">
        <v>91</v>
      </c>
      <c r="H7" s="7" t="s">
        <v>84</v>
      </c>
    </row>
    <row r="8" spans="1:8" x14ac:dyDescent="0.25">
      <c r="A8" s="7" t="s">
        <v>93</v>
      </c>
      <c r="B8" s="7">
        <v>0</v>
      </c>
      <c r="C8" s="7">
        <v>0.36</v>
      </c>
      <c r="D8" s="7">
        <v>0.36</v>
      </c>
      <c r="E8" s="7">
        <v>6</v>
      </c>
      <c r="F8" s="7">
        <f>D8*E8*1000</f>
        <v>2160</v>
      </c>
      <c r="G8" s="7" t="s">
        <v>91</v>
      </c>
      <c r="H8" s="7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workbookViewId="0">
      <selection sqref="A1:H5"/>
    </sheetView>
  </sheetViews>
  <sheetFormatPr defaultRowHeight="15.75" x14ac:dyDescent="0.25"/>
  <cols>
    <col min="1" max="1" width="24.125" customWidth="1"/>
    <col min="2" max="2" width="7" customWidth="1"/>
    <col min="4" max="4" width="9.75" customWidth="1"/>
    <col min="5" max="5" width="9.625" customWidth="1"/>
    <col min="6" max="6" width="10.125" customWidth="1"/>
    <col min="7" max="8" width="9.75" customWidth="1"/>
  </cols>
  <sheetData>
    <row r="1" spans="1:10" ht="31.5" x14ac:dyDescent="0.3">
      <c r="A1" s="7" t="s">
        <v>341</v>
      </c>
      <c r="B1" s="7">
        <v>0.52</v>
      </c>
      <c r="C1" s="7">
        <v>0.67</v>
      </c>
      <c r="D1" s="7">
        <v>0.15</v>
      </c>
      <c r="E1" s="7">
        <v>5.5</v>
      </c>
      <c r="F1" s="7">
        <f t="shared" ref="F1:F5" si="0">D1*E1*1000</f>
        <v>825</v>
      </c>
      <c r="G1" s="7" t="s">
        <v>342</v>
      </c>
      <c r="H1" s="7" t="s">
        <v>158</v>
      </c>
      <c r="I1" s="64"/>
      <c r="J1" s="43"/>
    </row>
    <row r="2" spans="1:10" ht="31.5" x14ac:dyDescent="0.25">
      <c r="A2" s="7" t="s">
        <v>343</v>
      </c>
      <c r="B2" s="7">
        <v>1.1499999999999999</v>
      </c>
      <c r="C2" s="7">
        <v>1.3</v>
      </c>
      <c r="D2" s="7">
        <v>0.15</v>
      </c>
      <c r="E2" s="7">
        <v>5.5</v>
      </c>
      <c r="F2" s="7">
        <f t="shared" si="0"/>
        <v>825</v>
      </c>
      <c r="G2" s="7" t="s">
        <v>342</v>
      </c>
      <c r="H2" s="7" t="s">
        <v>158</v>
      </c>
      <c r="I2" s="44"/>
      <c r="J2" s="43"/>
    </row>
    <row r="3" spans="1:10" ht="31.5" x14ac:dyDescent="0.25">
      <c r="A3" s="7" t="s">
        <v>344</v>
      </c>
      <c r="B3" s="7">
        <v>1.72</v>
      </c>
      <c r="C3" s="7">
        <v>1.98</v>
      </c>
      <c r="D3" s="7">
        <v>0.26</v>
      </c>
      <c r="E3" s="7">
        <v>5.5</v>
      </c>
      <c r="F3" s="7">
        <f t="shared" si="0"/>
        <v>1430.0000000000002</v>
      </c>
      <c r="G3" s="7" t="s">
        <v>342</v>
      </c>
      <c r="H3" s="7" t="s">
        <v>158</v>
      </c>
      <c r="I3" s="43"/>
      <c r="J3" s="43"/>
    </row>
    <row r="4" spans="1:10" ht="31.5" x14ac:dyDescent="0.25">
      <c r="A4" s="7" t="s">
        <v>345</v>
      </c>
      <c r="B4" s="7">
        <v>2.08</v>
      </c>
      <c r="C4" s="7">
        <v>2.34</v>
      </c>
      <c r="D4" s="7">
        <v>0.26</v>
      </c>
      <c r="E4" s="7">
        <v>5.5</v>
      </c>
      <c r="F4" s="7">
        <f t="shared" si="0"/>
        <v>1430.0000000000002</v>
      </c>
      <c r="G4" s="7" t="s">
        <v>342</v>
      </c>
      <c r="H4" s="7" t="s">
        <v>158</v>
      </c>
      <c r="I4" s="43"/>
      <c r="J4" s="43"/>
    </row>
    <row r="5" spans="1:10" ht="31.5" x14ac:dyDescent="0.25">
      <c r="A5" s="7" t="s">
        <v>346</v>
      </c>
      <c r="B5" s="7">
        <v>2.08</v>
      </c>
      <c r="C5" s="7">
        <v>2.34</v>
      </c>
      <c r="D5" s="7">
        <v>0.26</v>
      </c>
      <c r="E5" s="7">
        <v>5.5</v>
      </c>
      <c r="F5" s="7">
        <f t="shared" si="0"/>
        <v>1430.0000000000002</v>
      </c>
      <c r="G5" s="7" t="s">
        <v>342</v>
      </c>
      <c r="H5" s="7" t="s">
        <v>158</v>
      </c>
      <c r="I5" s="43"/>
      <c r="J5" s="43"/>
    </row>
    <row r="6" spans="1:10" x14ac:dyDescent="0.25">
      <c r="A6" s="50"/>
      <c r="B6" s="51"/>
      <c r="C6" s="51"/>
      <c r="D6" s="51"/>
      <c r="E6" s="47"/>
      <c r="F6" s="52"/>
      <c r="G6" s="48"/>
      <c r="H6" s="49"/>
      <c r="I6" s="43"/>
      <c r="J6" s="43"/>
    </row>
    <row r="7" spans="1:10" x14ac:dyDescent="0.25">
      <c r="A7" s="50"/>
      <c r="B7" s="51"/>
      <c r="C7" s="51"/>
      <c r="D7" s="51"/>
      <c r="E7" s="47"/>
      <c r="F7" s="52"/>
      <c r="G7" s="48"/>
      <c r="H7" s="49"/>
      <c r="I7" s="43"/>
      <c r="J7" s="43"/>
    </row>
    <row r="8" spans="1:10" x14ac:dyDescent="0.25">
      <c r="A8" s="46"/>
      <c r="B8" s="45"/>
      <c r="C8" s="45"/>
      <c r="D8" s="53"/>
      <c r="E8" s="46"/>
      <c r="F8" s="54"/>
      <c r="G8" s="46"/>
      <c r="H8" s="46"/>
      <c r="I8" s="43"/>
      <c r="J8" s="43"/>
    </row>
    <row r="9" spans="1:10" x14ac:dyDescent="0.25">
      <c r="A9" s="46"/>
      <c r="B9" s="46"/>
      <c r="C9" s="46"/>
      <c r="D9" s="55"/>
      <c r="E9" s="46"/>
      <c r="F9" s="56"/>
      <c r="G9" s="46"/>
      <c r="H9" s="46"/>
      <c r="I9" s="43"/>
      <c r="J9" s="43"/>
    </row>
    <row r="10" spans="1:10" x14ac:dyDescent="0.25">
      <c r="A10" s="57"/>
      <c r="B10" s="46"/>
      <c r="C10" s="46"/>
      <c r="D10" s="46"/>
      <c r="E10" s="46"/>
      <c r="F10" s="46"/>
      <c r="G10" s="46"/>
      <c r="H10" s="46"/>
      <c r="I10" s="43"/>
      <c r="J10" s="43"/>
    </row>
    <row r="11" spans="1:10" x14ac:dyDescent="0.25">
      <c r="A11" s="65"/>
      <c r="B11" s="46"/>
      <c r="C11" s="46"/>
      <c r="D11" s="46"/>
      <c r="E11" s="46"/>
      <c r="F11" s="46"/>
      <c r="G11" s="46"/>
      <c r="H11" s="46"/>
      <c r="I11" s="43"/>
      <c r="J11" s="43"/>
    </row>
    <row r="12" spans="1:10" x14ac:dyDescent="0.25">
      <c r="A12" s="46"/>
      <c r="B12" s="46"/>
      <c r="C12" s="46"/>
      <c r="D12" s="46"/>
      <c r="E12" s="46"/>
      <c r="F12" s="46"/>
      <c r="G12" s="46"/>
      <c r="H12" s="46"/>
      <c r="I12" s="43"/>
      <c r="J12" s="43"/>
    </row>
    <row r="13" spans="1:10" x14ac:dyDescent="0.25">
      <c r="A13" s="46"/>
      <c r="B13" s="46"/>
      <c r="C13" s="46"/>
      <c r="D13" s="46"/>
      <c r="E13" s="46"/>
      <c r="F13" s="46"/>
      <c r="G13" s="46"/>
      <c r="H13" s="46"/>
      <c r="I13" s="43"/>
      <c r="J13" s="43"/>
    </row>
    <row r="14" spans="1:10" x14ac:dyDescent="0.25">
      <c r="A14" s="58"/>
      <c r="B14" s="59"/>
      <c r="C14" s="59"/>
      <c r="D14" s="60"/>
      <c r="E14" s="47"/>
      <c r="F14" s="61"/>
      <c r="G14" s="62"/>
      <c r="H14" s="58"/>
      <c r="I14" s="43"/>
      <c r="J14" s="43"/>
    </row>
    <row r="15" spans="1:10" x14ac:dyDescent="0.25">
      <c r="A15" s="58"/>
      <c r="B15" s="60"/>
      <c r="C15" s="60"/>
      <c r="D15" s="60"/>
      <c r="E15" s="47"/>
      <c r="F15" s="63"/>
      <c r="G15" s="62"/>
      <c r="H15" s="58"/>
      <c r="I15" s="43"/>
      <c r="J15" s="43"/>
    </row>
    <row r="16" spans="1:10" x14ac:dyDescent="0.25">
      <c r="A16" s="58"/>
      <c r="B16" s="60"/>
      <c r="C16" s="60"/>
      <c r="D16" s="60"/>
      <c r="E16" s="47"/>
      <c r="F16" s="63"/>
      <c r="G16" s="62"/>
      <c r="H16" s="58"/>
      <c r="I16" s="43"/>
      <c r="J16" s="43"/>
    </row>
    <row r="17" spans="1:10" x14ac:dyDescent="0.25">
      <c r="A17" s="58"/>
      <c r="B17" s="60"/>
      <c r="C17" s="60"/>
      <c r="D17" s="60"/>
      <c r="E17" s="47"/>
      <c r="F17" s="63"/>
      <c r="G17" s="62"/>
      <c r="H17" s="58"/>
      <c r="I17" s="43"/>
      <c r="J17" s="43"/>
    </row>
    <row r="18" spans="1:10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workbookViewId="0">
      <selection sqref="A1:H5"/>
    </sheetView>
  </sheetViews>
  <sheetFormatPr defaultRowHeight="15.75" x14ac:dyDescent="0.25"/>
  <sheetData>
    <row r="1" spans="1:8" s="5" customFormat="1" ht="47.25" x14ac:dyDescent="0.25">
      <c r="A1" s="7" t="s">
        <v>79</v>
      </c>
      <c r="B1" s="7">
        <v>0</v>
      </c>
      <c r="C1" s="7">
        <v>0.56999999999999995</v>
      </c>
      <c r="D1" s="7">
        <v>0.56999999999999995</v>
      </c>
      <c r="E1" s="7">
        <v>4</v>
      </c>
      <c r="F1" s="7">
        <v>2280</v>
      </c>
      <c r="G1" s="7" t="s">
        <v>80</v>
      </c>
      <c r="H1" s="7" t="s">
        <v>81</v>
      </c>
    </row>
    <row r="2" spans="1:8" s="5" customFormat="1" ht="47.25" x14ac:dyDescent="0.25">
      <c r="A2" s="7" t="s">
        <v>288</v>
      </c>
      <c r="B2" s="7">
        <v>0.05</v>
      </c>
      <c r="C2" s="7">
        <v>0.17</v>
      </c>
      <c r="D2" s="7">
        <v>0.12</v>
      </c>
      <c r="E2" s="7">
        <v>5</v>
      </c>
      <c r="F2" s="7">
        <v>600</v>
      </c>
      <c r="G2" s="7" t="s">
        <v>289</v>
      </c>
      <c r="H2" s="7" t="s">
        <v>81</v>
      </c>
    </row>
    <row r="3" spans="1:8" ht="47.25" x14ac:dyDescent="0.25">
      <c r="A3" s="7" t="s">
        <v>288</v>
      </c>
      <c r="B3" s="7">
        <v>1.74</v>
      </c>
      <c r="C3" s="7">
        <v>1.84</v>
      </c>
      <c r="D3" s="7">
        <v>0.1</v>
      </c>
      <c r="E3" s="7">
        <v>5</v>
      </c>
      <c r="F3" s="7">
        <v>500</v>
      </c>
      <c r="G3" s="7" t="s">
        <v>290</v>
      </c>
      <c r="H3" s="7" t="s">
        <v>81</v>
      </c>
    </row>
    <row r="4" spans="1:8" ht="47.25" x14ac:dyDescent="0.25">
      <c r="A4" s="7" t="s">
        <v>288</v>
      </c>
      <c r="B4" s="7">
        <v>2.09</v>
      </c>
      <c r="C4" s="7">
        <v>2.2799999999999998</v>
      </c>
      <c r="D4" s="7">
        <v>0.19</v>
      </c>
      <c r="E4" s="7">
        <v>5</v>
      </c>
      <c r="F4" s="7">
        <v>950</v>
      </c>
      <c r="G4" s="7" t="s">
        <v>290</v>
      </c>
      <c r="H4" s="7" t="s">
        <v>81</v>
      </c>
    </row>
    <row r="5" spans="1:8" ht="63" x14ac:dyDescent="0.25">
      <c r="A5" s="7" t="s">
        <v>291</v>
      </c>
      <c r="B5" s="7">
        <v>0</v>
      </c>
      <c r="C5" s="7">
        <v>0.35</v>
      </c>
      <c r="D5" s="7">
        <v>0.35</v>
      </c>
      <c r="E5" s="7">
        <v>4</v>
      </c>
      <c r="F5" s="7">
        <v>1400</v>
      </c>
      <c r="G5" s="7" t="s">
        <v>80</v>
      </c>
      <c r="H5" s="7" t="s">
        <v>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1"/>
  <sheetViews>
    <sheetView workbookViewId="0">
      <selection sqref="A1:H11"/>
    </sheetView>
  </sheetViews>
  <sheetFormatPr defaultRowHeight="15.75" x14ac:dyDescent="0.25"/>
  <sheetData>
    <row r="1" spans="1:8" s="5" customFormat="1" ht="38.25" x14ac:dyDescent="0.25">
      <c r="A1" s="12" t="s">
        <v>273</v>
      </c>
      <c r="B1" s="12">
        <v>0</v>
      </c>
      <c r="C1" s="12">
        <v>1.2</v>
      </c>
      <c r="D1" s="12">
        <v>1.1990000000000001</v>
      </c>
      <c r="E1" s="12">
        <v>6</v>
      </c>
      <c r="F1" s="12">
        <v>7194</v>
      </c>
      <c r="G1" s="12" t="s">
        <v>70</v>
      </c>
      <c r="H1" s="12" t="s">
        <v>71</v>
      </c>
    </row>
    <row r="2" spans="1:8" s="5" customFormat="1" ht="25.5" x14ac:dyDescent="0.25">
      <c r="A2" s="12" t="s">
        <v>72</v>
      </c>
      <c r="B2" s="12">
        <v>0</v>
      </c>
      <c r="C2" s="12">
        <v>0.52</v>
      </c>
      <c r="D2" s="12">
        <v>0.51900000000000002</v>
      </c>
      <c r="E2" s="12">
        <v>6</v>
      </c>
      <c r="F2" s="12">
        <v>3114</v>
      </c>
      <c r="G2" s="12" t="s">
        <v>70</v>
      </c>
      <c r="H2" s="12" t="s">
        <v>71</v>
      </c>
    </row>
    <row r="3" spans="1:8" s="5" customFormat="1" ht="25.5" x14ac:dyDescent="0.25">
      <c r="A3" s="12" t="s">
        <v>73</v>
      </c>
      <c r="B3" s="12">
        <v>0</v>
      </c>
      <c r="C3" s="12">
        <v>0.32</v>
      </c>
      <c r="D3" s="12">
        <v>0.31900000000000001</v>
      </c>
      <c r="E3" s="12">
        <v>4.0999999999999996</v>
      </c>
      <c r="F3" s="12">
        <v>1308</v>
      </c>
      <c r="G3" s="12" t="s">
        <v>70</v>
      </c>
      <c r="H3" s="12" t="s">
        <v>71</v>
      </c>
    </row>
    <row r="4" spans="1:8" s="5" customFormat="1" ht="25.5" x14ac:dyDescent="0.25">
      <c r="A4" s="12" t="s">
        <v>74</v>
      </c>
      <c r="B4" s="12">
        <v>0</v>
      </c>
      <c r="C4" s="12">
        <v>1.03</v>
      </c>
      <c r="D4" s="12">
        <v>1.0289999999999999</v>
      </c>
      <c r="E4" s="12">
        <v>4.2</v>
      </c>
      <c r="F4" s="12">
        <v>4322</v>
      </c>
      <c r="G4" s="12" t="s">
        <v>70</v>
      </c>
      <c r="H4" s="12" t="s">
        <v>71</v>
      </c>
    </row>
    <row r="5" spans="1:8" s="5" customFormat="1" ht="25.5" x14ac:dyDescent="0.25">
      <c r="A5" s="12" t="s">
        <v>75</v>
      </c>
      <c r="B5" s="12">
        <v>0</v>
      </c>
      <c r="C5" s="12">
        <v>0.5</v>
      </c>
      <c r="D5" s="12">
        <v>0.499</v>
      </c>
      <c r="E5" s="12">
        <v>4</v>
      </c>
      <c r="F5" s="12">
        <v>1996</v>
      </c>
      <c r="G5" s="12" t="s">
        <v>70</v>
      </c>
      <c r="H5" s="12" t="s">
        <v>71</v>
      </c>
    </row>
    <row r="6" spans="1:8" s="5" customFormat="1" ht="25.5" x14ac:dyDescent="0.25">
      <c r="A6" s="12" t="s">
        <v>274</v>
      </c>
      <c r="B6" s="12">
        <v>0</v>
      </c>
      <c r="C6" s="12">
        <v>0.10100000000000001</v>
      </c>
      <c r="D6" s="12">
        <v>0.1</v>
      </c>
      <c r="E6" s="12">
        <v>4.2</v>
      </c>
      <c r="F6" s="12">
        <v>420</v>
      </c>
      <c r="G6" s="12" t="s">
        <v>70</v>
      </c>
      <c r="H6" s="12" t="s">
        <v>71</v>
      </c>
    </row>
    <row r="7" spans="1:8" s="5" customFormat="1" ht="25.5" x14ac:dyDescent="0.25">
      <c r="A7" s="12" t="s">
        <v>76</v>
      </c>
      <c r="B7" s="12">
        <v>1E-3</v>
      </c>
      <c r="C7" s="12">
        <v>0.36599999999999999</v>
      </c>
      <c r="D7" s="12">
        <v>0.36499999999999999</v>
      </c>
      <c r="E7" s="12">
        <v>5.0999999999999996</v>
      </c>
      <c r="F7" s="12">
        <v>1862</v>
      </c>
      <c r="G7" s="12" t="s">
        <v>70</v>
      </c>
      <c r="H7" s="12" t="s">
        <v>71</v>
      </c>
    </row>
    <row r="8" spans="1:8" s="5" customFormat="1" ht="25.5" x14ac:dyDescent="0.25">
      <c r="A8" s="12" t="s">
        <v>77</v>
      </c>
      <c r="B8" s="12">
        <v>1E-3</v>
      </c>
      <c r="C8" s="12">
        <v>0.2</v>
      </c>
      <c r="D8" s="12">
        <v>0.19900000000000001</v>
      </c>
      <c r="E8" s="12">
        <v>4</v>
      </c>
      <c r="F8" s="12">
        <v>796</v>
      </c>
      <c r="G8" s="12" t="s">
        <v>70</v>
      </c>
      <c r="H8" s="12" t="s">
        <v>71</v>
      </c>
    </row>
    <row r="9" spans="1:8" s="5" customFormat="1" ht="25.5" x14ac:dyDescent="0.25">
      <c r="A9" s="12" t="s">
        <v>78</v>
      </c>
      <c r="B9" s="12">
        <v>1E-3</v>
      </c>
      <c r="C9" s="12">
        <v>0.25</v>
      </c>
      <c r="D9" s="12">
        <v>0.249</v>
      </c>
      <c r="E9" s="12">
        <v>5.8</v>
      </c>
      <c r="F9" s="12">
        <v>1444</v>
      </c>
      <c r="G9" s="12" t="s">
        <v>70</v>
      </c>
      <c r="H9" s="12" t="s">
        <v>71</v>
      </c>
    </row>
    <row r="10" spans="1:8" s="5" customFormat="1" ht="25.5" x14ac:dyDescent="0.25">
      <c r="A10" s="12" t="s">
        <v>69</v>
      </c>
      <c r="B10" s="12">
        <v>1E-3</v>
      </c>
      <c r="C10" s="12">
        <v>0.82</v>
      </c>
      <c r="D10" s="12">
        <v>0.81899999999999995</v>
      </c>
      <c r="E10" s="12">
        <v>5.2</v>
      </c>
      <c r="F10" s="12">
        <v>4259</v>
      </c>
      <c r="G10" s="12" t="s">
        <v>70</v>
      </c>
      <c r="H10" s="12" t="s">
        <v>71</v>
      </c>
    </row>
    <row r="11" spans="1:8" s="5" customFormat="1" ht="25.5" x14ac:dyDescent="0.25">
      <c r="A11" s="12" t="s">
        <v>275</v>
      </c>
      <c r="B11" s="12">
        <v>0</v>
      </c>
      <c r="C11" s="12">
        <v>0.20499999999999999</v>
      </c>
      <c r="D11" s="12">
        <v>0.20499999999999999</v>
      </c>
      <c r="E11" s="12">
        <v>4.5</v>
      </c>
      <c r="F11" s="12">
        <v>923</v>
      </c>
      <c r="G11" s="12" t="s">
        <v>70</v>
      </c>
      <c r="H11" s="12" t="s">
        <v>71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7"/>
  <sheetViews>
    <sheetView workbookViewId="0">
      <selection activeCell="H7" sqref="A1:H7"/>
    </sheetView>
  </sheetViews>
  <sheetFormatPr defaultRowHeight="15.75" x14ac:dyDescent="0.25"/>
  <cols>
    <col min="1" max="1" width="13.875" customWidth="1"/>
    <col min="6" max="7" width="9" customWidth="1"/>
  </cols>
  <sheetData>
    <row r="1" spans="1:8" ht="78.75" x14ac:dyDescent="0.25">
      <c r="A1" s="8" t="s">
        <v>268</v>
      </c>
      <c r="B1" s="8"/>
      <c r="C1" s="8"/>
      <c r="D1" s="8">
        <v>1.5</v>
      </c>
      <c r="E1" s="8">
        <v>7.5</v>
      </c>
      <c r="F1" s="8">
        <f t="shared" ref="F1:F7" si="0">D1*E1*1000</f>
        <v>11250</v>
      </c>
      <c r="G1" s="8" t="s">
        <v>269</v>
      </c>
      <c r="H1" s="8"/>
    </row>
    <row r="2" spans="1:8" x14ac:dyDescent="0.25">
      <c r="A2" s="8" t="s">
        <v>270</v>
      </c>
      <c r="B2" s="8">
        <v>0.42</v>
      </c>
      <c r="C2" s="8">
        <v>0.53200000000000003</v>
      </c>
      <c r="D2" s="8">
        <v>0.112</v>
      </c>
      <c r="E2" s="8">
        <v>4</v>
      </c>
      <c r="F2" s="8">
        <f t="shared" si="0"/>
        <v>448</v>
      </c>
      <c r="G2" s="8" t="s">
        <v>65</v>
      </c>
      <c r="H2" s="8" t="s">
        <v>66</v>
      </c>
    </row>
    <row r="3" spans="1:8" ht="31.5" x14ac:dyDescent="0.25">
      <c r="A3" s="8" t="s">
        <v>168</v>
      </c>
      <c r="B3" s="8">
        <v>0</v>
      </c>
      <c r="C3" s="8">
        <v>0.12</v>
      </c>
      <c r="D3" s="8">
        <v>0.12</v>
      </c>
      <c r="E3" s="8">
        <v>3</v>
      </c>
      <c r="F3" s="8">
        <f t="shared" si="0"/>
        <v>360</v>
      </c>
      <c r="G3" s="8" t="s">
        <v>65</v>
      </c>
      <c r="H3" s="8" t="s">
        <v>66</v>
      </c>
    </row>
    <row r="4" spans="1:8" x14ac:dyDescent="0.25">
      <c r="A4" s="8" t="s">
        <v>204</v>
      </c>
      <c r="B4" s="8">
        <v>0.39</v>
      </c>
      <c r="C4" s="8">
        <v>0.64</v>
      </c>
      <c r="D4" s="8">
        <v>0.25</v>
      </c>
      <c r="E4" s="8">
        <v>4</v>
      </c>
      <c r="F4" s="8">
        <f t="shared" si="0"/>
        <v>1000</v>
      </c>
      <c r="G4" s="8" t="s">
        <v>65</v>
      </c>
      <c r="H4" s="8" t="s">
        <v>66</v>
      </c>
    </row>
    <row r="5" spans="1:8" ht="31.5" x14ac:dyDescent="0.25">
      <c r="A5" s="8" t="s">
        <v>67</v>
      </c>
      <c r="B5" s="8">
        <v>4.5</v>
      </c>
      <c r="C5" s="8">
        <v>5.2</v>
      </c>
      <c r="D5" s="8">
        <v>0.7</v>
      </c>
      <c r="E5" s="8">
        <v>6</v>
      </c>
      <c r="F5" s="8">
        <f t="shared" si="0"/>
        <v>4199.9999999999991</v>
      </c>
      <c r="G5" s="8" t="s">
        <v>65</v>
      </c>
      <c r="H5" s="8" t="s">
        <v>66</v>
      </c>
    </row>
    <row r="6" spans="1:8" ht="31.5" x14ac:dyDescent="0.25">
      <c r="A6" s="8" t="s">
        <v>271</v>
      </c>
      <c r="B6" s="8">
        <v>0.4</v>
      </c>
      <c r="C6" s="8">
        <v>0.7</v>
      </c>
      <c r="D6" s="8">
        <v>0.3</v>
      </c>
      <c r="E6" s="8">
        <v>6</v>
      </c>
      <c r="F6" s="8">
        <f t="shared" si="0"/>
        <v>1799.9999999999998</v>
      </c>
      <c r="G6" s="8" t="s">
        <v>65</v>
      </c>
      <c r="H6" s="8" t="s">
        <v>66</v>
      </c>
    </row>
    <row r="7" spans="1:8" x14ac:dyDescent="0.25">
      <c r="A7" s="8" t="s">
        <v>272</v>
      </c>
      <c r="B7" s="8">
        <v>0</v>
      </c>
      <c r="C7" s="8">
        <v>0.5</v>
      </c>
      <c r="D7" s="8">
        <v>0.5</v>
      </c>
      <c r="E7" s="8">
        <v>3.6</v>
      </c>
      <c r="F7" s="8">
        <f t="shared" si="0"/>
        <v>1800</v>
      </c>
      <c r="G7" s="8" t="s">
        <v>68</v>
      </c>
      <c r="H7" s="8" t="s">
        <v>66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3837-9CB7-48A2-8342-47384D20BB60}">
  <dimension ref="A1:H1"/>
  <sheetViews>
    <sheetView workbookViewId="0">
      <selection sqref="A1:H1"/>
    </sheetView>
  </sheetViews>
  <sheetFormatPr defaultRowHeight="15.75" x14ac:dyDescent="0.25"/>
  <cols>
    <col min="1" max="1" width="22" customWidth="1"/>
    <col min="2" max="2" width="15.125" customWidth="1"/>
  </cols>
  <sheetData>
    <row r="1" spans="1:8" ht="45.75" customHeight="1" x14ac:dyDescent="0.25">
      <c r="A1" s="26" t="s">
        <v>259</v>
      </c>
      <c r="B1" s="8">
        <v>0.65</v>
      </c>
      <c r="C1" s="8">
        <v>0.88</v>
      </c>
      <c r="D1" s="8">
        <v>0.23</v>
      </c>
      <c r="E1" s="8">
        <v>4</v>
      </c>
      <c r="F1" s="8">
        <v>920</v>
      </c>
      <c r="G1" s="8" t="s">
        <v>257</v>
      </c>
      <c r="H1" s="8" t="s">
        <v>258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topLeftCell="A10" workbookViewId="0">
      <selection sqref="A1:H14"/>
    </sheetView>
  </sheetViews>
  <sheetFormatPr defaultRowHeight="15.75" x14ac:dyDescent="0.25"/>
  <sheetData>
    <row r="1" spans="1:8" ht="31.5" x14ac:dyDescent="0.25">
      <c r="A1" s="7" t="s">
        <v>45</v>
      </c>
      <c r="B1" s="7">
        <v>0</v>
      </c>
      <c r="C1" s="7">
        <v>0.72</v>
      </c>
      <c r="D1" s="6">
        <v>0.72</v>
      </c>
      <c r="E1" s="7">
        <v>5</v>
      </c>
      <c r="F1" s="7">
        <v>3600</v>
      </c>
      <c r="G1" s="7" t="s">
        <v>46</v>
      </c>
      <c r="H1" s="7" t="s">
        <v>47</v>
      </c>
    </row>
    <row r="2" spans="1:8" ht="47.25" x14ac:dyDescent="0.25">
      <c r="A2" s="7" t="s">
        <v>48</v>
      </c>
      <c r="B2" s="7">
        <v>0.39</v>
      </c>
      <c r="C2" s="7">
        <v>0.7</v>
      </c>
      <c r="D2" s="6">
        <v>0.31</v>
      </c>
      <c r="E2" s="7">
        <v>5</v>
      </c>
      <c r="F2" s="7">
        <v>1550</v>
      </c>
      <c r="G2" s="7" t="s">
        <v>46</v>
      </c>
      <c r="H2" s="7" t="s">
        <v>47</v>
      </c>
    </row>
    <row r="3" spans="1:8" ht="31.5" x14ac:dyDescent="0.25">
      <c r="A3" s="7" t="s">
        <v>49</v>
      </c>
      <c r="B3" s="7">
        <v>0</v>
      </c>
      <c r="C3" s="7">
        <v>0.54</v>
      </c>
      <c r="D3" s="6">
        <v>0.54</v>
      </c>
      <c r="E3" s="7">
        <v>4</v>
      </c>
      <c r="F3" s="7">
        <v>2160</v>
      </c>
      <c r="G3" s="7" t="s">
        <v>46</v>
      </c>
      <c r="H3" s="7" t="s">
        <v>47</v>
      </c>
    </row>
    <row r="4" spans="1:8" ht="31.5" x14ac:dyDescent="0.25">
      <c r="A4" s="7" t="s">
        <v>50</v>
      </c>
      <c r="B4" s="7">
        <v>0</v>
      </c>
      <c r="C4" s="7">
        <v>0.45</v>
      </c>
      <c r="D4" s="6">
        <v>0.45</v>
      </c>
      <c r="E4" s="7">
        <v>4</v>
      </c>
      <c r="F4" s="7">
        <v>1800</v>
      </c>
      <c r="G4" s="7" t="s">
        <v>46</v>
      </c>
      <c r="H4" s="7" t="s">
        <v>47</v>
      </c>
    </row>
    <row r="5" spans="1:8" ht="31.5" x14ac:dyDescent="0.25">
      <c r="A5" s="7" t="s">
        <v>51</v>
      </c>
      <c r="B5" s="7">
        <v>0</v>
      </c>
      <c r="C5" s="7">
        <v>0.59</v>
      </c>
      <c r="D5" s="6">
        <v>0.59</v>
      </c>
      <c r="E5" s="7">
        <v>4</v>
      </c>
      <c r="F5" s="7">
        <v>2360</v>
      </c>
      <c r="G5" s="7" t="s">
        <v>52</v>
      </c>
      <c r="H5" s="7" t="s">
        <v>47</v>
      </c>
    </row>
    <row r="6" spans="1:8" ht="63" x14ac:dyDescent="0.25">
      <c r="A6" s="7" t="s">
        <v>53</v>
      </c>
      <c r="B6" s="7">
        <v>0</v>
      </c>
      <c r="C6" s="7">
        <v>0.47</v>
      </c>
      <c r="D6" s="6">
        <v>0.47</v>
      </c>
      <c r="E6" s="7">
        <v>4</v>
      </c>
      <c r="F6" s="7">
        <v>1880</v>
      </c>
      <c r="G6" s="7" t="s">
        <v>46</v>
      </c>
      <c r="H6" s="7" t="s">
        <v>47</v>
      </c>
    </row>
    <row r="7" spans="1:8" ht="63" x14ac:dyDescent="0.25">
      <c r="A7" s="7" t="s">
        <v>56</v>
      </c>
      <c r="B7" s="7">
        <v>0</v>
      </c>
      <c r="C7" s="7">
        <v>0.88</v>
      </c>
      <c r="D7" s="6">
        <v>0.88</v>
      </c>
      <c r="E7" s="7">
        <v>5</v>
      </c>
      <c r="F7" s="7">
        <v>4400</v>
      </c>
      <c r="G7" s="7" t="s">
        <v>55</v>
      </c>
      <c r="H7" s="7" t="s">
        <v>47</v>
      </c>
    </row>
    <row r="8" spans="1:8" ht="63" x14ac:dyDescent="0.25">
      <c r="A8" s="7" t="s">
        <v>54</v>
      </c>
      <c r="B8" s="7">
        <v>0</v>
      </c>
      <c r="C8" s="7">
        <v>0.55000000000000004</v>
      </c>
      <c r="D8" s="6">
        <v>0.55000000000000004</v>
      </c>
      <c r="E8" s="7">
        <v>5</v>
      </c>
      <c r="F8" s="7">
        <v>2750</v>
      </c>
      <c r="G8" s="7" t="s">
        <v>55</v>
      </c>
      <c r="H8" s="7" t="s">
        <v>47</v>
      </c>
    </row>
    <row r="9" spans="1:8" ht="31.5" x14ac:dyDescent="0.25">
      <c r="A9" s="7" t="s">
        <v>161</v>
      </c>
      <c r="B9" s="7">
        <v>0</v>
      </c>
      <c r="C9" s="7">
        <v>0.56999999999999995</v>
      </c>
      <c r="D9" s="6">
        <v>0.56999999999999995</v>
      </c>
      <c r="E9" s="7">
        <v>4</v>
      </c>
      <c r="F9" s="7">
        <v>2280</v>
      </c>
      <c r="G9" s="7" t="s">
        <v>52</v>
      </c>
      <c r="H9" s="7" t="s">
        <v>47</v>
      </c>
    </row>
    <row r="10" spans="1:8" ht="47.25" x14ac:dyDescent="0.25">
      <c r="A10" s="7" t="s">
        <v>162</v>
      </c>
      <c r="B10" s="7">
        <v>0</v>
      </c>
      <c r="C10" s="7">
        <v>0.64</v>
      </c>
      <c r="D10" s="6">
        <v>0.64</v>
      </c>
      <c r="E10" s="7">
        <v>4</v>
      </c>
      <c r="F10" s="7">
        <v>2560</v>
      </c>
      <c r="G10" s="7" t="s">
        <v>52</v>
      </c>
      <c r="H10" s="7" t="s">
        <v>47</v>
      </c>
    </row>
    <row r="11" spans="1:8" ht="63" x14ac:dyDescent="0.25">
      <c r="A11" s="7" t="s">
        <v>163</v>
      </c>
      <c r="B11" s="7">
        <v>5.39</v>
      </c>
      <c r="C11" s="7">
        <v>5.77</v>
      </c>
      <c r="D11" s="6">
        <v>0.38</v>
      </c>
      <c r="E11" s="7">
        <v>6</v>
      </c>
      <c r="F11" s="7">
        <v>2280</v>
      </c>
      <c r="G11" s="7" t="s">
        <v>164</v>
      </c>
      <c r="H11" s="7" t="s">
        <v>47</v>
      </c>
    </row>
    <row r="12" spans="1:8" ht="63" x14ac:dyDescent="0.25">
      <c r="A12" s="7" t="s">
        <v>163</v>
      </c>
      <c r="B12" s="7">
        <v>6</v>
      </c>
      <c r="C12" s="7">
        <v>6.2</v>
      </c>
      <c r="D12" s="6">
        <v>0.2</v>
      </c>
      <c r="E12" s="7">
        <v>6</v>
      </c>
      <c r="F12" s="7">
        <v>1200</v>
      </c>
      <c r="G12" s="7" t="s">
        <v>165</v>
      </c>
      <c r="H12" s="7" t="s">
        <v>47</v>
      </c>
    </row>
    <row r="13" spans="1:8" ht="63" x14ac:dyDescent="0.25">
      <c r="A13" s="7" t="s">
        <v>166</v>
      </c>
      <c r="B13" s="7">
        <v>3.85</v>
      </c>
      <c r="C13" s="7">
        <v>4</v>
      </c>
      <c r="D13" s="6">
        <v>0.15</v>
      </c>
      <c r="E13" s="7">
        <v>6</v>
      </c>
      <c r="F13" s="7">
        <v>900</v>
      </c>
      <c r="G13" s="7" t="s">
        <v>167</v>
      </c>
      <c r="H13" s="7" t="s">
        <v>47</v>
      </c>
    </row>
    <row r="14" spans="1:8" ht="63" x14ac:dyDescent="0.25">
      <c r="A14" s="7" t="s">
        <v>292</v>
      </c>
      <c r="B14" s="7">
        <v>1.08</v>
      </c>
      <c r="C14" s="7">
        <v>1.2</v>
      </c>
      <c r="D14" s="6">
        <v>0.12</v>
      </c>
      <c r="E14" s="7">
        <v>6</v>
      </c>
      <c r="F14" s="7">
        <v>720</v>
      </c>
      <c r="G14" s="7" t="s">
        <v>167</v>
      </c>
      <c r="H14" s="7" t="s">
        <v>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2038-D4C6-4B71-BF88-9326D8526037}">
  <dimension ref="A1:H8"/>
  <sheetViews>
    <sheetView topLeftCell="A3" workbookViewId="0">
      <selection sqref="A1:H8"/>
    </sheetView>
  </sheetViews>
  <sheetFormatPr defaultRowHeight="15.75" x14ac:dyDescent="0.25"/>
  <sheetData>
    <row r="1" spans="1:8" ht="78.75" x14ac:dyDescent="0.25">
      <c r="A1" s="7" t="s">
        <v>410</v>
      </c>
      <c r="B1" s="7">
        <v>6.15</v>
      </c>
      <c r="C1" s="7">
        <v>6.3</v>
      </c>
      <c r="D1" s="7">
        <f t="shared" ref="D1:D8" si="0">C1-B1</f>
        <v>0.14999999999999947</v>
      </c>
      <c r="E1" s="7">
        <v>4.5</v>
      </c>
      <c r="F1" s="7">
        <f t="shared" ref="F1:F8" si="1">D1*E1*1000</f>
        <v>674.99999999999761</v>
      </c>
      <c r="G1" s="7" t="s">
        <v>411</v>
      </c>
      <c r="H1" s="7" t="s">
        <v>412</v>
      </c>
    </row>
    <row r="2" spans="1:8" ht="78.75" x14ac:dyDescent="0.25">
      <c r="A2" s="7" t="s">
        <v>413</v>
      </c>
      <c r="B2" s="7">
        <v>5.35</v>
      </c>
      <c r="C2" s="7">
        <v>5.45</v>
      </c>
      <c r="D2" s="7">
        <f t="shared" si="0"/>
        <v>0.10000000000000053</v>
      </c>
      <c r="E2" s="7">
        <v>4.5</v>
      </c>
      <c r="F2" s="7">
        <f t="shared" si="1"/>
        <v>450.00000000000239</v>
      </c>
      <c r="G2" s="7" t="s">
        <v>411</v>
      </c>
      <c r="H2" s="7" t="s">
        <v>412</v>
      </c>
    </row>
    <row r="3" spans="1:8" ht="78.75" x14ac:dyDescent="0.25">
      <c r="A3" s="7" t="s">
        <v>414</v>
      </c>
      <c r="B3" s="7">
        <v>2.52</v>
      </c>
      <c r="C3" s="7">
        <v>2.62</v>
      </c>
      <c r="D3" s="7">
        <f t="shared" si="0"/>
        <v>0.10000000000000009</v>
      </c>
      <c r="E3" s="7">
        <v>4</v>
      </c>
      <c r="F3" s="7">
        <f t="shared" si="1"/>
        <v>400.00000000000034</v>
      </c>
      <c r="G3" s="7" t="s">
        <v>415</v>
      </c>
      <c r="H3" s="7" t="s">
        <v>412</v>
      </c>
    </row>
    <row r="4" spans="1:8" ht="78.75" x14ac:dyDescent="0.25">
      <c r="A4" s="7" t="s">
        <v>416</v>
      </c>
      <c r="B4" s="7">
        <v>3.35</v>
      </c>
      <c r="C4" s="7">
        <v>3.42</v>
      </c>
      <c r="D4" s="7">
        <f t="shared" si="0"/>
        <v>6.999999999999984E-2</v>
      </c>
      <c r="E4" s="7">
        <v>4</v>
      </c>
      <c r="F4" s="7">
        <f t="shared" si="1"/>
        <v>279.99999999999937</v>
      </c>
      <c r="G4" s="7" t="s">
        <v>415</v>
      </c>
      <c r="H4" s="7" t="s">
        <v>412</v>
      </c>
    </row>
    <row r="5" spans="1:8" ht="78.75" x14ac:dyDescent="0.25">
      <c r="A5" s="7" t="s">
        <v>417</v>
      </c>
      <c r="B5" s="7">
        <v>4.2300000000000004</v>
      </c>
      <c r="C5" s="7">
        <v>4.3</v>
      </c>
      <c r="D5" s="7">
        <f t="shared" si="0"/>
        <v>6.9999999999999396E-2</v>
      </c>
      <c r="E5" s="7">
        <v>4</v>
      </c>
      <c r="F5" s="7">
        <f t="shared" si="1"/>
        <v>279.99999999999761</v>
      </c>
      <c r="G5" s="7" t="s">
        <v>418</v>
      </c>
      <c r="H5" s="7" t="s">
        <v>412</v>
      </c>
    </row>
    <row r="6" spans="1:8" ht="78.75" x14ac:dyDescent="0.25">
      <c r="A6" s="7" t="s">
        <v>419</v>
      </c>
      <c r="B6" s="7">
        <v>5.16</v>
      </c>
      <c r="C6" s="7">
        <v>5.26</v>
      </c>
      <c r="D6" s="7">
        <f t="shared" si="0"/>
        <v>9.9999999999999645E-2</v>
      </c>
      <c r="E6" s="7">
        <v>4</v>
      </c>
      <c r="F6" s="7">
        <f t="shared" si="1"/>
        <v>399.99999999999858</v>
      </c>
      <c r="G6" s="7" t="s">
        <v>418</v>
      </c>
      <c r="H6" s="7" t="s">
        <v>412</v>
      </c>
    </row>
    <row r="7" spans="1:8" ht="110.25" x14ac:dyDescent="0.25">
      <c r="A7" s="7" t="s">
        <v>420</v>
      </c>
      <c r="B7" s="7">
        <v>0.36</v>
      </c>
      <c r="C7" s="7">
        <v>0.57999999999999996</v>
      </c>
      <c r="D7" s="7">
        <f t="shared" si="0"/>
        <v>0.21999999999999997</v>
      </c>
      <c r="E7" s="7">
        <v>5</v>
      </c>
      <c r="F7" s="7">
        <f t="shared" si="1"/>
        <v>1099.9999999999998</v>
      </c>
      <c r="G7" s="7" t="s">
        <v>421</v>
      </c>
      <c r="H7" s="7" t="s">
        <v>412</v>
      </c>
    </row>
    <row r="8" spans="1:8" ht="78.75" x14ac:dyDescent="0.25">
      <c r="A8" s="7" t="s">
        <v>422</v>
      </c>
      <c r="B8" s="7">
        <v>5.53</v>
      </c>
      <c r="C8" s="7">
        <v>5.61</v>
      </c>
      <c r="D8" s="7">
        <f t="shared" si="0"/>
        <v>8.0000000000000071E-2</v>
      </c>
      <c r="E8" s="7">
        <v>5</v>
      </c>
      <c r="F8" s="7">
        <f t="shared" si="1"/>
        <v>400.00000000000034</v>
      </c>
      <c r="G8" s="7" t="s">
        <v>423</v>
      </c>
      <c r="H8" s="7" t="s">
        <v>412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9"/>
  <sheetViews>
    <sheetView workbookViewId="0">
      <selection activeCell="E15" sqref="E15"/>
    </sheetView>
  </sheetViews>
  <sheetFormatPr defaultRowHeight="15.75" x14ac:dyDescent="0.25"/>
  <cols>
    <col min="1" max="1" width="18.25" customWidth="1"/>
  </cols>
  <sheetData>
    <row r="1" spans="1:9" ht="47.25" x14ac:dyDescent="0.25">
      <c r="A1" s="35" t="s">
        <v>151</v>
      </c>
      <c r="B1" s="35" t="s">
        <v>1</v>
      </c>
      <c r="C1" s="35" t="s">
        <v>2</v>
      </c>
      <c r="D1" s="35" t="s">
        <v>207</v>
      </c>
      <c r="E1" s="35" t="s">
        <v>4</v>
      </c>
      <c r="F1" s="35" t="s">
        <v>5</v>
      </c>
      <c r="G1" s="35" t="s">
        <v>208</v>
      </c>
      <c r="H1" s="35" t="s">
        <v>209</v>
      </c>
      <c r="I1" s="35" t="s">
        <v>210</v>
      </c>
    </row>
    <row r="2" spans="1:9" ht="31.5" x14ac:dyDescent="0.25">
      <c r="A2" s="14" t="s">
        <v>211</v>
      </c>
      <c r="B2" s="14">
        <v>0</v>
      </c>
      <c r="C2" s="14">
        <v>400</v>
      </c>
      <c r="D2" s="14">
        <v>0.4</v>
      </c>
      <c r="E2" s="14">
        <v>5</v>
      </c>
      <c r="F2" s="14" t="s">
        <v>212</v>
      </c>
      <c r="G2" s="14">
        <v>3</v>
      </c>
      <c r="H2" s="14" t="s">
        <v>213</v>
      </c>
      <c r="I2" s="14"/>
    </row>
    <row r="3" spans="1:9" ht="47.25" x14ac:dyDescent="0.25">
      <c r="A3" s="14" t="s">
        <v>214</v>
      </c>
      <c r="B3" s="14">
        <v>690</v>
      </c>
      <c r="C3" s="14">
        <v>1250</v>
      </c>
      <c r="D3" s="14">
        <v>0.56000000000000005</v>
      </c>
      <c r="E3" s="14">
        <v>5</v>
      </c>
      <c r="F3" s="14" t="s">
        <v>203</v>
      </c>
      <c r="G3" s="14">
        <v>5</v>
      </c>
      <c r="H3" s="14" t="s">
        <v>215</v>
      </c>
      <c r="I3" s="14"/>
    </row>
    <row r="4" spans="1:9" x14ac:dyDescent="0.25">
      <c r="A4" s="14" t="s">
        <v>147</v>
      </c>
      <c r="B4" s="14">
        <v>0</v>
      </c>
      <c r="C4" s="14">
        <v>400</v>
      </c>
      <c r="D4" s="14">
        <v>0.4</v>
      </c>
      <c r="E4" s="14">
        <v>5</v>
      </c>
      <c r="F4" s="14" t="s">
        <v>205</v>
      </c>
      <c r="G4" s="14">
        <v>7</v>
      </c>
      <c r="H4" s="14" t="s">
        <v>213</v>
      </c>
      <c r="I4" s="14"/>
    </row>
    <row r="5" spans="1:9" x14ac:dyDescent="0.25">
      <c r="A5" s="14" t="s">
        <v>293</v>
      </c>
      <c r="B5" s="14">
        <v>0</v>
      </c>
      <c r="C5" s="14">
        <v>140</v>
      </c>
      <c r="D5" s="14">
        <v>0.14000000000000001</v>
      </c>
      <c r="E5" s="14">
        <v>3</v>
      </c>
      <c r="F5" s="14" t="s">
        <v>206</v>
      </c>
      <c r="G5" s="14" t="s">
        <v>294</v>
      </c>
      <c r="H5" s="14" t="s">
        <v>295</v>
      </c>
      <c r="I5" s="14"/>
    </row>
    <row r="6" spans="1:9" ht="15.75" customHeight="1" x14ac:dyDescent="0.25">
      <c r="A6" s="42" t="s">
        <v>58</v>
      </c>
      <c r="B6" s="14">
        <v>0</v>
      </c>
      <c r="C6" s="14">
        <v>200</v>
      </c>
      <c r="D6" s="14">
        <v>0.2</v>
      </c>
      <c r="E6" s="14">
        <v>5</v>
      </c>
      <c r="F6" s="14" t="s">
        <v>59</v>
      </c>
      <c r="G6" s="14">
        <v>3</v>
      </c>
      <c r="H6" s="14" t="s">
        <v>216</v>
      </c>
      <c r="I6" s="42"/>
    </row>
    <row r="7" spans="1:9" x14ac:dyDescent="0.25">
      <c r="A7" s="42"/>
      <c r="B7" s="14">
        <v>5000</v>
      </c>
      <c r="C7" s="14">
        <v>5490</v>
      </c>
      <c r="D7" s="14">
        <v>0.49</v>
      </c>
      <c r="E7" s="14">
        <v>5</v>
      </c>
      <c r="F7" s="14" t="s">
        <v>64</v>
      </c>
      <c r="G7" s="14">
        <v>6</v>
      </c>
      <c r="H7" s="14" t="s">
        <v>217</v>
      </c>
      <c r="I7" s="42"/>
    </row>
    <row r="8" spans="1:9" ht="31.5" x14ac:dyDescent="0.25">
      <c r="A8" s="14" t="s">
        <v>218</v>
      </c>
      <c r="B8" s="14">
        <v>0</v>
      </c>
      <c r="C8" s="14">
        <v>400</v>
      </c>
      <c r="D8" s="14">
        <v>0.4</v>
      </c>
      <c r="E8" s="14">
        <v>5</v>
      </c>
      <c r="F8" s="14" t="s">
        <v>63</v>
      </c>
      <c r="G8" s="14">
        <v>3</v>
      </c>
      <c r="H8" s="14" t="s">
        <v>213</v>
      </c>
      <c r="I8" s="14"/>
    </row>
    <row r="9" spans="1:9" ht="31.5" x14ac:dyDescent="0.25">
      <c r="A9" s="14" t="s">
        <v>60</v>
      </c>
      <c r="B9" s="14">
        <v>0</v>
      </c>
      <c r="C9" s="14">
        <v>380</v>
      </c>
      <c r="D9" s="14">
        <v>0.38</v>
      </c>
      <c r="E9" s="14">
        <v>6</v>
      </c>
      <c r="F9" s="14" t="s">
        <v>61</v>
      </c>
      <c r="G9" s="14">
        <v>3</v>
      </c>
      <c r="H9" s="14" t="s">
        <v>219</v>
      </c>
      <c r="I9" s="14"/>
    </row>
    <row r="10" spans="1:9" ht="31.5" x14ac:dyDescent="0.25">
      <c r="A10" s="14" t="s">
        <v>60</v>
      </c>
      <c r="B10" s="14">
        <v>700</v>
      </c>
      <c r="C10" s="14">
        <v>1900</v>
      </c>
      <c r="D10" s="14">
        <v>0.55000000000000004</v>
      </c>
      <c r="E10" s="14">
        <v>6</v>
      </c>
      <c r="F10" s="14" t="s">
        <v>62</v>
      </c>
      <c r="G10" s="14">
        <v>4</v>
      </c>
      <c r="H10" s="14" t="s">
        <v>220</v>
      </c>
      <c r="I10" s="14"/>
    </row>
    <row r="11" spans="1:9" ht="31.5" x14ac:dyDescent="0.25">
      <c r="A11" s="14" t="s">
        <v>221</v>
      </c>
      <c r="B11" s="14">
        <v>650</v>
      </c>
      <c r="C11" s="14">
        <v>2130</v>
      </c>
      <c r="D11" s="14">
        <v>0.14799999999999999</v>
      </c>
      <c r="E11" s="14">
        <v>5</v>
      </c>
      <c r="F11" s="14" t="s">
        <v>222</v>
      </c>
      <c r="G11" s="14">
        <v>17</v>
      </c>
      <c r="H11" s="14" t="s">
        <v>223</v>
      </c>
      <c r="I11" s="14"/>
    </row>
    <row r="12" spans="1:9" ht="31.5" x14ac:dyDescent="0.25">
      <c r="A12" s="14" t="s">
        <v>224</v>
      </c>
      <c r="B12" s="14">
        <v>0</v>
      </c>
      <c r="C12" s="14">
        <v>650</v>
      </c>
      <c r="D12" s="14">
        <v>0.65</v>
      </c>
      <c r="E12" s="14">
        <v>5</v>
      </c>
      <c r="F12" s="14" t="s">
        <v>62</v>
      </c>
      <c r="G12" s="14">
        <v>3</v>
      </c>
      <c r="H12" s="14" t="s">
        <v>225</v>
      </c>
      <c r="I12" s="14"/>
    </row>
    <row r="15" spans="1:9" ht="46.5" customHeight="1" x14ac:dyDescent="0.25"/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ht="47.25" x14ac:dyDescent="0.25">
      <c r="A25" s="16" t="s">
        <v>226</v>
      </c>
    </row>
    <row r="26" spans="1:1" x14ac:dyDescent="0.25">
      <c r="A26" s="17"/>
    </row>
    <row r="27" spans="1:1" x14ac:dyDescent="0.25">
      <c r="A27" s="18" t="s">
        <v>227</v>
      </c>
    </row>
    <row r="28" spans="1:1" x14ac:dyDescent="0.25">
      <c r="A28" s="18" t="s">
        <v>228</v>
      </c>
    </row>
    <row r="29" spans="1:1" x14ac:dyDescent="0.25">
      <c r="A29" s="18">
        <v>27870340</v>
      </c>
    </row>
  </sheetData>
  <mergeCells count="2">
    <mergeCell ref="A6:A7"/>
    <mergeCell ref="I6:I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topLeftCell="A5" workbookViewId="0">
      <selection sqref="A1:H11"/>
    </sheetView>
  </sheetViews>
  <sheetFormatPr defaultRowHeight="15.75" x14ac:dyDescent="0.25"/>
  <sheetData>
    <row r="1" spans="1:8" ht="94.5" x14ac:dyDescent="0.25">
      <c r="A1" s="7" t="s">
        <v>331</v>
      </c>
      <c r="B1" s="7">
        <v>0.25</v>
      </c>
      <c r="C1" s="7">
        <v>1.05</v>
      </c>
      <c r="D1" s="7">
        <v>0.8</v>
      </c>
      <c r="E1" s="7">
        <v>5.5</v>
      </c>
      <c r="F1" s="7">
        <f>D1*E1*1000</f>
        <v>4400</v>
      </c>
      <c r="G1" s="7" t="s">
        <v>332</v>
      </c>
      <c r="H1" s="7" t="s">
        <v>39</v>
      </c>
    </row>
    <row r="2" spans="1:8" ht="78.75" x14ac:dyDescent="0.25">
      <c r="A2" s="7" t="s">
        <v>333</v>
      </c>
      <c r="B2" s="7">
        <v>1.25</v>
      </c>
      <c r="C2" s="7">
        <v>1.35</v>
      </c>
      <c r="D2" s="7">
        <f t="shared" ref="D2:D7" si="0">C2-B2</f>
        <v>0.10000000000000009</v>
      </c>
      <c r="E2" s="7">
        <v>5.5</v>
      </c>
      <c r="F2" s="7">
        <f>D2*E2*1000</f>
        <v>550.00000000000045</v>
      </c>
      <c r="G2" s="7" t="s">
        <v>332</v>
      </c>
      <c r="H2" s="7" t="s">
        <v>39</v>
      </c>
    </row>
    <row r="3" spans="1:8" ht="36" customHeight="1" x14ac:dyDescent="0.25">
      <c r="A3" s="7" t="s">
        <v>334</v>
      </c>
      <c r="B3" s="7">
        <v>0.35</v>
      </c>
      <c r="C3" s="7">
        <v>1.52</v>
      </c>
      <c r="D3" s="7">
        <v>1.17</v>
      </c>
      <c r="E3" s="7">
        <v>5.5</v>
      </c>
      <c r="F3" s="7">
        <v>0</v>
      </c>
      <c r="G3" s="7" t="s">
        <v>335</v>
      </c>
      <c r="H3" s="7" t="s">
        <v>39</v>
      </c>
    </row>
    <row r="4" spans="1:8" ht="78.75" x14ac:dyDescent="0.25">
      <c r="A4" s="7" t="s">
        <v>336</v>
      </c>
      <c r="B4" s="7">
        <v>0.9</v>
      </c>
      <c r="C4" s="7">
        <v>1</v>
      </c>
      <c r="D4" s="7">
        <f t="shared" si="0"/>
        <v>9.9999999999999978E-2</v>
      </c>
      <c r="E4" s="7">
        <v>5.5</v>
      </c>
      <c r="F4" s="7">
        <f t="shared" ref="F4:F11" si="1">D4*E4*1000</f>
        <v>549.99999999999977</v>
      </c>
      <c r="G4" s="7" t="s">
        <v>335</v>
      </c>
      <c r="H4" s="7" t="s">
        <v>39</v>
      </c>
    </row>
    <row r="5" spans="1:8" ht="78.75" x14ac:dyDescent="0.25">
      <c r="A5" s="7" t="s">
        <v>337</v>
      </c>
      <c r="B5" s="7">
        <v>1.25</v>
      </c>
      <c r="C5" s="7">
        <v>1.35</v>
      </c>
      <c r="D5" s="7">
        <f t="shared" si="0"/>
        <v>0.10000000000000009</v>
      </c>
      <c r="E5" s="7">
        <v>5.5</v>
      </c>
      <c r="F5" s="7">
        <f t="shared" si="1"/>
        <v>550.00000000000045</v>
      </c>
      <c r="G5" s="7" t="s">
        <v>335</v>
      </c>
      <c r="H5" s="7" t="s">
        <v>39</v>
      </c>
    </row>
    <row r="6" spans="1:8" ht="78.75" x14ac:dyDescent="0.25">
      <c r="A6" s="7" t="s">
        <v>338</v>
      </c>
      <c r="B6" s="7">
        <v>1.8</v>
      </c>
      <c r="C6" s="7">
        <v>1.9</v>
      </c>
      <c r="D6" s="7">
        <f t="shared" si="0"/>
        <v>9.9999999999999867E-2</v>
      </c>
      <c r="E6" s="7">
        <v>5.5</v>
      </c>
      <c r="F6" s="7">
        <f t="shared" si="1"/>
        <v>549.99999999999932</v>
      </c>
      <c r="G6" s="7" t="s">
        <v>335</v>
      </c>
      <c r="H6" s="7" t="s">
        <v>39</v>
      </c>
    </row>
    <row r="7" spans="1:8" ht="110.25" x14ac:dyDescent="0.25">
      <c r="A7" s="7" t="s">
        <v>339</v>
      </c>
      <c r="B7" s="7">
        <v>2</v>
      </c>
      <c r="C7" s="7">
        <f>2.6+0.3</f>
        <v>2.9</v>
      </c>
      <c r="D7" s="7">
        <f t="shared" si="0"/>
        <v>0.89999999999999991</v>
      </c>
      <c r="E7" s="7">
        <v>5.5</v>
      </c>
      <c r="F7" s="7">
        <f t="shared" si="1"/>
        <v>4949.9999999999991</v>
      </c>
      <c r="G7" s="7" t="s">
        <v>335</v>
      </c>
      <c r="H7" s="7" t="s">
        <v>39</v>
      </c>
    </row>
    <row r="8" spans="1:8" ht="110.25" x14ac:dyDescent="0.25">
      <c r="A8" s="7" t="s">
        <v>340</v>
      </c>
      <c r="B8" s="7">
        <v>0.95</v>
      </c>
      <c r="C8" s="7">
        <v>1.1499999999999999</v>
      </c>
      <c r="D8" s="7">
        <v>0.2</v>
      </c>
      <c r="E8" s="7">
        <v>5</v>
      </c>
      <c r="F8" s="7">
        <f t="shared" si="1"/>
        <v>1000</v>
      </c>
      <c r="G8" s="7" t="s">
        <v>40</v>
      </c>
      <c r="H8" s="7" t="s">
        <v>39</v>
      </c>
    </row>
    <row r="9" spans="1:8" ht="63" x14ac:dyDescent="0.25">
      <c r="A9" s="7" t="s">
        <v>41</v>
      </c>
      <c r="B9" s="7">
        <v>0</v>
      </c>
      <c r="C9" s="7">
        <v>0.46</v>
      </c>
      <c r="D9" s="7">
        <v>0.46</v>
      </c>
      <c r="E9" s="7">
        <v>4</v>
      </c>
      <c r="F9" s="7">
        <f t="shared" si="1"/>
        <v>1840</v>
      </c>
      <c r="G9" s="7" t="s">
        <v>42</v>
      </c>
      <c r="H9" s="7" t="s">
        <v>39</v>
      </c>
    </row>
    <row r="10" spans="1:8" x14ac:dyDescent="0.25">
      <c r="A10" s="7" t="s">
        <v>43</v>
      </c>
      <c r="B10" s="7">
        <v>0</v>
      </c>
      <c r="C10" s="7">
        <v>0.28000000000000003</v>
      </c>
      <c r="D10" s="7">
        <v>0.28000000000000003</v>
      </c>
      <c r="E10" s="7">
        <v>4</v>
      </c>
      <c r="F10" s="7">
        <f t="shared" si="1"/>
        <v>1120</v>
      </c>
      <c r="G10" s="7" t="s">
        <v>42</v>
      </c>
      <c r="H10" s="7" t="s">
        <v>39</v>
      </c>
    </row>
    <row r="11" spans="1:8" x14ac:dyDescent="0.25">
      <c r="A11" s="7" t="s">
        <v>44</v>
      </c>
      <c r="B11" s="7">
        <v>0</v>
      </c>
      <c r="C11" s="7">
        <v>0.28000000000000003</v>
      </c>
      <c r="D11" s="7">
        <v>0.28000000000000003</v>
      </c>
      <c r="E11" s="7">
        <v>4</v>
      </c>
      <c r="F11" s="7">
        <f t="shared" si="1"/>
        <v>1120</v>
      </c>
      <c r="G11" s="7" t="s">
        <v>42</v>
      </c>
      <c r="H11" s="7" t="s">
        <v>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"/>
  <sheetViews>
    <sheetView workbookViewId="0">
      <selection activeCell="G17" sqref="G17"/>
    </sheetView>
  </sheetViews>
  <sheetFormatPr defaultRowHeight="15.75" x14ac:dyDescent="0.25"/>
  <cols>
    <col min="1" max="1" width="36.25" customWidth="1"/>
    <col min="7" max="7" width="11.625" customWidth="1"/>
    <col min="8" max="8" width="16.75" customWidth="1"/>
  </cols>
  <sheetData>
    <row r="1" spans="1:8" x14ac:dyDescent="0.25">
      <c r="A1" s="7" t="s">
        <v>261</v>
      </c>
      <c r="B1" s="7">
        <v>0</v>
      </c>
      <c r="C1" s="7">
        <v>0.52</v>
      </c>
      <c r="D1" s="7">
        <v>0.52</v>
      </c>
      <c r="E1" s="7">
        <v>5</v>
      </c>
      <c r="F1" s="7">
        <f t="shared" ref="F1:F5" si="0">D1*E1*1000</f>
        <v>2600</v>
      </c>
      <c r="G1" s="7" t="s">
        <v>38</v>
      </c>
      <c r="H1" s="7" t="s">
        <v>262</v>
      </c>
    </row>
    <row r="2" spans="1:8" x14ac:dyDescent="0.25">
      <c r="A2" s="7" t="s">
        <v>263</v>
      </c>
      <c r="B2" s="7">
        <v>3.65</v>
      </c>
      <c r="C2" s="7">
        <v>4</v>
      </c>
      <c r="D2" s="7">
        <v>0.35</v>
      </c>
      <c r="E2" s="7">
        <v>6</v>
      </c>
      <c r="F2" s="7">
        <f t="shared" si="0"/>
        <v>2099.9999999999995</v>
      </c>
      <c r="G2" s="7" t="s">
        <v>264</v>
      </c>
      <c r="H2" s="7" t="s">
        <v>262</v>
      </c>
    </row>
    <row r="3" spans="1:8" x14ac:dyDescent="0.25">
      <c r="A3" s="7" t="s">
        <v>265</v>
      </c>
      <c r="B3" s="7">
        <v>0</v>
      </c>
      <c r="C3" s="7">
        <v>0.25</v>
      </c>
      <c r="D3" s="7">
        <v>0.25</v>
      </c>
      <c r="E3" s="7">
        <v>5</v>
      </c>
      <c r="F3" s="7">
        <f t="shared" si="0"/>
        <v>1250</v>
      </c>
      <c r="G3" s="7" t="s">
        <v>264</v>
      </c>
      <c r="H3" s="7" t="s">
        <v>262</v>
      </c>
    </row>
    <row r="4" spans="1:8" x14ac:dyDescent="0.25">
      <c r="A4" s="7" t="s">
        <v>36</v>
      </c>
      <c r="B4" s="7">
        <v>0</v>
      </c>
      <c r="C4" s="7">
        <v>4.82</v>
      </c>
      <c r="D4" s="7">
        <v>2</v>
      </c>
      <c r="E4" s="7">
        <v>4.5</v>
      </c>
      <c r="F4" s="7">
        <f t="shared" si="0"/>
        <v>9000</v>
      </c>
      <c r="G4" s="7" t="s">
        <v>37</v>
      </c>
      <c r="H4" s="7" t="s">
        <v>262</v>
      </c>
    </row>
    <row r="5" spans="1:8" x14ac:dyDescent="0.25">
      <c r="A5" s="7" t="s">
        <v>266</v>
      </c>
      <c r="B5" s="7">
        <v>0</v>
      </c>
      <c r="C5" s="7">
        <v>1.26</v>
      </c>
      <c r="D5" s="7">
        <v>0.9</v>
      </c>
      <c r="E5" s="7">
        <v>4.5</v>
      </c>
      <c r="F5" s="7">
        <f t="shared" si="0"/>
        <v>4050</v>
      </c>
      <c r="G5" s="7" t="s">
        <v>267</v>
      </c>
      <c r="H5" s="7" t="s">
        <v>262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4D7E-8763-4B54-B0F1-7EC98457A929}">
  <dimension ref="A1:H10"/>
  <sheetViews>
    <sheetView topLeftCell="A4" workbookViewId="0">
      <selection activeCell="I3" sqref="I3"/>
    </sheetView>
  </sheetViews>
  <sheetFormatPr defaultRowHeight="15.75" x14ac:dyDescent="0.25"/>
  <sheetData>
    <row r="1" spans="1:8" ht="63.75" x14ac:dyDescent="0.25">
      <c r="A1" s="66" t="s">
        <v>394</v>
      </c>
      <c r="B1" s="66">
        <v>0</v>
      </c>
      <c r="C1" s="66">
        <v>0.12</v>
      </c>
      <c r="D1" s="66">
        <f t="shared" ref="D1:D10" si="0">C1-B1</f>
        <v>0.12</v>
      </c>
      <c r="E1" s="66">
        <v>4</v>
      </c>
      <c r="F1" s="66">
        <f t="shared" ref="F1:F10" si="1">D1*E1*1000</f>
        <v>480</v>
      </c>
      <c r="G1" s="66" t="s">
        <v>395</v>
      </c>
      <c r="H1" s="66" t="s">
        <v>396</v>
      </c>
    </row>
    <row r="2" spans="1:8" ht="51" x14ac:dyDescent="0.25">
      <c r="A2" s="66" t="s">
        <v>397</v>
      </c>
      <c r="B2" s="66">
        <v>0.2</v>
      </c>
      <c r="C2" s="66">
        <v>0.25</v>
      </c>
      <c r="D2" s="66">
        <f t="shared" si="0"/>
        <v>4.9999999999999989E-2</v>
      </c>
      <c r="E2" s="66">
        <v>4</v>
      </c>
      <c r="F2" s="66">
        <f t="shared" si="1"/>
        <v>199.99999999999994</v>
      </c>
      <c r="G2" s="66" t="s">
        <v>395</v>
      </c>
      <c r="H2" s="66" t="s">
        <v>396</v>
      </c>
    </row>
    <row r="3" spans="1:8" ht="63.75" x14ac:dyDescent="0.25">
      <c r="A3" s="66" t="s">
        <v>398</v>
      </c>
      <c r="B3" s="66">
        <v>0.28999999999999998</v>
      </c>
      <c r="C3" s="66">
        <v>0.52</v>
      </c>
      <c r="D3" s="66">
        <f t="shared" si="0"/>
        <v>0.23000000000000004</v>
      </c>
      <c r="E3" s="66">
        <v>4</v>
      </c>
      <c r="F3" s="66">
        <f t="shared" si="1"/>
        <v>920.00000000000011</v>
      </c>
      <c r="G3" s="66" t="s">
        <v>395</v>
      </c>
      <c r="H3" s="66" t="s">
        <v>396</v>
      </c>
    </row>
    <row r="4" spans="1:8" ht="76.5" x14ac:dyDescent="0.25">
      <c r="A4" s="66" t="s">
        <v>399</v>
      </c>
      <c r="B4" s="66">
        <v>0.1</v>
      </c>
      <c r="C4" s="66">
        <v>0.4</v>
      </c>
      <c r="D4" s="66">
        <f t="shared" si="0"/>
        <v>0.30000000000000004</v>
      </c>
      <c r="E4" s="66">
        <v>4</v>
      </c>
      <c r="F4" s="66">
        <f t="shared" si="1"/>
        <v>1200.0000000000002</v>
      </c>
      <c r="G4" s="66" t="s">
        <v>395</v>
      </c>
      <c r="H4" s="66" t="s">
        <v>396</v>
      </c>
    </row>
    <row r="5" spans="1:8" ht="63.75" x14ac:dyDescent="0.25">
      <c r="A5" s="66" t="s">
        <v>400</v>
      </c>
      <c r="B5" s="66">
        <v>0</v>
      </c>
      <c r="C5" s="66">
        <v>0.15</v>
      </c>
      <c r="D5" s="66">
        <f t="shared" si="0"/>
        <v>0.15</v>
      </c>
      <c r="E5" s="66">
        <v>4</v>
      </c>
      <c r="F5" s="66">
        <f t="shared" si="1"/>
        <v>600</v>
      </c>
      <c r="G5" s="66" t="s">
        <v>395</v>
      </c>
      <c r="H5" s="66" t="s">
        <v>396</v>
      </c>
    </row>
    <row r="6" spans="1:8" ht="51" x14ac:dyDescent="0.25">
      <c r="A6" s="66" t="s">
        <v>401</v>
      </c>
      <c r="B6" s="66">
        <v>2.1</v>
      </c>
      <c r="C6" s="66">
        <v>2.25</v>
      </c>
      <c r="D6" s="66">
        <f t="shared" si="0"/>
        <v>0.14999999999999991</v>
      </c>
      <c r="E6" s="66">
        <v>4.5</v>
      </c>
      <c r="F6" s="66">
        <f t="shared" si="1"/>
        <v>674.99999999999955</v>
      </c>
      <c r="G6" s="66" t="s">
        <v>402</v>
      </c>
      <c r="H6" s="66" t="s">
        <v>396</v>
      </c>
    </row>
    <row r="7" spans="1:8" ht="51" x14ac:dyDescent="0.25">
      <c r="A7" s="66" t="s">
        <v>403</v>
      </c>
      <c r="B7" s="66">
        <v>4</v>
      </c>
      <c r="C7" s="66">
        <v>4.2</v>
      </c>
      <c r="D7" s="66">
        <f t="shared" si="0"/>
        <v>0.20000000000000018</v>
      </c>
      <c r="E7" s="66">
        <v>4.5</v>
      </c>
      <c r="F7" s="66">
        <f t="shared" si="1"/>
        <v>900.0000000000008</v>
      </c>
      <c r="G7" s="66" t="s">
        <v>404</v>
      </c>
      <c r="H7" s="66" t="s">
        <v>396</v>
      </c>
    </row>
    <row r="8" spans="1:8" ht="63.75" x14ac:dyDescent="0.25">
      <c r="A8" s="66" t="s">
        <v>405</v>
      </c>
      <c r="B8" s="66">
        <v>0.6</v>
      </c>
      <c r="C8" s="66">
        <v>0.8</v>
      </c>
      <c r="D8" s="66">
        <f t="shared" si="0"/>
        <v>0.20000000000000007</v>
      </c>
      <c r="E8" s="66">
        <v>4</v>
      </c>
      <c r="F8" s="66">
        <f t="shared" si="1"/>
        <v>800.00000000000023</v>
      </c>
      <c r="G8" s="66" t="s">
        <v>406</v>
      </c>
      <c r="H8" s="66" t="s">
        <v>396</v>
      </c>
    </row>
    <row r="9" spans="1:8" ht="89.25" x14ac:dyDescent="0.25">
      <c r="A9" s="66" t="s">
        <v>407</v>
      </c>
      <c r="B9" s="66">
        <v>0</v>
      </c>
      <c r="C9" s="66">
        <v>0.25</v>
      </c>
      <c r="D9" s="66">
        <f t="shared" si="0"/>
        <v>0.25</v>
      </c>
      <c r="E9" s="66">
        <v>5</v>
      </c>
      <c r="F9" s="66">
        <f t="shared" si="1"/>
        <v>1250</v>
      </c>
      <c r="G9" s="66" t="s">
        <v>408</v>
      </c>
      <c r="H9" s="66" t="s">
        <v>396</v>
      </c>
    </row>
    <row r="10" spans="1:8" ht="51" x14ac:dyDescent="0.25">
      <c r="A10" s="66" t="s">
        <v>409</v>
      </c>
      <c r="B10" s="66">
        <v>4.8</v>
      </c>
      <c r="C10" s="66">
        <v>4.87</v>
      </c>
      <c r="D10" s="66">
        <f t="shared" si="0"/>
        <v>7.0000000000000284E-2</v>
      </c>
      <c r="E10" s="66">
        <v>6</v>
      </c>
      <c r="F10" s="66">
        <f t="shared" si="1"/>
        <v>420.00000000000171</v>
      </c>
      <c r="G10" s="66" t="s">
        <v>408</v>
      </c>
      <c r="H10" s="66" t="s">
        <v>396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5"/>
  <sheetViews>
    <sheetView workbookViewId="0">
      <selection activeCell="H15" sqref="A1:H15"/>
    </sheetView>
  </sheetViews>
  <sheetFormatPr defaultRowHeight="15.75" x14ac:dyDescent="0.25"/>
  <sheetData>
    <row r="1" spans="1:8" ht="38.25" x14ac:dyDescent="0.25">
      <c r="A1" s="37" t="s">
        <v>302</v>
      </c>
      <c r="B1" s="12">
        <v>0.97</v>
      </c>
      <c r="C1" s="12">
        <v>1.06</v>
      </c>
      <c r="D1" s="12">
        <f>C1-B1</f>
        <v>9.000000000000008E-2</v>
      </c>
      <c r="E1" s="12">
        <v>5.5</v>
      </c>
      <c r="F1" s="12">
        <f>SUM((D1*1000)*E1)</f>
        <v>495.00000000000045</v>
      </c>
      <c r="G1" s="12" t="s">
        <v>33</v>
      </c>
      <c r="H1" s="12" t="s">
        <v>34</v>
      </c>
    </row>
    <row r="2" spans="1:8" ht="38.25" x14ac:dyDescent="0.25">
      <c r="A2" s="37" t="s">
        <v>302</v>
      </c>
      <c r="B2" s="12">
        <v>1.32</v>
      </c>
      <c r="C2" s="12">
        <v>1.42</v>
      </c>
      <c r="D2" s="12">
        <f t="shared" ref="D2:D15" si="0">C2-B2</f>
        <v>9.9999999999999867E-2</v>
      </c>
      <c r="E2" s="12">
        <v>5.5</v>
      </c>
      <c r="F2" s="12">
        <f t="shared" ref="F2:F15" si="1">SUM((D2*1000)*E2)</f>
        <v>549.99999999999932</v>
      </c>
      <c r="G2" s="12" t="s">
        <v>35</v>
      </c>
      <c r="H2" s="12" t="s">
        <v>34</v>
      </c>
    </row>
    <row r="3" spans="1:8" ht="38.25" x14ac:dyDescent="0.25">
      <c r="A3" s="37" t="s">
        <v>303</v>
      </c>
      <c r="B3" s="12">
        <v>4.37</v>
      </c>
      <c r="C3" s="12">
        <v>4.5199999999999996</v>
      </c>
      <c r="D3" s="12">
        <f t="shared" si="0"/>
        <v>0.14999999999999947</v>
      </c>
      <c r="E3" s="12">
        <v>4</v>
      </c>
      <c r="F3" s="12">
        <f t="shared" si="1"/>
        <v>599.99999999999784</v>
      </c>
      <c r="G3" s="12" t="s">
        <v>304</v>
      </c>
      <c r="H3" s="12" t="s">
        <v>34</v>
      </c>
    </row>
    <row r="4" spans="1:8" ht="38.25" x14ac:dyDescent="0.25">
      <c r="A4" s="37" t="s">
        <v>305</v>
      </c>
      <c r="B4" s="12">
        <v>0.99</v>
      </c>
      <c r="C4" s="12">
        <v>1.38</v>
      </c>
      <c r="D4" s="12">
        <f t="shared" si="0"/>
        <v>0.3899999999999999</v>
      </c>
      <c r="E4" s="12">
        <v>4.5</v>
      </c>
      <c r="F4" s="12">
        <f t="shared" si="1"/>
        <v>1754.9999999999995</v>
      </c>
      <c r="G4" s="12" t="s">
        <v>306</v>
      </c>
      <c r="H4" s="12" t="s">
        <v>34</v>
      </c>
    </row>
    <row r="5" spans="1:8" ht="38.25" x14ac:dyDescent="0.25">
      <c r="A5" s="37" t="s">
        <v>307</v>
      </c>
      <c r="B5" s="12">
        <v>0.224</v>
      </c>
      <c r="C5" s="12">
        <v>0.54</v>
      </c>
      <c r="D5" s="12">
        <f t="shared" si="0"/>
        <v>0.31600000000000006</v>
      </c>
      <c r="E5" s="12">
        <v>5</v>
      </c>
      <c r="F5" s="12">
        <f t="shared" si="1"/>
        <v>1580.0000000000002</v>
      </c>
      <c r="G5" s="12" t="s">
        <v>35</v>
      </c>
      <c r="H5" s="12" t="s">
        <v>34</v>
      </c>
    </row>
    <row r="6" spans="1:8" ht="25.5" x14ac:dyDescent="0.25">
      <c r="A6" s="37" t="s">
        <v>308</v>
      </c>
      <c r="B6" s="12">
        <v>0.05</v>
      </c>
      <c r="C6" s="12">
        <v>0.255</v>
      </c>
      <c r="D6" s="12">
        <f t="shared" si="0"/>
        <v>0.20500000000000002</v>
      </c>
      <c r="E6" s="12">
        <v>5</v>
      </c>
      <c r="F6" s="12">
        <f t="shared" si="1"/>
        <v>1025.0000000000002</v>
      </c>
      <c r="G6" s="12" t="s">
        <v>33</v>
      </c>
      <c r="H6" s="12" t="s">
        <v>34</v>
      </c>
    </row>
    <row r="7" spans="1:8" ht="51" x14ac:dyDescent="0.25">
      <c r="A7" s="37" t="s">
        <v>183</v>
      </c>
      <c r="B7" s="12">
        <v>0</v>
      </c>
      <c r="C7" s="12">
        <v>0.28999999999999998</v>
      </c>
      <c r="D7" s="12">
        <f t="shared" si="0"/>
        <v>0.28999999999999998</v>
      </c>
      <c r="E7" s="12">
        <v>6</v>
      </c>
      <c r="F7" s="12">
        <f t="shared" si="1"/>
        <v>1740</v>
      </c>
      <c r="G7" s="12" t="s">
        <v>34</v>
      </c>
      <c r="H7" s="12" t="s">
        <v>34</v>
      </c>
    </row>
    <row r="8" spans="1:8" ht="51" x14ac:dyDescent="0.25">
      <c r="A8" s="37" t="s">
        <v>183</v>
      </c>
      <c r="B8" s="12">
        <v>1.74</v>
      </c>
      <c r="C8" s="12">
        <v>1.89</v>
      </c>
      <c r="D8" s="12">
        <f t="shared" si="0"/>
        <v>0.14999999999999991</v>
      </c>
      <c r="E8" s="12">
        <v>6</v>
      </c>
      <c r="F8" s="12">
        <f t="shared" si="1"/>
        <v>899.99999999999955</v>
      </c>
      <c r="G8" s="12" t="s">
        <v>309</v>
      </c>
      <c r="H8" s="12" t="s">
        <v>34</v>
      </c>
    </row>
    <row r="9" spans="1:8" ht="51" x14ac:dyDescent="0.25">
      <c r="A9" s="37" t="s">
        <v>183</v>
      </c>
      <c r="B9" s="12">
        <v>2.2799999999999998</v>
      </c>
      <c r="C9" s="12">
        <v>2.4300000000000002</v>
      </c>
      <c r="D9" s="12">
        <f t="shared" si="0"/>
        <v>0.15000000000000036</v>
      </c>
      <c r="E9" s="12">
        <v>6</v>
      </c>
      <c r="F9" s="12">
        <f t="shared" si="1"/>
        <v>900.00000000000205</v>
      </c>
      <c r="G9" s="12" t="s">
        <v>309</v>
      </c>
      <c r="H9" s="12" t="s">
        <v>34</v>
      </c>
    </row>
    <row r="10" spans="1:8" ht="38.25" x14ac:dyDescent="0.25">
      <c r="A10" s="37" t="s">
        <v>184</v>
      </c>
      <c r="B10" s="12">
        <v>0.77</v>
      </c>
      <c r="C10" s="12">
        <v>1.2</v>
      </c>
      <c r="D10" s="12">
        <f t="shared" si="0"/>
        <v>0.42999999999999994</v>
      </c>
      <c r="E10" s="12">
        <v>6</v>
      </c>
      <c r="F10" s="12">
        <f t="shared" si="1"/>
        <v>2579.9999999999995</v>
      </c>
      <c r="G10" s="12" t="s">
        <v>185</v>
      </c>
      <c r="H10" s="12" t="s">
        <v>34</v>
      </c>
    </row>
    <row r="11" spans="1:8" ht="51" x14ac:dyDescent="0.25">
      <c r="A11" s="37" t="s">
        <v>186</v>
      </c>
      <c r="B11" s="12">
        <v>0</v>
      </c>
      <c r="C11" s="12">
        <v>0.20300000000000001</v>
      </c>
      <c r="D11" s="12">
        <f t="shared" si="0"/>
        <v>0.20300000000000001</v>
      </c>
      <c r="E11" s="12">
        <v>4</v>
      </c>
      <c r="F11" s="12">
        <f t="shared" si="1"/>
        <v>812</v>
      </c>
      <c r="G11" s="12" t="s">
        <v>34</v>
      </c>
      <c r="H11" s="12" t="s">
        <v>34</v>
      </c>
    </row>
    <row r="12" spans="1:8" ht="51" x14ac:dyDescent="0.25">
      <c r="A12" s="37" t="s">
        <v>187</v>
      </c>
      <c r="B12" s="12">
        <v>1.37</v>
      </c>
      <c r="C12" s="12">
        <v>2</v>
      </c>
      <c r="D12" s="12">
        <f t="shared" si="0"/>
        <v>0.62999999999999989</v>
      </c>
      <c r="E12" s="12">
        <v>5</v>
      </c>
      <c r="F12" s="12">
        <f t="shared" si="1"/>
        <v>3149.9999999999995</v>
      </c>
      <c r="G12" s="12" t="s">
        <v>98</v>
      </c>
      <c r="H12" s="12" t="s">
        <v>34</v>
      </c>
    </row>
    <row r="13" spans="1:8" ht="25.5" x14ac:dyDescent="0.25">
      <c r="A13" s="37" t="s">
        <v>310</v>
      </c>
      <c r="B13" s="12">
        <v>0</v>
      </c>
      <c r="C13" s="12">
        <v>0.104</v>
      </c>
      <c r="D13" s="12">
        <f t="shared" si="0"/>
        <v>0.104</v>
      </c>
      <c r="E13" s="12">
        <v>8</v>
      </c>
      <c r="F13" s="12">
        <f t="shared" si="1"/>
        <v>832</v>
      </c>
      <c r="G13" s="12" t="s">
        <v>34</v>
      </c>
      <c r="H13" s="12" t="s">
        <v>34</v>
      </c>
    </row>
    <row r="14" spans="1:8" ht="38.25" x14ac:dyDescent="0.25">
      <c r="A14" s="37" t="s">
        <v>188</v>
      </c>
      <c r="B14" s="12">
        <v>2.82</v>
      </c>
      <c r="C14" s="12">
        <v>3.15</v>
      </c>
      <c r="D14" s="12">
        <f t="shared" si="0"/>
        <v>0.33000000000000007</v>
      </c>
      <c r="E14" s="12">
        <v>4</v>
      </c>
      <c r="F14" s="12">
        <f t="shared" si="1"/>
        <v>1320.0000000000002</v>
      </c>
      <c r="G14" s="12" t="s">
        <v>189</v>
      </c>
      <c r="H14" s="12" t="s">
        <v>34</v>
      </c>
    </row>
    <row r="15" spans="1:8" ht="25.5" x14ac:dyDescent="0.25">
      <c r="A15" s="37" t="s">
        <v>311</v>
      </c>
      <c r="B15" s="12">
        <v>0.85</v>
      </c>
      <c r="C15" s="12">
        <v>1.02</v>
      </c>
      <c r="D15" s="12">
        <f t="shared" si="0"/>
        <v>0.17000000000000004</v>
      </c>
      <c r="E15" s="12">
        <v>6</v>
      </c>
      <c r="F15" s="12">
        <f t="shared" si="1"/>
        <v>1020.0000000000002</v>
      </c>
      <c r="G15" s="12" t="s">
        <v>34</v>
      </c>
      <c r="H15" s="12" t="s">
        <v>34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4"/>
  <sheetViews>
    <sheetView workbookViewId="0">
      <selection activeCell="H14" sqref="A1:H14"/>
    </sheetView>
  </sheetViews>
  <sheetFormatPr defaultRowHeight="15.75" x14ac:dyDescent="0.25"/>
  <sheetData>
    <row r="1" spans="1:8" ht="47.25" x14ac:dyDescent="0.25">
      <c r="A1" s="7" t="s">
        <v>17</v>
      </c>
      <c r="B1" s="6">
        <v>0</v>
      </c>
      <c r="C1" s="6">
        <v>0.16</v>
      </c>
      <c r="D1" s="6">
        <v>0.16</v>
      </c>
      <c r="E1" s="7">
        <v>6</v>
      </c>
      <c r="F1" s="7">
        <v>960</v>
      </c>
      <c r="G1" s="7" t="s">
        <v>18</v>
      </c>
      <c r="H1" s="7" t="s">
        <v>19</v>
      </c>
    </row>
    <row r="2" spans="1:8" ht="47.25" x14ac:dyDescent="0.25">
      <c r="A2" s="7" t="s">
        <v>17</v>
      </c>
      <c r="B2" s="6">
        <v>0.25</v>
      </c>
      <c r="C2" s="6">
        <v>0.35</v>
      </c>
      <c r="D2" s="6">
        <v>0.1</v>
      </c>
      <c r="E2" s="7">
        <v>6</v>
      </c>
      <c r="F2" s="7">
        <v>600</v>
      </c>
      <c r="G2" s="7" t="s">
        <v>18</v>
      </c>
      <c r="H2" s="7" t="s">
        <v>19</v>
      </c>
    </row>
    <row r="3" spans="1:8" ht="63" x14ac:dyDescent="0.25">
      <c r="A3" s="7" t="s">
        <v>296</v>
      </c>
      <c r="B3" s="6">
        <v>2.4500000000000002</v>
      </c>
      <c r="C3" s="6">
        <v>2.75</v>
      </c>
      <c r="D3" s="6">
        <v>0.3</v>
      </c>
      <c r="E3" s="7">
        <v>6</v>
      </c>
      <c r="F3" s="7">
        <v>1800</v>
      </c>
      <c r="G3" s="7" t="s">
        <v>297</v>
      </c>
      <c r="H3" s="7" t="s">
        <v>19</v>
      </c>
    </row>
    <row r="4" spans="1:8" ht="63" x14ac:dyDescent="0.25">
      <c r="A4" s="7" t="s">
        <v>296</v>
      </c>
      <c r="B4" s="6">
        <v>5.75</v>
      </c>
      <c r="C4" s="6">
        <v>6</v>
      </c>
      <c r="D4" s="6">
        <v>0.25</v>
      </c>
      <c r="E4" s="7">
        <v>6</v>
      </c>
      <c r="F4" s="7">
        <v>1500</v>
      </c>
      <c r="G4" s="7" t="s">
        <v>298</v>
      </c>
      <c r="H4" s="7" t="s">
        <v>19</v>
      </c>
    </row>
    <row r="5" spans="1:8" ht="63" x14ac:dyDescent="0.25">
      <c r="A5" s="7" t="s">
        <v>299</v>
      </c>
      <c r="B5" s="6">
        <v>3.6</v>
      </c>
      <c r="C5" s="6">
        <v>3.85</v>
      </c>
      <c r="D5" s="6">
        <v>0.25</v>
      </c>
      <c r="E5" s="7">
        <v>6</v>
      </c>
      <c r="F5" s="7">
        <v>1500</v>
      </c>
      <c r="G5" s="7" t="s">
        <v>22</v>
      </c>
      <c r="H5" s="7" t="s">
        <v>19</v>
      </c>
    </row>
    <row r="6" spans="1:8" ht="63" x14ac:dyDescent="0.25">
      <c r="A6" s="7" t="s">
        <v>20</v>
      </c>
      <c r="B6" s="6">
        <v>0.47</v>
      </c>
      <c r="C6" s="6">
        <v>0.54</v>
      </c>
      <c r="D6" s="6">
        <v>7.0000000000000007E-2</v>
      </c>
      <c r="E6" s="7">
        <v>4</v>
      </c>
      <c r="F6" s="7">
        <v>280</v>
      </c>
      <c r="G6" s="7" t="s">
        <v>21</v>
      </c>
      <c r="H6" s="7" t="s">
        <v>19</v>
      </c>
    </row>
    <row r="7" spans="1:8" ht="63" x14ac:dyDescent="0.25">
      <c r="A7" s="7" t="s">
        <v>20</v>
      </c>
      <c r="B7" s="6">
        <v>2.68</v>
      </c>
      <c r="C7" s="6">
        <v>2.8</v>
      </c>
      <c r="D7" s="6">
        <v>0.12</v>
      </c>
      <c r="E7" s="7">
        <v>4</v>
      </c>
      <c r="F7" s="7">
        <v>480</v>
      </c>
      <c r="G7" s="7" t="s">
        <v>22</v>
      </c>
      <c r="H7" s="7" t="s">
        <v>19</v>
      </c>
    </row>
    <row r="8" spans="1:8" ht="47.25" x14ac:dyDescent="0.25">
      <c r="A8" s="7" t="s">
        <v>23</v>
      </c>
      <c r="B8" s="6">
        <v>0.87</v>
      </c>
      <c r="C8" s="6">
        <v>1.0149999999999999</v>
      </c>
      <c r="D8" s="6">
        <v>0.14499999999999999</v>
      </c>
      <c r="E8" s="7">
        <v>6</v>
      </c>
      <c r="F8" s="7">
        <v>870</v>
      </c>
      <c r="G8" s="7" t="s">
        <v>24</v>
      </c>
      <c r="H8" s="7" t="s">
        <v>19</v>
      </c>
    </row>
    <row r="9" spans="1:8" ht="47.25" x14ac:dyDescent="0.25">
      <c r="A9" s="7" t="s">
        <v>23</v>
      </c>
      <c r="B9" s="6">
        <v>2.15</v>
      </c>
      <c r="C9" s="6">
        <v>2.2000000000000002</v>
      </c>
      <c r="D9" s="6">
        <v>0.05</v>
      </c>
      <c r="E9" s="7">
        <v>6</v>
      </c>
      <c r="F9" s="7">
        <v>300</v>
      </c>
      <c r="G9" s="7" t="s">
        <v>24</v>
      </c>
      <c r="H9" s="7" t="s">
        <v>19</v>
      </c>
    </row>
    <row r="10" spans="1:8" ht="63" x14ac:dyDescent="0.25">
      <c r="A10" s="7" t="s">
        <v>25</v>
      </c>
      <c r="B10" s="6">
        <v>0.59</v>
      </c>
      <c r="C10" s="6">
        <v>0.8</v>
      </c>
      <c r="D10" s="6">
        <v>0.21</v>
      </c>
      <c r="E10" s="7">
        <v>4</v>
      </c>
      <c r="F10" s="7">
        <v>840</v>
      </c>
      <c r="G10" s="7" t="s">
        <v>26</v>
      </c>
      <c r="H10" s="7" t="s">
        <v>19</v>
      </c>
    </row>
    <row r="11" spans="1:8" ht="63" x14ac:dyDescent="0.25">
      <c r="A11" s="8" t="s">
        <v>27</v>
      </c>
      <c r="B11" s="36">
        <v>4.49</v>
      </c>
      <c r="C11" s="36">
        <v>4.99</v>
      </c>
      <c r="D11" s="36">
        <v>0.5</v>
      </c>
      <c r="E11" s="8">
        <v>6</v>
      </c>
      <c r="F11" s="8">
        <v>3000</v>
      </c>
      <c r="G11" s="8" t="s">
        <v>28</v>
      </c>
      <c r="H11" s="8" t="s">
        <v>19</v>
      </c>
    </row>
    <row r="12" spans="1:8" ht="63" x14ac:dyDescent="0.25">
      <c r="A12" s="8" t="s">
        <v>29</v>
      </c>
      <c r="B12" s="36" t="s">
        <v>30</v>
      </c>
      <c r="C12" s="36" t="s">
        <v>31</v>
      </c>
      <c r="D12" s="36">
        <v>0.2</v>
      </c>
      <c r="E12" s="8">
        <v>4</v>
      </c>
      <c r="F12" s="8">
        <v>800</v>
      </c>
      <c r="G12" s="8" t="s">
        <v>32</v>
      </c>
      <c r="H12" s="8" t="s">
        <v>19</v>
      </c>
    </row>
    <row r="13" spans="1:8" ht="47.25" x14ac:dyDescent="0.25">
      <c r="A13" s="8" t="s">
        <v>300</v>
      </c>
      <c r="B13" s="36">
        <v>1.2350000000000001</v>
      </c>
      <c r="C13" s="36">
        <v>1.675</v>
      </c>
      <c r="D13" s="36">
        <v>0.44</v>
      </c>
      <c r="E13" s="8">
        <v>5</v>
      </c>
      <c r="F13" s="8">
        <v>2200</v>
      </c>
      <c r="G13" s="8" t="s">
        <v>301</v>
      </c>
      <c r="H13" s="8" t="s">
        <v>19</v>
      </c>
    </row>
    <row r="14" spans="1:8" ht="47.25" x14ac:dyDescent="0.25">
      <c r="A14" s="8" t="s">
        <v>300</v>
      </c>
      <c r="B14" s="36">
        <v>1.825</v>
      </c>
      <c r="C14" s="36">
        <v>2.0249999999999999</v>
      </c>
      <c r="D14" s="36">
        <v>0.2</v>
      </c>
      <c r="E14" s="8">
        <v>5</v>
      </c>
      <c r="F14" s="8">
        <v>1000</v>
      </c>
      <c r="G14" s="8" t="s">
        <v>301</v>
      </c>
      <c r="H14" s="8" t="s">
        <v>19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"/>
  <sheetViews>
    <sheetView workbookViewId="0">
      <selection activeCell="H5" sqref="A1:H5"/>
    </sheetView>
  </sheetViews>
  <sheetFormatPr defaultRowHeight="15.75" x14ac:dyDescent="0.25"/>
  <cols>
    <col min="1" max="1" width="19.625" customWidth="1"/>
  </cols>
  <sheetData>
    <row r="1" spans="1:8" ht="31.5" x14ac:dyDescent="0.25">
      <c r="A1" s="7" t="s">
        <v>10</v>
      </c>
      <c r="B1" s="7">
        <v>1.31</v>
      </c>
      <c r="C1" s="7">
        <v>1.41</v>
      </c>
      <c r="D1" s="7">
        <v>0.1</v>
      </c>
      <c r="E1" s="7">
        <v>6</v>
      </c>
      <c r="F1" s="7">
        <v>600</v>
      </c>
      <c r="G1" s="7" t="s">
        <v>11</v>
      </c>
      <c r="H1" s="7" t="s">
        <v>12</v>
      </c>
    </row>
    <row r="2" spans="1:8" ht="31.5" x14ac:dyDescent="0.25">
      <c r="A2" s="7" t="s">
        <v>13</v>
      </c>
      <c r="B2" s="7">
        <v>0</v>
      </c>
      <c r="C2" s="7">
        <v>0.7</v>
      </c>
      <c r="D2" s="7">
        <v>0.7</v>
      </c>
      <c r="E2" s="7">
        <v>6</v>
      </c>
      <c r="F2" s="7">
        <v>4200</v>
      </c>
      <c r="G2" s="7" t="s">
        <v>14</v>
      </c>
      <c r="H2" s="7" t="s">
        <v>12</v>
      </c>
    </row>
    <row r="3" spans="1:8" x14ac:dyDescent="0.25">
      <c r="A3" s="7" t="s">
        <v>15</v>
      </c>
      <c r="B3" s="7">
        <v>0</v>
      </c>
      <c r="C3" s="7">
        <v>0.14000000000000001</v>
      </c>
      <c r="D3" s="7">
        <v>0.14000000000000001</v>
      </c>
      <c r="E3" s="7">
        <v>5</v>
      </c>
      <c r="F3" s="7">
        <v>700</v>
      </c>
      <c r="G3" s="7" t="s">
        <v>16</v>
      </c>
      <c r="H3" s="7" t="s">
        <v>12</v>
      </c>
    </row>
    <row r="4" spans="1:8" x14ac:dyDescent="0.25">
      <c r="A4" s="7" t="s">
        <v>15</v>
      </c>
      <c r="B4" s="7">
        <v>0.04</v>
      </c>
      <c r="C4" s="7">
        <v>0.18</v>
      </c>
      <c r="D4" s="7">
        <v>0.14000000000000001</v>
      </c>
      <c r="E4" s="7">
        <v>5</v>
      </c>
      <c r="F4" s="7">
        <v>700</v>
      </c>
      <c r="G4" s="7" t="s">
        <v>16</v>
      </c>
      <c r="H4" s="7" t="s">
        <v>12</v>
      </c>
    </row>
    <row r="5" spans="1:8" ht="31.5" x14ac:dyDescent="0.25">
      <c r="A5" s="7" t="s">
        <v>231</v>
      </c>
      <c r="B5" s="7">
        <v>0.9</v>
      </c>
      <c r="C5" s="7">
        <v>1</v>
      </c>
      <c r="D5" s="7">
        <v>0.1</v>
      </c>
      <c r="E5" s="7">
        <v>6</v>
      </c>
      <c r="F5" s="7">
        <v>600</v>
      </c>
      <c r="G5" s="7" t="s">
        <v>232</v>
      </c>
      <c r="H5" s="7" t="s">
        <v>12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"/>
  <sheetViews>
    <sheetView workbookViewId="0">
      <selection activeCell="D15" sqref="D15"/>
    </sheetView>
  </sheetViews>
  <sheetFormatPr defaultRowHeight="15.75" x14ac:dyDescent="0.25"/>
  <cols>
    <col min="1" max="1" width="20.25" customWidth="1"/>
    <col min="7" max="7" width="11.25" customWidth="1"/>
  </cols>
  <sheetData>
    <row r="1" spans="1:8" ht="47.25" x14ac:dyDescent="0.25">
      <c r="A1" s="7" t="s">
        <v>8</v>
      </c>
      <c r="B1" s="7">
        <v>0</v>
      </c>
      <c r="C1" s="7">
        <v>0.2</v>
      </c>
      <c r="D1" s="7">
        <v>0.2</v>
      </c>
      <c r="E1" s="7">
        <v>6</v>
      </c>
      <c r="F1" s="7">
        <f>D1*E1*1000</f>
        <v>1200.0000000000002</v>
      </c>
      <c r="G1" s="7" t="s">
        <v>9</v>
      </c>
      <c r="H1" s="7" t="s">
        <v>7</v>
      </c>
    </row>
    <row r="2" spans="1:8" ht="47.25" x14ac:dyDescent="0.25">
      <c r="A2" s="7" t="s">
        <v>8</v>
      </c>
      <c r="B2" s="7">
        <v>0.38</v>
      </c>
      <c r="C2" s="7">
        <v>0.48</v>
      </c>
      <c r="D2" s="7">
        <v>0.1</v>
      </c>
      <c r="E2" s="7">
        <v>6</v>
      </c>
      <c r="F2" s="7">
        <f>D2*E2*1000</f>
        <v>600.00000000000011</v>
      </c>
      <c r="G2" s="7" t="s">
        <v>9</v>
      </c>
      <c r="H2" s="7" t="s">
        <v>7</v>
      </c>
    </row>
    <row r="3" spans="1:8" ht="47.25" x14ac:dyDescent="0.25">
      <c r="A3" s="7" t="s">
        <v>8</v>
      </c>
      <c r="B3" s="7">
        <v>0.63</v>
      </c>
      <c r="C3" s="7">
        <v>1.1599999999999999</v>
      </c>
      <c r="D3" s="7">
        <v>0.53</v>
      </c>
      <c r="E3" s="7">
        <v>6</v>
      </c>
      <c r="F3" s="7">
        <f t="shared" ref="F3" si="0">D3*E3*1000</f>
        <v>3180</v>
      </c>
      <c r="G3" s="7" t="s">
        <v>253</v>
      </c>
      <c r="H3" s="7" t="s">
        <v>7</v>
      </c>
    </row>
    <row r="4" spans="1:8" ht="47.25" x14ac:dyDescent="0.25">
      <c r="A4" s="7" t="s">
        <v>8</v>
      </c>
      <c r="B4" s="7">
        <v>1.78</v>
      </c>
      <c r="C4" s="24">
        <v>2</v>
      </c>
      <c r="D4" s="7">
        <v>0.12</v>
      </c>
      <c r="E4" s="7">
        <v>6</v>
      </c>
      <c r="F4" s="7">
        <f>D4*E4*1000</f>
        <v>720</v>
      </c>
      <c r="G4" s="7" t="s">
        <v>253</v>
      </c>
      <c r="H4" s="7" t="s">
        <v>7</v>
      </c>
    </row>
    <row r="5" spans="1:8" ht="47.25" x14ac:dyDescent="0.25">
      <c r="A5" s="19" t="s">
        <v>233</v>
      </c>
      <c r="B5" s="19">
        <v>3.75</v>
      </c>
      <c r="C5" s="19">
        <v>4.05</v>
      </c>
      <c r="D5" s="19">
        <v>0.3</v>
      </c>
      <c r="E5" s="19">
        <v>6</v>
      </c>
      <c r="F5" s="7">
        <f t="shared" ref="F5" si="1">D5*E5*1000</f>
        <v>1799.9999999999998</v>
      </c>
      <c r="G5" s="19" t="s">
        <v>234</v>
      </c>
      <c r="H5" s="19" t="s">
        <v>7</v>
      </c>
    </row>
    <row r="6" spans="1:8" ht="31.5" x14ac:dyDescent="0.25">
      <c r="A6" s="8" t="s">
        <v>249</v>
      </c>
      <c r="B6" s="8">
        <v>0.2</v>
      </c>
      <c r="C6" s="8">
        <v>0.9</v>
      </c>
      <c r="D6" s="8">
        <v>0.7</v>
      </c>
      <c r="E6" s="8">
        <v>5</v>
      </c>
      <c r="F6" s="7">
        <f t="shared" ref="F6:F9" si="2">D6*E6*1000</f>
        <v>3500</v>
      </c>
      <c r="G6" s="8" t="s">
        <v>9</v>
      </c>
      <c r="H6" s="8" t="s">
        <v>7</v>
      </c>
    </row>
    <row r="7" spans="1:8" ht="31.5" x14ac:dyDescent="0.25">
      <c r="A7" s="10" t="s">
        <v>250</v>
      </c>
      <c r="B7" s="10">
        <v>0</v>
      </c>
      <c r="C7" s="10">
        <v>0.3</v>
      </c>
      <c r="D7" s="10">
        <v>0.3</v>
      </c>
      <c r="E7" s="10">
        <v>5.5</v>
      </c>
      <c r="F7" s="7">
        <f t="shared" si="2"/>
        <v>1650</v>
      </c>
      <c r="G7" s="10" t="s">
        <v>251</v>
      </c>
      <c r="H7" s="10" t="s">
        <v>7</v>
      </c>
    </row>
    <row r="8" spans="1:8" ht="31.5" x14ac:dyDescent="0.25">
      <c r="A8" s="10" t="s">
        <v>252</v>
      </c>
      <c r="B8" s="10">
        <v>0.1</v>
      </c>
      <c r="C8" s="10">
        <v>0.56999999999999995</v>
      </c>
      <c r="D8" s="10">
        <v>0.47</v>
      </c>
      <c r="E8" s="10">
        <v>5.5</v>
      </c>
      <c r="F8" s="7">
        <f t="shared" si="2"/>
        <v>2585</v>
      </c>
      <c r="G8" s="10" t="s">
        <v>7</v>
      </c>
      <c r="H8" s="10" t="s">
        <v>7</v>
      </c>
    </row>
    <row r="9" spans="1:8" ht="31.5" x14ac:dyDescent="0.25">
      <c r="A9" s="10" t="s">
        <v>252</v>
      </c>
      <c r="B9" s="10">
        <v>0.94</v>
      </c>
      <c r="C9" s="10">
        <v>1.1100000000000001</v>
      </c>
      <c r="D9" s="10">
        <v>0.17</v>
      </c>
      <c r="E9" s="10">
        <v>5.5</v>
      </c>
      <c r="F9" s="7">
        <f t="shared" si="2"/>
        <v>935</v>
      </c>
      <c r="G9" s="10" t="s">
        <v>251</v>
      </c>
      <c r="H9" s="10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28</vt:i4>
      </vt:variant>
    </vt:vector>
  </HeadingPairs>
  <TitlesOfParts>
    <vt:vector size="28" baseType="lpstr">
      <vt:lpstr>2024.RNP kopā</vt:lpstr>
      <vt:lpstr>Viļānu</vt:lpstr>
      <vt:lpstr>Vērēmu</vt:lpstr>
      <vt:lpstr>Strūžāni</vt:lpstr>
      <vt:lpstr>Stoļerovas</vt:lpstr>
      <vt:lpstr>Sokolku</vt:lpstr>
      <vt:lpstr>Silmalas</vt:lpstr>
      <vt:lpstr>Sakstagals</vt:lpstr>
      <vt:lpstr>Rikavas</vt:lpstr>
      <vt:lpstr>Puša</vt:lpstr>
      <vt:lpstr>Ozolmuižas</vt:lpstr>
      <vt:lpstr>Ozolaines</vt:lpstr>
      <vt:lpstr>Nautrēnu</vt:lpstr>
      <vt:lpstr>Nagļi</vt:lpstr>
      <vt:lpstr>Mākoņkalna</vt:lpstr>
      <vt:lpstr>Maltas</vt:lpstr>
      <vt:lpstr>Lūznavas</vt:lpstr>
      <vt:lpstr>Lendžu</vt:lpstr>
      <vt:lpstr>Kaunatas</vt:lpstr>
      <vt:lpstr>Kantinieku</vt:lpstr>
      <vt:lpstr>Griškānu</vt:lpstr>
      <vt:lpstr>Gaigalava</vt:lpstr>
      <vt:lpstr>Feimaņu</vt:lpstr>
      <vt:lpstr>Dricāni</vt:lpstr>
      <vt:lpstr>Dekšāres</vt:lpstr>
      <vt:lpstr> Čornaja </vt:lpstr>
      <vt:lpstr>Bērzgales</vt:lpstr>
      <vt:lpstr>Audriņi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 Kolcs</dc:creator>
  <cp:lastModifiedBy>Gļebs Astratovs</cp:lastModifiedBy>
  <dcterms:created xsi:type="dcterms:W3CDTF">2023-02-08T11:59:59Z</dcterms:created>
  <dcterms:modified xsi:type="dcterms:W3CDTF">2024-02-14T07:41:27Z</dcterms:modified>
</cp:coreProperties>
</file>