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vasvni.sharepoint.com/sites/G001/Shared Documents/Darba dokumenti/4_UPPVD/I_Citadeles 7/3.Iepirkumi/3.2.Būvdarbi/Jautājumi_14.03/"/>
    </mc:Choice>
  </mc:AlternateContent>
  <xr:revisionPtr revIDLastSave="39" documentId="8_{8C26AFF3-2CEA-4654-9814-D517645050F7}" xr6:coauthVersionLast="47" xr6:coauthVersionMax="47" xr10:uidLastSave="{29B48358-9A46-4FD7-B592-9C96D1419ADC}"/>
  <bookViews>
    <workbookView xWindow="-110" yWindow="-110" windowWidth="19420" windowHeight="10300" tabRatio="724" firstSheet="7" activeTab="7" xr2:uid="{00000000-000D-0000-FFFF-FFFF00000000}"/>
  </bookViews>
  <sheets>
    <sheet name="Koptame_PV" sheetId="2" r:id="rId1"/>
    <sheet name="kops1_PV" sheetId="22" r:id="rId2"/>
    <sheet name="1.1._PV" sheetId="9" r:id="rId3"/>
    <sheet name="1.4._PV" sheetId="72" r:id="rId4"/>
    <sheet name="1.8._PV" sheetId="16" r:id="rId5"/>
    <sheet name="1.9._PV" sheetId="17" r:id="rId6"/>
    <sheet name="1.10._PV" sheetId="18" r:id="rId7"/>
    <sheet name="1.12._PV" sheetId="67" r:id="rId8"/>
    <sheet name="1.13._PV" sheetId="68" r:id="rId9"/>
    <sheet name="kops2_PV" sheetId="33" r:id="rId10"/>
    <sheet name="2.7._PV" sheetId="40" r:id="rId11"/>
    <sheet name="2.9._PV" sheetId="73" r:id="rId12"/>
    <sheet name="2.11._PV" sheetId="74" r:id="rId13"/>
    <sheet name="2.13._PV" sheetId="71" r:id="rId14"/>
    <sheet name="kops4_PV" sheetId="65" r:id="rId15"/>
    <sheet name="4.1._PV" sheetId="66" r:id="rId16"/>
  </sheets>
  <externalReferences>
    <externalReference r:id="rId17"/>
  </externalReferences>
  <definedNames>
    <definedName name="_xlnm._FilterDatabase" localSheetId="2" hidden="1">'1.1._PV'!$G$1:$G$39</definedName>
    <definedName name="_xlnm._FilterDatabase" localSheetId="3" hidden="1">'1.4._PV'!$G$1:$G$37</definedName>
    <definedName name="_xlnm._FilterDatabase" localSheetId="12" hidden="1">'2.11._PV'!$E$1:$E$62</definedName>
    <definedName name="_xlnm._FilterDatabase" localSheetId="13" hidden="1">'2.13._PV'!$D$1:$D$32</definedName>
    <definedName name="_xlnm._FilterDatabase" localSheetId="10" hidden="1">'2.7._PV'!$E$1:$E$41</definedName>
    <definedName name="_xlnm._FilterDatabase" localSheetId="11" hidden="1">'2.9._PV'!$E$1:$E$50</definedName>
    <definedName name="_xlnm._FilterDatabase" localSheetId="15" hidden="1">'4.1._PV'!$G$1:$G$106</definedName>
    <definedName name="A">'[1]2'!$A$1</definedName>
    <definedName name="P" localSheetId="2">#REF!</definedName>
    <definedName name="P" localSheetId="6">#REF!</definedName>
    <definedName name="P" localSheetId="7">#REF!</definedName>
    <definedName name="P" localSheetId="8">#REF!</definedName>
    <definedName name="P" localSheetId="3">#REF!</definedName>
    <definedName name="P" localSheetId="4">#REF!</definedName>
    <definedName name="P" localSheetId="5">#REF!</definedName>
    <definedName name="P" localSheetId="12">#REF!</definedName>
    <definedName name="P" localSheetId="13">#REF!</definedName>
    <definedName name="P" localSheetId="10">#REF!</definedName>
    <definedName name="P" localSheetId="11">#REF!</definedName>
    <definedName name="P" localSheetId="15">#REF!</definedName>
    <definedName name="P" localSheetId="1">#REF!</definedName>
    <definedName name="P" localSheetId="9">#REF!</definedName>
    <definedName name="P" localSheetId="14">#REF!</definedName>
    <definedName name="P">#REF!</definedName>
    <definedName name="_xlnm.Print_Area" localSheetId="6">'1.10._PV'!$A$1:$P$41</definedName>
    <definedName name="_xlnm.Print_Area" localSheetId="4">'1.8._PV'!$A$1:$P$61</definedName>
    <definedName name="_xlnm.Print_Area" localSheetId="15">'4.1._PV'!$A$1:$P$106</definedName>
    <definedName name="_xlnm.Print_Area" localSheetId="1">kops1_PV!$A$1:$I$43</definedName>
    <definedName name="_xlnm.Print_Area" localSheetId="0">Koptame_PV!$A$1:$E$45</definedName>
    <definedName name="_xlnm.Print_Titles" localSheetId="2">'1.1._PV'!$11:$12</definedName>
    <definedName name="_xlnm.Print_Titles" localSheetId="6">'1.10._PV'!$11:$12</definedName>
    <definedName name="_xlnm.Print_Titles" localSheetId="7">'1.12._PV'!$11:$12</definedName>
    <definedName name="_xlnm.Print_Titles" localSheetId="8">'1.13._PV'!$11:$12</definedName>
    <definedName name="_xlnm.Print_Titles" localSheetId="3">'1.4._PV'!$11:$12</definedName>
    <definedName name="_xlnm.Print_Titles" localSheetId="4">'1.8._PV'!$11:$12</definedName>
    <definedName name="_xlnm.Print_Titles" localSheetId="5">'1.9._PV'!$11:$12</definedName>
    <definedName name="_xlnm.Print_Titles" localSheetId="12">'2.11._PV'!$11:$12</definedName>
    <definedName name="_xlnm.Print_Titles" localSheetId="13">'2.13._PV'!$11:$12</definedName>
    <definedName name="_xlnm.Print_Titles" localSheetId="10">'2.7._PV'!$11:$12</definedName>
    <definedName name="_xlnm.Print_Titles" localSheetId="11">'2.9._PV'!$11:$12</definedName>
    <definedName name="_xlnm.Print_Titles" localSheetId="15">'4.1._PV'!$11:$12</definedName>
    <definedName name="_xlnm.Print_Titles" localSheetId="1">kops1_PV!$18:$19</definedName>
    <definedName name="_xlnm.Print_Titles" localSheetId="9">kops2_PV!$18:$19</definedName>
    <definedName name="_xlnm.Print_Titles" localSheetId="14">kops4_PV!$18:$19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4" i="67" l="1"/>
  <c r="K15" i="67"/>
  <c r="K16" i="67"/>
  <c r="K17" i="67"/>
  <c r="K18" i="67"/>
  <c r="K19" i="67"/>
  <c r="K20" i="67"/>
  <c r="K21" i="67"/>
  <c r="K22" i="67"/>
  <c r="L14" i="67"/>
  <c r="L15" i="67"/>
  <c r="L16" i="67"/>
  <c r="L17" i="67"/>
  <c r="L18" i="67"/>
  <c r="L19" i="67"/>
  <c r="L20" i="67"/>
  <c r="L21" i="67"/>
  <c r="L22" i="67"/>
  <c r="M14" i="67"/>
  <c r="P14" i="67" s="1"/>
  <c r="M15" i="67"/>
  <c r="M16" i="67"/>
  <c r="M17" i="67"/>
  <c r="P17" i="67" s="1"/>
  <c r="M18" i="67"/>
  <c r="M19" i="67"/>
  <c r="P19" i="67" s="1"/>
  <c r="M20" i="67"/>
  <c r="M21" i="67"/>
  <c r="M22" i="67"/>
  <c r="P22" i="67" s="1"/>
  <c r="N14" i="67"/>
  <c r="N15" i="67"/>
  <c r="N16" i="67"/>
  <c r="N17" i="67"/>
  <c r="N18" i="67"/>
  <c r="P18" i="67" s="1"/>
  <c r="N19" i="67"/>
  <c r="N20" i="67"/>
  <c r="N21" i="67"/>
  <c r="N22" i="67"/>
  <c r="O14" i="67"/>
  <c r="O15" i="67"/>
  <c r="O16" i="67"/>
  <c r="O17" i="67"/>
  <c r="O18" i="67"/>
  <c r="O19" i="67"/>
  <c r="O20" i="67"/>
  <c r="O21" i="67"/>
  <c r="O22" i="67"/>
  <c r="P15" i="67"/>
  <c r="P16" i="67"/>
  <c r="P20" i="67" l="1"/>
  <c r="L23" i="67"/>
  <c r="P21" i="67"/>
  <c r="F21" i="40"/>
  <c r="F18" i="40"/>
  <c r="F17" i="40"/>
  <c r="E21" i="72"/>
  <c r="E17" i="72"/>
  <c r="H35" i="74" l="1"/>
  <c r="K18" i="74"/>
  <c r="O17" i="74"/>
  <c r="M17" i="74"/>
  <c r="N17" i="74"/>
  <c r="O16" i="74"/>
  <c r="M16" i="74"/>
  <c r="P15" i="74"/>
  <c r="O15" i="74"/>
  <c r="N15" i="74"/>
  <c r="Q15" i="74" s="1"/>
  <c r="L15" i="74"/>
  <c r="H15" i="74"/>
  <c r="G15" i="74" s="1"/>
  <c r="M15" i="74" s="1"/>
  <c r="K16" i="74" l="1"/>
  <c r="P16" i="74" s="1"/>
  <c r="N16" i="74"/>
  <c r="Q16" i="74" s="1"/>
  <c r="K17" i="74"/>
  <c r="P17" i="74" s="1"/>
  <c r="Q17" i="74" s="1"/>
  <c r="L16" i="74" l="1"/>
  <c r="L17" i="74"/>
  <c r="C13" i="74" l="1"/>
  <c r="E15" i="18"/>
  <c r="E21" i="18"/>
  <c r="E23" i="18"/>
  <c r="E27" i="18"/>
  <c r="E26" i="18"/>
  <c r="E28" i="18"/>
  <c r="E49" i="16" l="1"/>
  <c r="N49" i="16"/>
  <c r="E48" i="16"/>
  <c r="N48" i="16" s="1"/>
  <c r="E47" i="16"/>
  <c r="N47" i="16" s="1"/>
  <c r="O46" i="16"/>
  <c r="J47" i="16"/>
  <c r="M46" i="16"/>
  <c r="M48" i="16" l="1"/>
  <c r="L48" i="16"/>
  <c r="M49" i="16"/>
  <c r="L46" i="16"/>
  <c r="O47" i="16"/>
  <c r="J49" i="16"/>
  <c r="O49" i="16" s="1"/>
  <c r="L49" i="16"/>
  <c r="L47" i="16"/>
  <c r="N46" i="16"/>
  <c r="P46" i="16" s="1"/>
  <c r="K46" i="16"/>
  <c r="K47" i="16"/>
  <c r="J48" i="16"/>
  <c r="O48" i="16" s="1"/>
  <c r="P48" i="16" s="1"/>
  <c r="M47" i="16"/>
  <c r="K49" i="16" l="1"/>
  <c r="P49" i="16"/>
  <c r="P47" i="16"/>
  <c r="K48" i="16"/>
  <c r="C13" i="73" l="1"/>
  <c r="K19" i="18" l="1"/>
  <c r="K18" i="18"/>
  <c r="E16" i="18"/>
  <c r="N16" i="18" s="1"/>
  <c r="O17" i="18"/>
  <c r="N17" i="18"/>
  <c r="L17" i="18"/>
  <c r="K17" i="18"/>
  <c r="E18" i="18" l="1"/>
  <c r="E19" i="18" s="1"/>
  <c r="E20" i="18" s="1"/>
  <c r="O20" i="18" s="1"/>
  <c r="K20" i="18"/>
  <c r="M16" i="18"/>
  <c r="M15" i="18"/>
  <c r="L15" i="18"/>
  <c r="O15" i="18"/>
  <c r="N15" i="18"/>
  <c r="O16" i="18"/>
  <c r="K15" i="18"/>
  <c r="K16" i="18"/>
  <c r="L16" i="18"/>
  <c r="M17" i="18"/>
  <c r="P17" i="18" s="1"/>
  <c r="N20" i="18" l="1"/>
  <c r="L20" i="18"/>
  <c r="M20" i="18"/>
  <c r="P16" i="18"/>
  <c r="L19" i="18"/>
  <c r="N19" i="18"/>
  <c r="M19" i="18"/>
  <c r="O19" i="18"/>
  <c r="P15" i="18"/>
  <c r="P48" i="74"/>
  <c r="L42" i="74"/>
  <c r="P41" i="74"/>
  <c r="N37" i="74"/>
  <c r="A2" i="74"/>
  <c r="O19" i="74"/>
  <c r="N19" i="74"/>
  <c r="M19" i="74"/>
  <c r="O42" i="74"/>
  <c r="N42" i="74"/>
  <c r="M42" i="74"/>
  <c r="O41" i="74"/>
  <c r="N41" i="74"/>
  <c r="M41" i="74"/>
  <c r="P40" i="74"/>
  <c r="O40" i="74"/>
  <c r="N40" i="74"/>
  <c r="M40" i="74"/>
  <c r="L40" i="74"/>
  <c r="P39" i="74"/>
  <c r="O39" i="74"/>
  <c r="N39" i="74"/>
  <c r="M39" i="74"/>
  <c r="L39" i="74"/>
  <c r="O38" i="74"/>
  <c r="N38" i="74"/>
  <c r="M38" i="74"/>
  <c r="O37" i="74"/>
  <c r="M37" i="74"/>
  <c r="O36" i="74"/>
  <c r="N36" i="74"/>
  <c r="M36" i="74"/>
  <c r="O35" i="74"/>
  <c r="M35" i="74"/>
  <c r="N59" i="74"/>
  <c r="C59" i="74"/>
  <c r="N58" i="74"/>
  <c r="C58" i="74"/>
  <c r="M57" i="74"/>
  <c r="A53" i="74"/>
  <c r="O48" i="74"/>
  <c r="M48" i="74"/>
  <c r="N48" i="74"/>
  <c r="N18" i="74"/>
  <c r="O18" i="74"/>
  <c r="O14" i="74"/>
  <c r="M14" i="74"/>
  <c r="P14" i="74"/>
  <c r="N14" i="74"/>
  <c r="P13" i="74"/>
  <c r="O13" i="74"/>
  <c r="M13" i="74"/>
  <c r="I13" i="74"/>
  <c r="N13" i="74" s="1"/>
  <c r="M9" i="74"/>
  <c r="A7" i="74"/>
  <c r="E6" i="74"/>
  <c r="C6" i="74"/>
  <c r="E5" i="74"/>
  <c r="E4" i="74"/>
  <c r="E3" i="74"/>
  <c r="N35" i="74" l="1"/>
  <c r="P20" i="18"/>
  <c r="P19" i="18"/>
  <c r="O18" i="18"/>
  <c r="N18" i="18"/>
  <c r="L18" i="18"/>
  <c r="M18" i="18"/>
  <c r="L41" i="74"/>
  <c r="P38" i="74"/>
  <c r="Q38" i="74" s="1"/>
  <c r="L38" i="74"/>
  <c r="L19" i="74"/>
  <c r="P19" i="74"/>
  <c r="Q19" i="74" s="1"/>
  <c r="P35" i="74"/>
  <c r="Q35" i="74" s="1"/>
  <c r="L35" i="74"/>
  <c r="P36" i="74"/>
  <c r="Q36" i="74" s="1"/>
  <c r="L36" i="74"/>
  <c r="P42" i="74"/>
  <c r="Q42" i="74" s="1"/>
  <c r="P37" i="74"/>
  <c r="Q37" i="74" s="1"/>
  <c r="Q41" i="74"/>
  <c r="Q39" i="74"/>
  <c r="Q40" i="74"/>
  <c r="Q48" i="74"/>
  <c r="Q13" i="74"/>
  <c r="O50" i="74"/>
  <c r="G23" i="33" s="1"/>
  <c r="Q14" i="74"/>
  <c r="P18" i="74"/>
  <c r="Q18" i="74" s="1"/>
  <c r="L18" i="74"/>
  <c r="M18" i="74"/>
  <c r="L14" i="74"/>
  <c r="L48" i="74"/>
  <c r="L13" i="74"/>
  <c r="P18" i="18" l="1"/>
  <c r="L37" i="74"/>
  <c r="M50" i="74"/>
  <c r="I23" i="33" s="1"/>
  <c r="N50" i="74"/>
  <c r="F23" i="33" s="1"/>
  <c r="Q50" i="74" l="1"/>
  <c r="P50" i="74"/>
  <c r="H23" i="33" s="1"/>
  <c r="Q7" i="74" l="1"/>
  <c r="E23" i="33"/>
  <c r="O32" i="73"/>
  <c r="M32" i="73"/>
  <c r="N32" i="73"/>
  <c r="O30" i="73"/>
  <c r="M30" i="73"/>
  <c r="N30" i="73"/>
  <c r="O29" i="73"/>
  <c r="M29" i="73"/>
  <c r="N29" i="73"/>
  <c r="O28" i="73"/>
  <c r="M28" i="73"/>
  <c r="N28" i="73"/>
  <c r="O27" i="73"/>
  <c r="M27" i="73"/>
  <c r="N27" i="73"/>
  <c r="O26" i="73"/>
  <c r="M26" i="73"/>
  <c r="O14" i="73"/>
  <c r="N14" i="73"/>
  <c r="M14" i="73"/>
  <c r="L14" i="73"/>
  <c r="K14" i="73"/>
  <c r="N47" i="73"/>
  <c r="C47" i="73"/>
  <c r="N46" i="73"/>
  <c r="C46" i="73"/>
  <c r="M45" i="73"/>
  <c r="A41" i="73"/>
  <c r="P13" i="73"/>
  <c r="O13" i="73"/>
  <c r="M13" i="73"/>
  <c r="I13" i="73"/>
  <c r="L13" i="73" s="1"/>
  <c r="A2" i="73"/>
  <c r="M9" i="73"/>
  <c r="A7" i="73"/>
  <c r="E6" i="73"/>
  <c r="C6" i="73"/>
  <c r="E5" i="73"/>
  <c r="E4" i="73"/>
  <c r="E3" i="73"/>
  <c r="J25" i="72"/>
  <c r="O25" i="72" s="1"/>
  <c r="M24" i="72"/>
  <c r="J21" i="72"/>
  <c r="M20" i="72"/>
  <c r="M19" i="72"/>
  <c r="K18" i="72"/>
  <c r="J17" i="72"/>
  <c r="N17" i="72"/>
  <c r="K16" i="72"/>
  <c r="M15" i="72"/>
  <c r="H14" i="72"/>
  <c r="C13" i="72"/>
  <c r="M36" i="72"/>
  <c r="C36" i="72"/>
  <c r="M35" i="72"/>
  <c r="C35" i="72"/>
  <c r="L34" i="72"/>
  <c r="N25" i="72"/>
  <c r="L25" i="72"/>
  <c r="O24" i="72"/>
  <c r="N24" i="72"/>
  <c r="L24" i="72"/>
  <c r="O23" i="72"/>
  <c r="N23" i="72"/>
  <c r="L23" i="72"/>
  <c r="K23" i="72"/>
  <c r="M23" i="72"/>
  <c r="O22" i="72"/>
  <c r="N22" i="72"/>
  <c r="L22" i="72"/>
  <c r="M22" i="72"/>
  <c r="N21" i="72"/>
  <c r="M21" i="72"/>
  <c r="L21" i="72"/>
  <c r="O20" i="72"/>
  <c r="N20" i="72"/>
  <c r="L20" i="72"/>
  <c r="O19" i="72"/>
  <c r="N19" i="72"/>
  <c r="L19" i="72"/>
  <c r="O18" i="72"/>
  <c r="N18" i="72"/>
  <c r="L18" i="72"/>
  <c r="N16" i="72"/>
  <c r="L16" i="72"/>
  <c r="O16" i="72"/>
  <c r="O15" i="72"/>
  <c r="N15" i="72"/>
  <c r="L15" i="72"/>
  <c r="O14" i="72"/>
  <c r="N14" i="72"/>
  <c r="M14" i="72"/>
  <c r="L14" i="72"/>
  <c r="K14" i="72"/>
  <c r="O13" i="72"/>
  <c r="N13" i="72"/>
  <c r="M13" i="72"/>
  <c r="L13" i="72"/>
  <c r="K13" i="72"/>
  <c r="A2" i="72"/>
  <c r="L9" i="72"/>
  <c r="A7" i="72"/>
  <c r="D6" i="72"/>
  <c r="C6" i="72"/>
  <c r="D5" i="72"/>
  <c r="D4" i="72"/>
  <c r="D3" i="72"/>
  <c r="P24" i="72" l="1"/>
  <c r="K29" i="73"/>
  <c r="P29" i="73" s="1"/>
  <c r="Q29" i="73" s="1"/>
  <c r="P23" i="72"/>
  <c r="O17" i="72"/>
  <c r="L17" i="72"/>
  <c r="P14" i="73"/>
  <c r="K32" i="73"/>
  <c r="P32" i="73" s="1"/>
  <c r="Q32" i="73" s="1"/>
  <c r="K26" i="73"/>
  <c r="P26" i="73" s="1"/>
  <c r="N26" i="73"/>
  <c r="K28" i="73"/>
  <c r="P28" i="73" s="1"/>
  <c r="Q28" i="73" s="1"/>
  <c r="K27" i="73"/>
  <c r="K30" i="73"/>
  <c r="N13" i="73"/>
  <c r="Q13" i="73" s="1"/>
  <c r="O38" i="73"/>
  <c r="G22" i="33" s="1"/>
  <c r="M16" i="72"/>
  <c r="P19" i="72"/>
  <c r="M18" i="72"/>
  <c r="P18" i="72" s="1"/>
  <c r="K24" i="72"/>
  <c r="P13" i="72"/>
  <c r="M25" i="72"/>
  <c r="P25" i="72" s="1"/>
  <c r="O21" i="72"/>
  <c r="K21" i="72"/>
  <c r="K19" i="72"/>
  <c r="P21" i="72"/>
  <c r="K17" i="72"/>
  <c r="P14" i="72"/>
  <c r="P15" i="72"/>
  <c r="P20" i="72"/>
  <c r="L27" i="72"/>
  <c r="I22" i="22" s="1"/>
  <c r="N27" i="72"/>
  <c r="G22" i="22" s="1"/>
  <c r="P22" i="72"/>
  <c r="P16" i="72"/>
  <c r="M17" i="72"/>
  <c r="P17" i="72" s="1"/>
  <c r="K25" i="72"/>
  <c r="K15" i="72"/>
  <c r="K20" i="72"/>
  <c r="K22" i="72"/>
  <c r="L16" i="40"/>
  <c r="M16" i="40"/>
  <c r="N16" i="40"/>
  <c r="Q16" i="40" s="1"/>
  <c r="O16" i="40"/>
  <c r="P16" i="40"/>
  <c r="M19" i="40"/>
  <c r="O19" i="40"/>
  <c r="M21" i="40"/>
  <c r="M22" i="40"/>
  <c r="O22" i="40"/>
  <c r="M24" i="40"/>
  <c r="O24" i="40"/>
  <c r="M25" i="40"/>
  <c r="O25" i="40"/>
  <c r="M26" i="40"/>
  <c r="O26" i="40"/>
  <c r="M27" i="40"/>
  <c r="O27" i="40"/>
  <c r="K27" i="40"/>
  <c r="P27" i="40" s="1"/>
  <c r="K26" i="40"/>
  <c r="P26" i="40" s="1"/>
  <c r="K25" i="40"/>
  <c r="P25" i="40" s="1"/>
  <c r="K24" i="40"/>
  <c r="P24" i="40" s="1"/>
  <c r="K23" i="40"/>
  <c r="P23" i="40" s="1"/>
  <c r="K20" i="40"/>
  <c r="P20" i="40" s="1"/>
  <c r="K22" i="40"/>
  <c r="P22" i="40" s="1"/>
  <c r="K21" i="40"/>
  <c r="K19" i="40"/>
  <c r="P19" i="40" s="1"/>
  <c r="K18" i="40"/>
  <c r="K17" i="40"/>
  <c r="O23" i="40"/>
  <c r="O21" i="40"/>
  <c r="M20" i="40"/>
  <c r="O18" i="40"/>
  <c r="M17" i="40"/>
  <c r="O27" i="72" l="1"/>
  <c r="H22" i="22" s="1"/>
  <c r="L29" i="73"/>
  <c r="L28" i="73"/>
  <c r="Q26" i="73"/>
  <c r="P27" i="72"/>
  <c r="P7" i="72" s="1"/>
  <c r="L26" i="73"/>
  <c r="L32" i="73"/>
  <c r="P30" i="73"/>
  <c r="Q30" i="73" s="1"/>
  <c r="L30" i="73"/>
  <c r="P27" i="73"/>
  <c r="Q27" i="73" s="1"/>
  <c r="L27" i="73"/>
  <c r="N38" i="73"/>
  <c r="F22" i="33" s="1"/>
  <c r="M38" i="73"/>
  <c r="I22" i="33" s="1"/>
  <c r="M27" i="72"/>
  <c r="F22" i="22" s="1"/>
  <c r="P21" i="40"/>
  <c r="L19" i="40"/>
  <c r="L25" i="40"/>
  <c r="M18" i="40"/>
  <c r="L17" i="40"/>
  <c r="M23" i="40"/>
  <c r="L23" i="40"/>
  <c r="P17" i="40"/>
  <c r="P18" i="40"/>
  <c r="L27" i="40"/>
  <c r="O20" i="40"/>
  <c r="N26" i="40"/>
  <c r="Q26" i="40" s="1"/>
  <c r="N24" i="40"/>
  <c r="Q24" i="40" s="1"/>
  <c r="N22" i="40"/>
  <c r="Q22" i="40" s="1"/>
  <c r="N20" i="40"/>
  <c r="N18" i="40"/>
  <c r="L26" i="40"/>
  <c r="L24" i="40"/>
  <c r="L22" i="40"/>
  <c r="L20" i="40"/>
  <c r="L18" i="40"/>
  <c r="L21" i="40"/>
  <c r="O17" i="40"/>
  <c r="N17" i="40"/>
  <c r="N27" i="40"/>
  <c r="Q27" i="40" s="1"/>
  <c r="N25" i="40"/>
  <c r="Q25" i="40" s="1"/>
  <c r="N23" i="40"/>
  <c r="Q23" i="40" s="1"/>
  <c r="N21" i="40"/>
  <c r="N19" i="40"/>
  <c r="Q19" i="40" s="1"/>
  <c r="Q17" i="40" l="1"/>
  <c r="E22" i="22"/>
  <c r="Q38" i="73"/>
  <c r="P38" i="73"/>
  <c r="H22" i="33" s="1"/>
  <c r="Q21" i="40"/>
  <c r="Q18" i="40"/>
  <c r="Q20" i="40"/>
  <c r="Q7" i="73" l="1"/>
  <c r="E22" i="33"/>
  <c r="C13" i="71"/>
  <c r="N60" i="17"/>
  <c r="L60" i="17"/>
  <c r="M60" i="17"/>
  <c r="J60" i="17" l="1"/>
  <c r="O60" i="17" s="1"/>
  <c r="P60" i="17" s="1"/>
  <c r="K60" i="17" l="1"/>
  <c r="E42" i="16" l="1"/>
  <c r="E41" i="16"/>
  <c r="E40" i="16"/>
  <c r="E38" i="16"/>
  <c r="E37" i="16"/>
  <c r="E35" i="16" s="1"/>
  <c r="N29" i="16"/>
  <c r="L29" i="16"/>
  <c r="M29" i="16"/>
  <c r="N27" i="16"/>
  <c r="L27" i="16"/>
  <c r="M27" i="16"/>
  <c r="E21" i="16"/>
  <c r="E20" i="16"/>
  <c r="E39" i="16" l="1"/>
  <c r="J29" i="16"/>
  <c r="O29" i="16" s="1"/>
  <c r="P29" i="16" s="1"/>
  <c r="J27" i="16"/>
  <c r="O27" i="16" s="1"/>
  <c r="P27" i="16" s="1"/>
  <c r="K27" i="16" l="1"/>
  <c r="K29" i="16"/>
  <c r="E87" i="66" l="1"/>
  <c r="N87" i="66" s="1"/>
  <c r="E85" i="66"/>
  <c r="L85" i="66" s="1"/>
  <c r="E94" i="66"/>
  <c r="M94" i="66"/>
  <c r="O94" i="66"/>
  <c r="O93" i="66"/>
  <c r="N93" i="66"/>
  <c r="L93" i="66"/>
  <c r="K93" i="66"/>
  <c r="O92" i="66"/>
  <c r="N92" i="66"/>
  <c r="L92" i="66"/>
  <c r="M92" i="66"/>
  <c r="P92" i="66" s="1"/>
  <c r="O91" i="66"/>
  <c r="N91" i="66"/>
  <c r="L91" i="66"/>
  <c r="M91" i="66"/>
  <c r="O90" i="66"/>
  <c r="N90" i="66"/>
  <c r="L90" i="66"/>
  <c r="K90" i="66"/>
  <c r="O88" i="66"/>
  <c r="N88" i="66"/>
  <c r="M88" i="66"/>
  <c r="P88" i="66" s="1"/>
  <c r="L88" i="66"/>
  <c r="K88" i="66"/>
  <c r="O86" i="66"/>
  <c r="N86" i="66"/>
  <c r="L86" i="66"/>
  <c r="M86" i="66"/>
  <c r="K85" i="66"/>
  <c r="E66" i="66"/>
  <c r="E64" i="66"/>
  <c r="E68" i="66" s="1"/>
  <c r="E73" i="66"/>
  <c r="L73" i="66" s="1"/>
  <c r="M87" i="66" l="1"/>
  <c r="M85" i="66"/>
  <c r="N85" i="66"/>
  <c r="O85" i="66"/>
  <c r="E89" i="66"/>
  <c r="O89" i="66" s="1"/>
  <c r="P86" i="66"/>
  <c r="K94" i="66"/>
  <c r="M73" i="66"/>
  <c r="K89" i="66"/>
  <c r="M93" i="66"/>
  <c r="P93" i="66" s="1"/>
  <c r="P91" i="66"/>
  <c r="K87" i="66"/>
  <c r="M90" i="66"/>
  <c r="P90" i="66" s="1"/>
  <c r="K92" i="66"/>
  <c r="L87" i="66"/>
  <c r="K86" i="66"/>
  <c r="O87" i="66"/>
  <c r="L94" i="66"/>
  <c r="K91" i="66"/>
  <c r="N94" i="66"/>
  <c r="P94" i="66" s="1"/>
  <c r="O73" i="66"/>
  <c r="N73" i="66"/>
  <c r="K73" i="66"/>
  <c r="P73" i="66" l="1"/>
  <c r="N89" i="66"/>
  <c r="P87" i="66"/>
  <c r="P85" i="66"/>
  <c r="M89" i="66"/>
  <c r="L89" i="66"/>
  <c r="P89" i="66" l="1"/>
  <c r="N15" i="71" l="1"/>
  <c r="N16" i="71"/>
  <c r="N17" i="71"/>
  <c r="N18" i="71"/>
  <c r="J18" i="71"/>
  <c r="O18" i="71" s="1"/>
  <c r="J16" i="71"/>
  <c r="O16" i="71" s="1"/>
  <c r="L17" i="71"/>
  <c r="L18" i="71"/>
  <c r="M29" i="71"/>
  <c r="C29" i="71"/>
  <c r="M28" i="71"/>
  <c r="C28" i="71"/>
  <c r="L27" i="71"/>
  <c r="A23" i="71"/>
  <c r="O13" i="71"/>
  <c r="N13" i="71"/>
  <c r="L13" i="71"/>
  <c r="H13" i="71"/>
  <c r="K13" i="71" s="1"/>
  <c r="A2" i="71"/>
  <c r="L9" i="71"/>
  <c r="A7" i="71"/>
  <c r="D6" i="71"/>
  <c r="C6" i="71"/>
  <c r="D5" i="71"/>
  <c r="D4" i="71"/>
  <c r="D3" i="71"/>
  <c r="N80" i="66"/>
  <c r="L80" i="66"/>
  <c r="M80" i="66"/>
  <c r="N79" i="66"/>
  <c r="L79" i="66"/>
  <c r="M79" i="66"/>
  <c r="N78" i="66"/>
  <c r="L78" i="66"/>
  <c r="M78" i="66"/>
  <c r="N77" i="66"/>
  <c r="L77" i="66"/>
  <c r="M77" i="66"/>
  <c r="N76" i="66"/>
  <c r="L76" i="66"/>
  <c r="M76" i="66"/>
  <c r="N61" i="66"/>
  <c r="L61" i="66"/>
  <c r="N60" i="66"/>
  <c r="L60" i="66"/>
  <c r="M60" i="66"/>
  <c r="N59" i="66"/>
  <c r="L59" i="66"/>
  <c r="M59" i="66"/>
  <c r="N58" i="66"/>
  <c r="L58" i="66"/>
  <c r="O58" i="66"/>
  <c r="N57" i="66"/>
  <c r="L57" i="66"/>
  <c r="M57" i="66"/>
  <c r="M62" i="66"/>
  <c r="N62" i="66"/>
  <c r="L62" i="66"/>
  <c r="O54" i="66"/>
  <c r="N54" i="66"/>
  <c r="L54" i="66"/>
  <c r="M54" i="66"/>
  <c r="O53" i="66"/>
  <c r="N53" i="66"/>
  <c r="L53" i="66"/>
  <c r="K53" i="66"/>
  <c r="J17" i="71" l="1"/>
  <c r="O17" i="71" s="1"/>
  <c r="L15" i="71"/>
  <c r="M18" i="71"/>
  <c r="P18" i="71" s="1"/>
  <c r="M17" i="71"/>
  <c r="M16" i="71"/>
  <c r="P16" i="71" s="1"/>
  <c r="L16" i="71"/>
  <c r="K18" i="71"/>
  <c r="K17" i="71"/>
  <c r="K16" i="71"/>
  <c r="J15" i="71"/>
  <c r="O15" i="71" s="1"/>
  <c r="M15" i="71"/>
  <c r="O59" i="66"/>
  <c r="P59" i="66" s="1"/>
  <c r="O77" i="66"/>
  <c r="P77" i="66" s="1"/>
  <c r="O80" i="66"/>
  <c r="P80" i="66" s="1"/>
  <c r="O76" i="66"/>
  <c r="P76" i="66" s="1"/>
  <c r="O79" i="66"/>
  <c r="P79" i="66" s="1"/>
  <c r="M13" i="71"/>
  <c r="P13" i="71" s="1"/>
  <c r="N20" i="71"/>
  <c r="G24" i="33" s="1"/>
  <c r="O78" i="66"/>
  <c r="P78" i="66" s="1"/>
  <c r="K77" i="66"/>
  <c r="K80" i="66"/>
  <c r="K58" i="66"/>
  <c r="O61" i="66"/>
  <c r="M58" i="66"/>
  <c r="P58" i="66" s="1"/>
  <c r="M61" i="66"/>
  <c r="P61" i="66" s="1"/>
  <c r="O57" i="66"/>
  <c r="P57" i="66" s="1"/>
  <c r="O60" i="66"/>
  <c r="P60" i="66" s="1"/>
  <c r="K59" i="66"/>
  <c r="O62" i="66"/>
  <c r="P62" i="66" s="1"/>
  <c r="P54" i="66"/>
  <c r="M53" i="66"/>
  <c r="P53" i="66" s="1"/>
  <c r="K54" i="66"/>
  <c r="O20" i="71" l="1"/>
  <c r="H24" i="33" s="1"/>
  <c r="L20" i="71"/>
  <c r="I24" i="33" s="1"/>
  <c r="P15" i="71"/>
  <c r="K15" i="71"/>
  <c r="P17" i="71"/>
  <c r="K79" i="66"/>
  <c r="K76" i="66"/>
  <c r="K60" i="66"/>
  <c r="K78" i="66"/>
  <c r="K57" i="66"/>
  <c r="K61" i="66"/>
  <c r="K62" i="66"/>
  <c r="P20" i="71" l="1"/>
  <c r="M20" i="71"/>
  <c r="F24" i="33" s="1"/>
  <c r="N52" i="66"/>
  <c r="L52" i="66"/>
  <c r="M52" i="66"/>
  <c r="P7" i="71" l="1"/>
  <c r="E24" i="33"/>
  <c r="O52" i="66"/>
  <c r="P52" i="66" s="1"/>
  <c r="K52" i="66" l="1"/>
  <c r="N45" i="16" l="1"/>
  <c r="M45" i="16"/>
  <c r="K22" i="16"/>
  <c r="L22" i="16"/>
  <c r="N22" i="16"/>
  <c r="O22" i="16"/>
  <c r="M23" i="16"/>
  <c r="L23" i="16"/>
  <c r="N23" i="16"/>
  <c r="O23" i="16"/>
  <c r="K24" i="16"/>
  <c r="L24" i="16"/>
  <c r="M24" i="16"/>
  <c r="N24" i="16"/>
  <c r="O24" i="16"/>
  <c r="M25" i="16"/>
  <c r="L25" i="16"/>
  <c r="N25" i="16"/>
  <c r="O25" i="16"/>
  <c r="J26" i="16"/>
  <c r="L26" i="16"/>
  <c r="N26" i="16"/>
  <c r="J28" i="16"/>
  <c r="O28" i="16" s="1"/>
  <c r="L28" i="16"/>
  <c r="N28" i="16"/>
  <c r="M30" i="16"/>
  <c r="L30" i="16"/>
  <c r="N30" i="16"/>
  <c r="O30" i="16"/>
  <c r="M31" i="16"/>
  <c r="L31" i="16"/>
  <c r="N31" i="16"/>
  <c r="O31" i="16"/>
  <c r="K32" i="16"/>
  <c r="L32" i="16"/>
  <c r="M32" i="16"/>
  <c r="N32" i="16"/>
  <c r="O32" i="16"/>
  <c r="K33" i="16"/>
  <c r="L33" i="16"/>
  <c r="M33" i="16"/>
  <c r="N33" i="16"/>
  <c r="O33" i="16"/>
  <c r="H14" i="16"/>
  <c r="K14" i="16" s="1"/>
  <c r="L14" i="16"/>
  <c r="N14" i="16"/>
  <c r="O14" i="16"/>
  <c r="M15" i="16"/>
  <c r="L15" i="16"/>
  <c r="N15" i="16"/>
  <c r="O15" i="16"/>
  <c r="K16" i="16"/>
  <c r="L16" i="16"/>
  <c r="N16" i="16"/>
  <c r="O16" i="16"/>
  <c r="K17" i="16"/>
  <c r="L17" i="16"/>
  <c r="N17" i="16"/>
  <c r="O17" i="16"/>
  <c r="K18" i="16"/>
  <c r="L18" i="16"/>
  <c r="N18" i="16"/>
  <c r="O18" i="16"/>
  <c r="M19" i="16"/>
  <c r="L19" i="16"/>
  <c r="N19" i="16"/>
  <c r="O19" i="16"/>
  <c r="M20" i="16"/>
  <c r="L20" i="16"/>
  <c r="N20" i="16"/>
  <c r="O20" i="16"/>
  <c r="L21" i="16"/>
  <c r="N21" i="16"/>
  <c r="O51" i="66"/>
  <c r="N51" i="66"/>
  <c r="L51" i="66"/>
  <c r="M51" i="66"/>
  <c r="O49" i="66"/>
  <c r="N49" i="66"/>
  <c r="L49" i="66"/>
  <c r="K49" i="66"/>
  <c r="O48" i="66"/>
  <c r="N48" i="66"/>
  <c r="M48" i="66"/>
  <c r="L48" i="66"/>
  <c r="K48" i="66"/>
  <c r="O47" i="66"/>
  <c r="N47" i="66"/>
  <c r="L47" i="66"/>
  <c r="M47" i="66"/>
  <c r="O46" i="66"/>
  <c r="N46" i="66"/>
  <c r="L46" i="66"/>
  <c r="M46" i="66"/>
  <c r="O45" i="66"/>
  <c r="N45" i="66"/>
  <c r="L45" i="66"/>
  <c r="M45" i="66"/>
  <c r="P45" i="66" s="1"/>
  <c r="O44" i="66"/>
  <c r="N44" i="66"/>
  <c r="L44" i="66"/>
  <c r="M44" i="66"/>
  <c r="O43" i="66"/>
  <c r="N43" i="66"/>
  <c r="M43" i="66"/>
  <c r="L43" i="66"/>
  <c r="K43" i="66"/>
  <c r="O42" i="66"/>
  <c r="N42" i="66"/>
  <c r="L42" i="66"/>
  <c r="K42" i="66"/>
  <c r="O41" i="66"/>
  <c r="N41" i="66"/>
  <c r="L41" i="66"/>
  <c r="M41" i="66"/>
  <c r="O40" i="66"/>
  <c r="N40" i="66"/>
  <c r="L40" i="66"/>
  <c r="M40" i="66"/>
  <c r="O39" i="66"/>
  <c r="N39" i="66"/>
  <c r="L39" i="66"/>
  <c r="M39" i="66"/>
  <c r="O38" i="66"/>
  <c r="N38" i="66"/>
  <c r="L38" i="66"/>
  <c r="M38" i="66"/>
  <c r="O37" i="66"/>
  <c r="N37" i="66"/>
  <c r="M37" i="66"/>
  <c r="L37" i="66"/>
  <c r="K37" i="66"/>
  <c r="O36" i="66"/>
  <c r="N36" i="66"/>
  <c r="L36" i="66"/>
  <c r="M36" i="66"/>
  <c r="O35" i="66"/>
  <c r="N35" i="66"/>
  <c r="L35" i="66"/>
  <c r="K35" i="66"/>
  <c r="O34" i="66"/>
  <c r="N34" i="66"/>
  <c r="L34" i="66"/>
  <c r="M34" i="66"/>
  <c r="O33" i="66"/>
  <c r="N33" i="66"/>
  <c r="L33" i="66"/>
  <c r="M33" i="66"/>
  <c r="O32" i="66"/>
  <c r="N32" i="66"/>
  <c r="L32" i="66"/>
  <c r="M32" i="66"/>
  <c r="O31" i="66"/>
  <c r="N31" i="66"/>
  <c r="M31" i="66"/>
  <c r="L31" i="66"/>
  <c r="K31" i="66"/>
  <c r="O30" i="66"/>
  <c r="N30" i="66"/>
  <c r="L30" i="66"/>
  <c r="M30" i="66"/>
  <c r="K29" i="66"/>
  <c r="K28" i="66"/>
  <c r="L28" i="66"/>
  <c r="O27" i="66"/>
  <c r="N27" i="66"/>
  <c r="L27" i="66"/>
  <c r="M27" i="66"/>
  <c r="O26" i="66"/>
  <c r="N26" i="66"/>
  <c r="L26" i="66"/>
  <c r="M26" i="66"/>
  <c r="O25" i="66"/>
  <c r="N25" i="66"/>
  <c r="L25" i="66"/>
  <c r="M25" i="66"/>
  <c r="O24" i="66"/>
  <c r="N24" i="66"/>
  <c r="L24" i="66"/>
  <c r="M24" i="66"/>
  <c r="O23" i="66"/>
  <c r="N23" i="66"/>
  <c r="L23" i="66"/>
  <c r="K23" i="66"/>
  <c r="O22" i="66"/>
  <c r="N22" i="66"/>
  <c r="L22" i="66"/>
  <c r="M22" i="66"/>
  <c r="O21" i="66"/>
  <c r="N21" i="66"/>
  <c r="L21" i="66"/>
  <c r="M21" i="66"/>
  <c r="O20" i="66"/>
  <c r="N20" i="66"/>
  <c r="L20" i="66"/>
  <c r="K20" i="66"/>
  <c r="O19" i="66"/>
  <c r="N19" i="66"/>
  <c r="L19" i="66"/>
  <c r="M19" i="66"/>
  <c r="O18" i="66"/>
  <c r="N18" i="66"/>
  <c r="L18" i="66"/>
  <c r="K18" i="66"/>
  <c r="O17" i="66"/>
  <c r="N17" i="66"/>
  <c r="M17" i="66"/>
  <c r="L17" i="66"/>
  <c r="K17" i="66"/>
  <c r="O16" i="66"/>
  <c r="N16" i="66"/>
  <c r="L16" i="66"/>
  <c r="K16" i="66"/>
  <c r="O15" i="66"/>
  <c r="N15" i="66"/>
  <c r="M15" i="66"/>
  <c r="L15" i="66"/>
  <c r="K15" i="66"/>
  <c r="O14" i="66"/>
  <c r="N14" i="66"/>
  <c r="M14" i="66"/>
  <c r="L14" i="66"/>
  <c r="K14" i="66"/>
  <c r="N83" i="66"/>
  <c r="L83" i="66"/>
  <c r="M83" i="66"/>
  <c r="N82" i="66"/>
  <c r="L82" i="66"/>
  <c r="N81" i="66"/>
  <c r="L81" i="66"/>
  <c r="O81" i="66"/>
  <c r="N75" i="66"/>
  <c r="L75" i="66"/>
  <c r="M75" i="66"/>
  <c r="O74" i="66"/>
  <c r="N74" i="66"/>
  <c r="M74" i="66"/>
  <c r="L74" i="66"/>
  <c r="K74" i="66"/>
  <c r="P46" i="66" l="1"/>
  <c r="P30" i="16"/>
  <c r="P31" i="16"/>
  <c r="M26" i="16"/>
  <c r="P33" i="16"/>
  <c r="M17" i="16"/>
  <c r="P17" i="16" s="1"/>
  <c r="K25" i="16"/>
  <c r="P19" i="66"/>
  <c r="P41" i="66"/>
  <c r="P31" i="66"/>
  <c r="P26" i="66"/>
  <c r="M23" i="66"/>
  <c r="P23" i="66" s="1"/>
  <c r="M35" i="66"/>
  <c r="P35" i="66" s="1"/>
  <c r="P33" i="66"/>
  <c r="P21" i="66"/>
  <c r="K36" i="66"/>
  <c r="P25" i="66"/>
  <c r="K25" i="66"/>
  <c r="P43" i="66"/>
  <c r="K41" i="66"/>
  <c r="P15" i="66"/>
  <c r="M18" i="66"/>
  <c r="P18" i="66" s="1"/>
  <c r="P34" i="66"/>
  <c r="P44" i="66"/>
  <c r="M28" i="66"/>
  <c r="P36" i="66"/>
  <c r="P38" i="66"/>
  <c r="P74" i="66"/>
  <c r="P48" i="66"/>
  <c r="N28" i="66"/>
  <c r="K34" i="66"/>
  <c r="P39" i="66"/>
  <c r="M16" i="66"/>
  <c r="P16" i="66" s="1"/>
  <c r="K21" i="66"/>
  <c r="O28" i="66"/>
  <c r="K44" i="66"/>
  <c r="O29" i="66"/>
  <c r="P47" i="66"/>
  <c r="K19" i="66"/>
  <c r="P32" i="66"/>
  <c r="K47" i="66"/>
  <c r="M49" i="66"/>
  <c r="P49" i="66" s="1"/>
  <c r="P14" i="66"/>
  <c r="P27" i="66"/>
  <c r="P40" i="66"/>
  <c r="M42" i="66"/>
  <c r="P42" i="66" s="1"/>
  <c r="P30" i="66"/>
  <c r="P37" i="66"/>
  <c r="P17" i="66"/>
  <c r="P51" i="66"/>
  <c r="P22" i="66"/>
  <c r="P24" i="66"/>
  <c r="P23" i="16"/>
  <c r="K31" i="16"/>
  <c r="P25" i="16"/>
  <c r="M28" i="16"/>
  <c r="P28" i="16" s="1"/>
  <c r="P24" i="16"/>
  <c r="L45" i="16"/>
  <c r="J45" i="16"/>
  <c r="O45" i="16" s="1"/>
  <c r="P45" i="16" s="1"/>
  <c r="K30" i="16"/>
  <c r="K23" i="16"/>
  <c r="M18" i="16"/>
  <c r="P18" i="16" s="1"/>
  <c r="K20" i="16"/>
  <c r="P32" i="16"/>
  <c r="O26" i="16"/>
  <c r="P26" i="16" s="1"/>
  <c r="K26" i="16"/>
  <c r="P20" i="16"/>
  <c r="K15" i="16"/>
  <c r="P15" i="16"/>
  <c r="K28" i="16"/>
  <c r="M22" i="16"/>
  <c r="P22" i="16" s="1"/>
  <c r="K19" i="16"/>
  <c r="P19" i="16"/>
  <c r="M16" i="16"/>
  <c r="P16" i="16" s="1"/>
  <c r="M14" i="16"/>
  <c r="P14" i="16" s="1"/>
  <c r="K30" i="66"/>
  <c r="K27" i="66"/>
  <c r="K32" i="66"/>
  <c r="K39" i="66"/>
  <c r="K46" i="66"/>
  <c r="M20" i="66"/>
  <c r="P20" i="66" s="1"/>
  <c r="K22" i="66"/>
  <c r="K24" i="66"/>
  <c r="K51" i="66"/>
  <c r="M82" i="66"/>
  <c r="K26" i="66"/>
  <c r="K38" i="66"/>
  <c r="K45" i="66"/>
  <c r="K33" i="66"/>
  <c r="K40" i="66"/>
  <c r="K82" i="66"/>
  <c r="O82" i="66"/>
  <c r="K81" i="66"/>
  <c r="M81" i="66"/>
  <c r="P81" i="66" s="1"/>
  <c r="N20" i="68"/>
  <c r="N19" i="68"/>
  <c r="L19" i="68"/>
  <c r="N18" i="68"/>
  <c r="L18" i="68"/>
  <c r="N17" i="68"/>
  <c r="N15" i="68"/>
  <c r="L15" i="68"/>
  <c r="O14" i="68"/>
  <c r="N14" i="68"/>
  <c r="L14" i="68"/>
  <c r="H14" i="68"/>
  <c r="M14" i="68" s="1"/>
  <c r="C13" i="68"/>
  <c r="A2" i="68" s="1"/>
  <c r="M31" i="68"/>
  <c r="C31" i="68"/>
  <c r="M30" i="68"/>
  <c r="C30" i="68"/>
  <c r="L29" i="68"/>
  <c r="A25" i="68"/>
  <c r="O13" i="68"/>
  <c r="N13" i="68"/>
  <c r="M13" i="68"/>
  <c r="L13" i="68"/>
  <c r="K13" i="68"/>
  <c r="L9" i="68"/>
  <c r="A7" i="68"/>
  <c r="D6" i="68"/>
  <c r="C6" i="68"/>
  <c r="D5" i="68"/>
  <c r="D4" i="68"/>
  <c r="D3" i="68"/>
  <c r="M29" i="66" l="1"/>
  <c r="P28" i="66"/>
  <c r="P82" i="66"/>
  <c r="L29" i="66"/>
  <c r="N29" i="66"/>
  <c r="P29" i="66" s="1"/>
  <c r="K45" i="16"/>
  <c r="J14" i="67"/>
  <c r="J15" i="67"/>
  <c r="M21" i="16"/>
  <c r="O75" i="66"/>
  <c r="P75" i="66" s="1"/>
  <c r="K75" i="66"/>
  <c r="O83" i="66"/>
  <c r="P83" i="66" s="1"/>
  <c r="K83" i="66"/>
  <c r="L17" i="68"/>
  <c r="P14" i="68"/>
  <c r="M19" i="68"/>
  <c r="L20" i="68"/>
  <c r="J17" i="68"/>
  <c r="O17" i="68" s="1"/>
  <c r="M17" i="68"/>
  <c r="P17" i="68" s="1"/>
  <c r="L16" i="68"/>
  <c r="K14" i="68"/>
  <c r="N16" i="68"/>
  <c r="N22" i="68" s="1"/>
  <c r="G27" i="22" s="1"/>
  <c r="P13" i="68"/>
  <c r="L15" i="9"/>
  <c r="N15" i="9"/>
  <c r="O15" i="9"/>
  <c r="L17" i="9"/>
  <c r="N17" i="9"/>
  <c r="O17" i="9"/>
  <c r="L18" i="9"/>
  <c r="N18" i="9"/>
  <c r="O18" i="9"/>
  <c r="L19" i="9"/>
  <c r="N19" i="9"/>
  <c r="O19" i="9"/>
  <c r="L20" i="9"/>
  <c r="N20" i="9"/>
  <c r="O20" i="9"/>
  <c r="L21" i="9"/>
  <c r="N21" i="9"/>
  <c r="O21" i="9"/>
  <c r="L22" i="9"/>
  <c r="N22" i="9"/>
  <c r="O22" i="9"/>
  <c r="L23" i="9"/>
  <c r="N23" i="9"/>
  <c r="O23" i="9"/>
  <c r="L24" i="9"/>
  <c r="N24" i="9"/>
  <c r="O24" i="9"/>
  <c r="L25" i="9"/>
  <c r="N25" i="9"/>
  <c r="O25" i="9"/>
  <c r="L26" i="9"/>
  <c r="N26" i="9"/>
  <c r="O26" i="9"/>
  <c r="N27" i="9"/>
  <c r="O27" i="9"/>
  <c r="E29" i="18"/>
  <c r="J28" i="18"/>
  <c r="E25" i="18"/>
  <c r="E24" i="18" s="1"/>
  <c r="H14" i="18"/>
  <c r="J59" i="17"/>
  <c r="E58" i="17"/>
  <c r="J21" i="17"/>
  <c r="J20" i="17"/>
  <c r="J19" i="17"/>
  <c r="J18" i="17"/>
  <c r="J17" i="17"/>
  <c r="J16" i="17"/>
  <c r="J15" i="17"/>
  <c r="J14" i="17"/>
  <c r="J44" i="16"/>
  <c r="J38" i="16"/>
  <c r="J37" i="16"/>
  <c r="J36" i="16"/>
  <c r="C13" i="67"/>
  <c r="A2" i="67" s="1"/>
  <c r="M32" i="67"/>
  <c r="C32" i="67"/>
  <c r="M31" i="67"/>
  <c r="C31" i="67"/>
  <c r="L30" i="67"/>
  <c r="A26" i="67"/>
  <c r="O13" i="67"/>
  <c r="N13" i="67"/>
  <c r="M13" i="67"/>
  <c r="L13" i="67"/>
  <c r="K13" i="67"/>
  <c r="L9" i="67"/>
  <c r="A7" i="67"/>
  <c r="D6" i="67"/>
  <c r="C6" i="67"/>
  <c r="D5" i="67"/>
  <c r="D4" i="67"/>
  <c r="D3" i="67"/>
  <c r="M26" i="9"/>
  <c r="O21" i="16" l="1"/>
  <c r="P21" i="16" s="1"/>
  <c r="K21" i="16"/>
  <c r="K17" i="68"/>
  <c r="J19" i="68"/>
  <c r="O19" i="68" s="1"/>
  <c r="P19" i="68" s="1"/>
  <c r="J18" i="68"/>
  <c r="O18" i="68" s="1"/>
  <c r="M18" i="68"/>
  <c r="P18" i="68" s="1"/>
  <c r="M20" i="68"/>
  <c r="J20" i="68"/>
  <c r="O20" i="68" s="1"/>
  <c r="M16" i="68"/>
  <c r="J16" i="68"/>
  <c r="O16" i="68" s="1"/>
  <c r="J15" i="68"/>
  <c r="O15" i="68" s="1"/>
  <c r="M15" i="68"/>
  <c r="L22" i="68"/>
  <c r="I27" i="22" s="1"/>
  <c r="P26" i="9"/>
  <c r="K26" i="9"/>
  <c r="J17" i="67"/>
  <c r="P13" i="67"/>
  <c r="K19" i="68" l="1"/>
  <c r="K16" i="68"/>
  <c r="K18" i="68"/>
  <c r="K15" i="68"/>
  <c r="P15" i="68"/>
  <c r="K20" i="68"/>
  <c r="P16" i="68"/>
  <c r="P20" i="68"/>
  <c r="O22" i="68"/>
  <c r="H27" i="22" s="1"/>
  <c r="M22" i="68"/>
  <c r="F27" i="22" s="1"/>
  <c r="J16" i="67"/>
  <c r="J20" i="67"/>
  <c r="N23" i="67"/>
  <c r="G26" i="22" s="1"/>
  <c r="I26" i="22"/>
  <c r="J18" i="67"/>
  <c r="O23" i="67" l="1"/>
  <c r="H26" i="22" s="1"/>
  <c r="P22" i="68"/>
  <c r="P23" i="67"/>
  <c r="M23" i="67"/>
  <c r="F26" i="22" s="1"/>
  <c r="P7" i="68" l="1"/>
  <c r="E27" i="22"/>
  <c r="P7" i="67"/>
  <c r="E26" i="22"/>
  <c r="O72" i="66" l="1"/>
  <c r="N72" i="66"/>
  <c r="L72" i="66"/>
  <c r="M72" i="66"/>
  <c r="O71" i="66"/>
  <c r="N71" i="66"/>
  <c r="L71" i="66"/>
  <c r="M71" i="66"/>
  <c r="P71" i="66" s="1"/>
  <c r="O70" i="66"/>
  <c r="N70" i="66"/>
  <c r="L70" i="66"/>
  <c r="M70" i="66"/>
  <c r="O69" i="66"/>
  <c r="N69" i="66"/>
  <c r="L69" i="66"/>
  <c r="M69" i="66"/>
  <c r="M68" i="66"/>
  <c r="O68" i="66"/>
  <c r="O67" i="66"/>
  <c r="N67" i="66"/>
  <c r="L67" i="66"/>
  <c r="K67" i="66"/>
  <c r="O66" i="66"/>
  <c r="N66" i="66"/>
  <c r="L66" i="66"/>
  <c r="K66" i="66"/>
  <c r="O65" i="66"/>
  <c r="N65" i="66"/>
  <c r="L65" i="66"/>
  <c r="M65" i="66"/>
  <c r="O64" i="66"/>
  <c r="N64" i="66"/>
  <c r="L64" i="66"/>
  <c r="K64" i="66"/>
  <c r="P70" i="66" l="1"/>
  <c r="P72" i="66"/>
  <c r="P65" i="66"/>
  <c r="K70" i="66"/>
  <c r="K71" i="66"/>
  <c r="M66" i="66"/>
  <c r="P66" i="66" s="1"/>
  <c r="M67" i="66"/>
  <c r="P67" i="66" s="1"/>
  <c r="P69" i="66"/>
  <c r="K69" i="66"/>
  <c r="M64" i="66"/>
  <c r="P64" i="66" s="1"/>
  <c r="K68" i="66"/>
  <c r="K72" i="66"/>
  <c r="L68" i="66"/>
  <c r="K65" i="66"/>
  <c r="N68" i="66"/>
  <c r="P68" i="66" s="1"/>
  <c r="K55" i="66" l="1"/>
  <c r="L55" i="66"/>
  <c r="M55" i="66"/>
  <c r="N55" i="66"/>
  <c r="O55" i="66"/>
  <c r="L56" i="66"/>
  <c r="N56" i="66"/>
  <c r="P55" i="66" l="1"/>
  <c r="M56" i="66" l="1"/>
  <c r="O56" i="66"/>
  <c r="P56" i="66" l="1"/>
  <c r="K56" i="66"/>
  <c r="E16" i="9" l="1"/>
  <c r="E14" i="9"/>
  <c r="M13" i="9"/>
  <c r="N13" i="9"/>
  <c r="O13" i="9"/>
  <c r="M13" i="16"/>
  <c r="N13" i="16"/>
  <c r="O13" i="16"/>
  <c r="M34" i="16"/>
  <c r="N34" i="16"/>
  <c r="O34" i="16"/>
  <c r="M35" i="16"/>
  <c r="N35" i="16"/>
  <c r="O35" i="16"/>
  <c r="M36" i="16"/>
  <c r="N36" i="16"/>
  <c r="O36" i="16"/>
  <c r="M37" i="16"/>
  <c r="N37" i="16"/>
  <c r="O37" i="16"/>
  <c r="M38" i="16"/>
  <c r="N38" i="16"/>
  <c r="O38" i="16"/>
  <c r="M39" i="16"/>
  <c r="N39" i="16"/>
  <c r="O39" i="16"/>
  <c r="M40" i="16"/>
  <c r="N40" i="16"/>
  <c r="O40" i="16"/>
  <c r="M41" i="16"/>
  <c r="N41" i="16"/>
  <c r="O41" i="16"/>
  <c r="M42" i="16"/>
  <c r="N42" i="16"/>
  <c r="O42" i="16"/>
  <c r="M43" i="16"/>
  <c r="N43" i="16"/>
  <c r="O43" i="16"/>
  <c r="M44" i="16"/>
  <c r="N44" i="16"/>
  <c r="O44" i="16"/>
  <c r="M13" i="17"/>
  <c r="N13" i="17"/>
  <c r="O13" i="17"/>
  <c r="M14" i="17"/>
  <c r="N14" i="17"/>
  <c r="O14" i="17"/>
  <c r="M15" i="17"/>
  <c r="N15" i="17"/>
  <c r="O15" i="17"/>
  <c r="M16" i="17"/>
  <c r="N16" i="17"/>
  <c r="O16" i="17"/>
  <c r="M17" i="17"/>
  <c r="N17" i="17"/>
  <c r="O17" i="17"/>
  <c r="M18" i="17"/>
  <c r="N18" i="17"/>
  <c r="O18" i="17"/>
  <c r="M19" i="17"/>
  <c r="N19" i="17"/>
  <c r="O19" i="17"/>
  <c r="M20" i="17"/>
  <c r="N20" i="17"/>
  <c r="O20" i="17"/>
  <c r="M21" i="17"/>
  <c r="N21" i="17"/>
  <c r="O21" i="17"/>
  <c r="M22" i="17"/>
  <c r="N22" i="17"/>
  <c r="O22" i="17"/>
  <c r="M23" i="17"/>
  <c r="N23" i="17"/>
  <c r="O23" i="17"/>
  <c r="M24" i="17"/>
  <c r="N24" i="17"/>
  <c r="O24" i="17"/>
  <c r="M25" i="17"/>
  <c r="N25" i="17"/>
  <c r="O25" i="17"/>
  <c r="M26" i="17"/>
  <c r="N26" i="17"/>
  <c r="O26" i="17"/>
  <c r="M27" i="17"/>
  <c r="N27" i="17"/>
  <c r="O27" i="17"/>
  <c r="M28" i="17"/>
  <c r="N28" i="17"/>
  <c r="O28" i="17"/>
  <c r="M29" i="17"/>
  <c r="N29" i="17"/>
  <c r="O29" i="17"/>
  <c r="M30" i="17"/>
  <c r="N30" i="17"/>
  <c r="O30" i="17"/>
  <c r="M31" i="17"/>
  <c r="N31" i="17"/>
  <c r="O31" i="17"/>
  <c r="M32" i="17"/>
  <c r="N32" i="17"/>
  <c r="O32" i="17"/>
  <c r="M33" i="17"/>
  <c r="N33" i="17"/>
  <c r="O33" i="17"/>
  <c r="M34" i="17"/>
  <c r="P34" i="17" s="1"/>
  <c r="N34" i="17"/>
  <c r="O34" i="17"/>
  <c r="M35" i="17"/>
  <c r="N35" i="17"/>
  <c r="O35" i="17"/>
  <c r="M36" i="17"/>
  <c r="N36" i="17"/>
  <c r="O36" i="17"/>
  <c r="M37" i="17"/>
  <c r="N37" i="17"/>
  <c r="O37" i="17"/>
  <c r="M38" i="17"/>
  <c r="N38" i="17"/>
  <c r="O38" i="17"/>
  <c r="M39" i="17"/>
  <c r="N39" i="17"/>
  <c r="O39" i="17"/>
  <c r="M40" i="17"/>
  <c r="N40" i="17"/>
  <c r="O40" i="17"/>
  <c r="M41" i="17"/>
  <c r="N41" i="17"/>
  <c r="O41" i="17"/>
  <c r="M42" i="17"/>
  <c r="P42" i="17" s="1"/>
  <c r="N42" i="17"/>
  <c r="O42" i="17"/>
  <c r="M43" i="17"/>
  <c r="N43" i="17"/>
  <c r="O43" i="17"/>
  <c r="M44" i="17"/>
  <c r="N44" i="17"/>
  <c r="O44" i="17"/>
  <c r="M45" i="17"/>
  <c r="N45" i="17"/>
  <c r="O45" i="17"/>
  <c r="M46" i="17"/>
  <c r="N46" i="17"/>
  <c r="O46" i="17"/>
  <c r="M47" i="17"/>
  <c r="N47" i="17"/>
  <c r="O47" i="17"/>
  <c r="M48" i="17"/>
  <c r="N48" i="17"/>
  <c r="O48" i="17"/>
  <c r="M49" i="17"/>
  <c r="N49" i="17"/>
  <c r="O49" i="17"/>
  <c r="M50" i="17"/>
  <c r="P50" i="17" s="1"/>
  <c r="N50" i="17"/>
  <c r="O50" i="17"/>
  <c r="M51" i="17"/>
  <c r="N51" i="17"/>
  <c r="O51" i="17"/>
  <c r="M52" i="17"/>
  <c r="N52" i="17"/>
  <c r="O52" i="17"/>
  <c r="M53" i="17"/>
  <c r="N53" i="17"/>
  <c r="O53" i="17"/>
  <c r="M54" i="17"/>
  <c r="N54" i="17"/>
  <c r="O54" i="17"/>
  <c r="M55" i="17"/>
  <c r="N55" i="17"/>
  <c r="O55" i="17"/>
  <c r="M56" i="17"/>
  <c r="N56" i="17"/>
  <c r="O56" i="17"/>
  <c r="M57" i="17"/>
  <c r="N57" i="17"/>
  <c r="O57" i="17"/>
  <c r="M58" i="17"/>
  <c r="N58" i="17"/>
  <c r="O58" i="17"/>
  <c r="M59" i="17"/>
  <c r="N59" i="17"/>
  <c r="O59" i="17"/>
  <c r="M13" i="18"/>
  <c r="N13" i="18"/>
  <c r="O13" i="18"/>
  <c r="M14" i="18"/>
  <c r="N14" i="18"/>
  <c r="O14" i="18"/>
  <c r="M21" i="18"/>
  <c r="N21" i="18"/>
  <c r="O21" i="18"/>
  <c r="M22" i="18"/>
  <c r="N22" i="18"/>
  <c r="O22" i="18"/>
  <c r="M23" i="18"/>
  <c r="N23" i="18"/>
  <c r="O23" i="18"/>
  <c r="M24" i="18"/>
  <c r="N24" i="18"/>
  <c r="O24" i="18"/>
  <c r="M25" i="18"/>
  <c r="N25" i="18"/>
  <c r="O25" i="18"/>
  <c r="M26" i="18"/>
  <c r="N26" i="18"/>
  <c r="O26" i="18"/>
  <c r="M27" i="18"/>
  <c r="N27" i="18"/>
  <c r="O27" i="18"/>
  <c r="M28" i="18"/>
  <c r="N28" i="18"/>
  <c r="O28" i="18"/>
  <c r="M29" i="18"/>
  <c r="N29" i="18"/>
  <c r="O29" i="18"/>
  <c r="I13" i="40"/>
  <c r="N13" i="40" s="1"/>
  <c r="O13" i="40"/>
  <c r="P13" i="40"/>
  <c r="N15" i="40"/>
  <c r="O15" i="40"/>
  <c r="P15" i="40"/>
  <c r="D28" i="33"/>
  <c r="D26" i="33"/>
  <c r="M13" i="66"/>
  <c r="N13" i="66"/>
  <c r="O13" i="66"/>
  <c r="D26" i="65"/>
  <c r="D24" i="65"/>
  <c r="L13" i="9"/>
  <c r="L13" i="16"/>
  <c r="L34" i="16"/>
  <c r="L35" i="16"/>
  <c r="L36" i="16"/>
  <c r="L37" i="16"/>
  <c r="L38" i="16"/>
  <c r="L39" i="16"/>
  <c r="L40" i="16"/>
  <c r="L41" i="16"/>
  <c r="L42" i="16"/>
  <c r="L43" i="16"/>
  <c r="L44" i="16"/>
  <c r="L13" i="17"/>
  <c r="L14" i="17"/>
  <c r="L15" i="17"/>
  <c r="L16" i="17"/>
  <c r="L17" i="17"/>
  <c r="L18" i="17"/>
  <c r="L19" i="17"/>
  <c r="L20" i="17"/>
  <c r="L21" i="17"/>
  <c r="L22" i="17"/>
  <c r="L23" i="17"/>
  <c r="L24" i="17"/>
  <c r="L25" i="17"/>
  <c r="L26" i="17"/>
  <c r="L27" i="17"/>
  <c r="L28" i="17"/>
  <c r="L29" i="17"/>
  <c r="L30" i="17"/>
  <c r="L31" i="17"/>
  <c r="L32" i="17"/>
  <c r="L33" i="17"/>
  <c r="L34" i="17"/>
  <c r="L35" i="17"/>
  <c r="L36" i="17"/>
  <c r="L37" i="17"/>
  <c r="L38" i="17"/>
  <c r="L39" i="17"/>
  <c r="L40" i="17"/>
  <c r="L41" i="17"/>
  <c r="L42" i="17"/>
  <c r="L43" i="17"/>
  <c r="L44" i="17"/>
  <c r="L45" i="17"/>
  <c r="L46" i="17"/>
  <c r="L47" i="17"/>
  <c r="L48" i="17"/>
  <c r="L49" i="17"/>
  <c r="L50" i="17"/>
  <c r="L51" i="17"/>
  <c r="L52" i="17"/>
  <c r="L53" i="17"/>
  <c r="L54" i="17"/>
  <c r="L55" i="17"/>
  <c r="L56" i="17"/>
  <c r="L57" i="17"/>
  <c r="L58" i="17"/>
  <c r="L59" i="17"/>
  <c r="L13" i="18"/>
  <c r="L14" i="18"/>
  <c r="L21" i="18"/>
  <c r="L22" i="18"/>
  <c r="L23" i="18"/>
  <c r="L24" i="18"/>
  <c r="L25" i="18"/>
  <c r="L26" i="18"/>
  <c r="L27" i="18"/>
  <c r="L28" i="18"/>
  <c r="L29" i="18"/>
  <c r="L13" i="66"/>
  <c r="M13" i="40"/>
  <c r="H15" i="40"/>
  <c r="M15" i="40" s="1"/>
  <c r="M60" i="16"/>
  <c r="C60" i="16"/>
  <c r="M59" i="16"/>
  <c r="C59" i="16"/>
  <c r="L58" i="16"/>
  <c r="M71" i="17"/>
  <c r="C71" i="17"/>
  <c r="M70" i="17"/>
  <c r="C70" i="17"/>
  <c r="L69" i="17"/>
  <c r="M40" i="18"/>
  <c r="C40" i="18"/>
  <c r="M39" i="18"/>
  <c r="C39" i="18"/>
  <c r="L38" i="18"/>
  <c r="M38" i="9"/>
  <c r="C38" i="9"/>
  <c r="M37" i="9"/>
  <c r="C37" i="9"/>
  <c r="L36" i="9"/>
  <c r="H1" i="17"/>
  <c r="N38" i="40"/>
  <c r="C38" i="40"/>
  <c r="N37" i="40"/>
  <c r="C37" i="40"/>
  <c r="M36" i="40"/>
  <c r="A32" i="40"/>
  <c r="L15" i="40"/>
  <c r="K44" i="16"/>
  <c r="K43" i="16"/>
  <c r="K42" i="16"/>
  <c r="K41" i="16"/>
  <c r="K40" i="16"/>
  <c r="K39" i="16"/>
  <c r="K38" i="16"/>
  <c r="K37" i="16"/>
  <c r="K36" i="16"/>
  <c r="K35" i="16"/>
  <c r="K34" i="16"/>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29" i="18"/>
  <c r="K28" i="18"/>
  <c r="K27" i="18"/>
  <c r="K26" i="18"/>
  <c r="K25" i="18"/>
  <c r="K24" i="18"/>
  <c r="K23" i="18"/>
  <c r="K22" i="18"/>
  <c r="K21" i="18"/>
  <c r="K14" i="18"/>
  <c r="A99" i="66"/>
  <c r="A6" i="33"/>
  <c r="A6" i="65"/>
  <c r="M105" i="66"/>
  <c r="C105" i="66"/>
  <c r="M104" i="66"/>
  <c r="C104" i="66"/>
  <c r="L103" i="66"/>
  <c r="K13" i="66"/>
  <c r="C13" i="66"/>
  <c r="A2" i="66" s="1"/>
  <c r="L9" i="66"/>
  <c r="A7" i="66"/>
  <c r="D6" i="66"/>
  <c r="C6" i="66"/>
  <c r="D5" i="66"/>
  <c r="D4" i="66"/>
  <c r="D3" i="66"/>
  <c r="H1" i="66"/>
  <c r="C38" i="65"/>
  <c r="C37" i="65"/>
  <c r="B36" i="65"/>
  <c r="C32" i="65"/>
  <c r="C31" i="65"/>
  <c r="H16" i="65"/>
  <c r="C11" i="65"/>
  <c r="A11" i="65"/>
  <c r="C10" i="65"/>
  <c r="C9" i="65"/>
  <c r="C8" i="65"/>
  <c r="C13" i="40"/>
  <c r="A2" i="40" s="1"/>
  <c r="M9" i="40"/>
  <c r="A7" i="40"/>
  <c r="E6" i="40"/>
  <c r="C6" i="40"/>
  <c r="E5" i="40"/>
  <c r="E4" i="40"/>
  <c r="E3" i="40"/>
  <c r="I1" i="40"/>
  <c r="C40" i="33"/>
  <c r="C39" i="33"/>
  <c r="B38" i="33"/>
  <c r="C34" i="33"/>
  <c r="C33" i="33"/>
  <c r="H16" i="33"/>
  <c r="C11" i="33"/>
  <c r="A11" i="33"/>
  <c r="C10" i="33"/>
  <c r="C9" i="33"/>
  <c r="C8" i="33"/>
  <c r="C37" i="22"/>
  <c r="C36" i="22"/>
  <c r="A6" i="22"/>
  <c r="B41" i="22"/>
  <c r="C42" i="22"/>
  <c r="C43" i="22"/>
  <c r="A34" i="18"/>
  <c r="A65" i="17"/>
  <c r="A54" i="16"/>
  <c r="H1" i="18"/>
  <c r="H1" i="16"/>
  <c r="H1" i="9"/>
  <c r="C13" i="9"/>
  <c r="A2" i="9" s="1"/>
  <c r="C13" i="18"/>
  <c r="A2" i="18" s="1"/>
  <c r="C13" i="17"/>
  <c r="A2" i="17" s="1"/>
  <c r="C13" i="16"/>
  <c r="A2" i="16" s="1"/>
  <c r="C11" i="22"/>
  <c r="D6" i="16"/>
  <c r="D6" i="17"/>
  <c r="D6" i="18"/>
  <c r="D6" i="9"/>
  <c r="C6" i="16"/>
  <c r="C6" i="17"/>
  <c r="C6" i="18"/>
  <c r="C6" i="9"/>
  <c r="A11" i="22"/>
  <c r="K13" i="18"/>
  <c r="K13" i="17"/>
  <c r="K13" i="16"/>
  <c r="K13" i="9"/>
  <c r="C8" i="22"/>
  <c r="C9" i="22"/>
  <c r="D4" i="9"/>
  <c r="D4" i="18"/>
  <c r="D4" i="16"/>
  <c r="A7" i="17"/>
  <c r="D3" i="9"/>
  <c r="D3" i="18"/>
  <c r="D3" i="16"/>
  <c r="C10" i="22"/>
  <c r="D4" i="17"/>
  <c r="A7" i="9"/>
  <c r="A7" i="18"/>
  <c r="A7" i="16"/>
  <c r="D3" i="17"/>
  <c r="L9" i="9"/>
  <c r="L9" i="18"/>
  <c r="L9" i="16"/>
  <c r="H16" i="22"/>
  <c r="L9" i="17"/>
  <c r="D5" i="17"/>
  <c r="D5" i="9"/>
  <c r="D5" i="18"/>
  <c r="D5" i="16"/>
  <c r="P46" i="17" l="1"/>
  <c r="P38" i="17"/>
  <c r="O31" i="18"/>
  <c r="H25" i="22" s="1"/>
  <c r="O62" i="17"/>
  <c r="H24" i="22" s="1"/>
  <c r="P30" i="17"/>
  <c r="P26" i="17"/>
  <c r="P22" i="17"/>
  <c r="P18" i="17"/>
  <c r="P14" i="17"/>
  <c r="M31" i="18"/>
  <c r="F25" i="22" s="1"/>
  <c r="M51" i="16"/>
  <c r="F23" i="22" s="1"/>
  <c r="O51" i="16"/>
  <c r="H23" i="22" s="1"/>
  <c r="P26" i="18"/>
  <c r="N51" i="16"/>
  <c r="G23" i="22" s="1"/>
  <c r="N62" i="17"/>
  <c r="G24" i="22" s="1"/>
  <c r="M62" i="17"/>
  <c r="F24" i="22" s="1"/>
  <c r="N31" i="18"/>
  <c r="G25" i="22" s="1"/>
  <c r="P22" i="18"/>
  <c r="K20" i="9"/>
  <c r="M20" i="9"/>
  <c r="P20" i="9" s="1"/>
  <c r="M21" i="9"/>
  <c r="P21" i="9" s="1"/>
  <c r="K21" i="9"/>
  <c r="K22" i="9"/>
  <c r="M22" i="9"/>
  <c r="P22" i="9" s="1"/>
  <c r="K23" i="9"/>
  <c r="M23" i="9"/>
  <c r="P23" i="9" s="1"/>
  <c r="L14" i="9"/>
  <c r="N14" i="9"/>
  <c r="O14" i="9"/>
  <c r="K24" i="9"/>
  <c r="M24" i="9"/>
  <c r="P24" i="9" s="1"/>
  <c r="M14" i="9"/>
  <c r="K14" i="9"/>
  <c r="K25" i="9"/>
  <c r="M25" i="9"/>
  <c r="P25" i="9" s="1"/>
  <c r="M19" i="9"/>
  <c r="P19" i="9" s="1"/>
  <c r="K19" i="9"/>
  <c r="K15" i="9"/>
  <c r="M15" i="9"/>
  <c r="P15" i="9" s="1"/>
  <c r="L16" i="9"/>
  <c r="N16" i="9"/>
  <c r="O16" i="9"/>
  <c r="K16" i="9"/>
  <c r="M16" i="9"/>
  <c r="M17" i="9"/>
  <c r="P17" i="9" s="1"/>
  <c r="K17" i="9"/>
  <c r="K18" i="9"/>
  <c r="M18" i="9"/>
  <c r="P18" i="9" s="1"/>
  <c r="P57" i="17"/>
  <c r="L13" i="40"/>
  <c r="P13" i="9"/>
  <c r="O29" i="40"/>
  <c r="G21" i="33" s="1"/>
  <c r="P29" i="40"/>
  <c r="H21" i="33" s="1"/>
  <c r="Q13" i="40"/>
  <c r="N29" i="40"/>
  <c r="F21" i="33" s="1"/>
  <c r="Q15" i="40"/>
  <c r="P28" i="18"/>
  <c r="P24" i="18"/>
  <c r="P29" i="18"/>
  <c r="P25" i="18"/>
  <c r="P21" i="18"/>
  <c r="P14" i="18"/>
  <c r="P54" i="17"/>
  <c r="P58" i="17"/>
  <c r="P55" i="17"/>
  <c r="P51" i="17"/>
  <c r="P47" i="17"/>
  <c r="P43" i="17"/>
  <c r="P39" i="17"/>
  <c r="P35" i="17"/>
  <c r="P31" i="17"/>
  <c r="P27" i="17"/>
  <c r="P23" i="17"/>
  <c r="P19" i="17"/>
  <c r="P15" i="17"/>
  <c r="P41" i="16"/>
  <c r="P37" i="16"/>
  <c r="P27" i="18"/>
  <c r="P23" i="18"/>
  <c r="P13" i="18"/>
  <c r="P59" i="17"/>
  <c r="P56" i="17"/>
  <c r="P52" i="17"/>
  <c r="P48" i="17"/>
  <c r="P44" i="17"/>
  <c r="P40" i="17"/>
  <c r="P36" i="17"/>
  <c r="P32" i="17"/>
  <c r="P28" i="17"/>
  <c r="P24" i="17"/>
  <c r="P20" i="17"/>
  <c r="P16" i="17"/>
  <c r="P13" i="17"/>
  <c r="P53" i="17"/>
  <c r="P49" i="17"/>
  <c r="P45" i="17"/>
  <c r="P41" i="17"/>
  <c r="P37" i="17"/>
  <c r="P33" i="17"/>
  <c r="P29" i="17"/>
  <c r="P25" i="17"/>
  <c r="P21" i="17"/>
  <c r="P17" i="17"/>
  <c r="P39" i="16"/>
  <c r="P35" i="16"/>
  <c r="P13" i="16"/>
  <c r="M29" i="40"/>
  <c r="I21" i="33" s="1"/>
  <c r="L31" i="18"/>
  <c r="I25" i="22" s="1"/>
  <c r="L51" i="16"/>
  <c r="I23" i="22" s="1"/>
  <c r="L62" i="17"/>
  <c r="I24" i="22" s="1"/>
  <c r="P13" i="66"/>
  <c r="P96" i="66" s="1"/>
  <c r="P43" i="16"/>
  <c r="P44" i="16"/>
  <c r="P40" i="16"/>
  <c r="P36" i="16"/>
  <c r="P42" i="16"/>
  <c r="P38" i="16"/>
  <c r="P34" i="16"/>
  <c r="P31" i="18" l="1"/>
  <c r="P51" i="16"/>
  <c r="P16" i="9"/>
  <c r="P14" i="9"/>
  <c r="P62" i="17"/>
  <c r="P7" i="17" s="1"/>
  <c r="N29" i="9"/>
  <c r="G21" i="22" s="1"/>
  <c r="G28" i="22" s="1"/>
  <c r="H25" i="33"/>
  <c r="F25" i="33"/>
  <c r="G25" i="33"/>
  <c r="I25" i="33"/>
  <c r="H14" i="33" s="1"/>
  <c r="Q29" i="40"/>
  <c r="E21" i="33" s="1"/>
  <c r="E25" i="33" s="1"/>
  <c r="O96" i="66"/>
  <c r="H21" i="65" s="1"/>
  <c r="H23" i="65" s="1"/>
  <c r="L96" i="66"/>
  <c r="I21" i="65" s="1"/>
  <c r="I23" i="65" s="1"/>
  <c r="H14" i="65" s="1"/>
  <c r="N96" i="66"/>
  <c r="G21" i="65" s="1"/>
  <c r="G23" i="65" s="1"/>
  <c r="E26" i="33" l="1"/>
  <c r="E24" i="22"/>
  <c r="Q7" i="40"/>
  <c r="M96" i="66"/>
  <c r="F21" i="65" s="1"/>
  <c r="F23" i="65" s="1"/>
  <c r="E25" i="22"/>
  <c r="P7" i="18"/>
  <c r="E23" i="22"/>
  <c r="P7" i="16"/>
  <c r="E21" i="65" l="1"/>
  <c r="E23" i="65" s="1"/>
  <c r="E27" i="33"/>
  <c r="O29" i="9"/>
  <c r="H21" i="22" s="1"/>
  <c r="H28" i="22" s="1"/>
  <c r="E24" i="65" l="1"/>
  <c r="E25" i="65" s="1"/>
  <c r="E26" i="65"/>
  <c r="P7" i="66"/>
  <c r="E28" i="33"/>
  <c r="E29" i="33" l="1"/>
  <c r="E27" i="65"/>
  <c r="D23" i="2" s="1"/>
  <c r="D22" i="2" l="1"/>
  <c r="H13" i="33"/>
  <c r="H13" i="65"/>
  <c r="M27" i="9"/>
  <c r="M29" i="9" s="1"/>
  <c r="F21" i="22" s="1"/>
  <c r="F28" i="22" s="1"/>
  <c r="L27" i="9"/>
  <c r="L29" i="9" s="1"/>
  <c r="I21" i="22" s="1"/>
  <c r="K27" i="9"/>
  <c r="P27" i="9" l="1"/>
  <c r="P29" i="9" s="1"/>
  <c r="P7" i="9" s="1"/>
  <c r="I28" i="22"/>
  <c r="H14" i="22" s="1"/>
  <c r="H15" i="22" s="1"/>
  <c r="E21" i="22"/>
  <c r="E28" i="22" s="1"/>
  <c r="E29" i="22" l="1"/>
  <c r="E30" i="22" s="1"/>
  <c r="E31" i="22"/>
  <c r="E32" i="22" l="1"/>
  <c r="D21" i="2" s="1"/>
  <c r="D24" i="2" s="1"/>
  <c r="H13" i="22" l="1"/>
  <c r="D25" i="2" l="1"/>
  <c r="D28" i="2" l="1"/>
</calcChain>
</file>

<file path=xl/sharedStrings.xml><?xml version="1.0" encoding="utf-8"?>
<sst xmlns="http://schemas.openxmlformats.org/spreadsheetml/2006/main" count="1108" uniqueCount="470">
  <si>
    <t xml:space="preserve">APSTIPRINU </t>
  </si>
  <si>
    <t>________________________________________</t>
  </si>
  <si>
    <t>(pasūtītāja paraksts un tā atšifrējums)</t>
  </si>
  <si>
    <t>Z.v.</t>
  </si>
  <si>
    <t>______.gada ____.____________</t>
  </si>
  <si>
    <t>Objekta nosaukums</t>
  </si>
  <si>
    <t xml:space="preserve"> Kopā( bez PVN)</t>
  </si>
  <si>
    <t>Sastādīja:</t>
  </si>
  <si>
    <t xml:space="preserve">Būves nosaukums: </t>
  </si>
  <si>
    <t xml:space="preserve">Objekta adrese: </t>
  </si>
  <si>
    <t>Būves nosaukums:</t>
  </si>
  <si>
    <t>Objekta nosaukums:</t>
  </si>
  <si>
    <t>Objekta adrese:</t>
  </si>
  <si>
    <t>Kopējā darbietilpība, c/h</t>
  </si>
  <si>
    <t>Nr.p.k.</t>
  </si>
  <si>
    <t>Kods, tāmes Nr.</t>
  </si>
  <si>
    <t>Tai skaitā</t>
  </si>
  <si>
    <t>Darbietilpība (c/h)</t>
  </si>
  <si>
    <t>Kopā</t>
  </si>
  <si>
    <t>Kopā bez PVN</t>
  </si>
  <si>
    <t>Kods</t>
  </si>
  <si>
    <t>Mērvienība</t>
  </si>
  <si>
    <t>Daudzums</t>
  </si>
  <si>
    <t>Vienības izmaksas</t>
  </si>
  <si>
    <t>Kopā uz visu apjomu</t>
  </si>
  <si>
    <t>Laika norma (c/h)</t>
  </si>
  <si>
    <t xml:space="preserve">Objekta nosaukums: </t>
  </si>
  <si>
    <t>Peļņa</t>
  </si>
  <si>
    <t>m2</t>
  </si>
  <si>
    <t>Pasūtījuma Nr.</t>
  </si>
  <si>
    <t>Vispārējie būvdarbi</t>
  </si>
  <si>
    <t>Virsizdevumi</t>
  </si>
  <si>
    <t>Pārbaudīja:</t>
  </si>
  <si>
    <t>Kopsav.tāmes Nr</t>
  </si>
  <si>
    <t>Teritorijas labiekārtošana</t>
  </si>
  <si>
    <t>PVN 21 %</t>
  </si>
  <si>
    <t>tai skaitā darba aizsardzība</t>
  </si>
  <si>
    <t>Piezīmes:</t>
  </si>
  <si>
    <t>Specializētie darbi-iekšējie tīkli, sistēmas</t>
  </si>
  <si>
    <t>Darba samaksas likme (euro/h)</t>
  </si>
  <si>
    <t>Darba alga (euro)</t>
  </si>
  <si>
    <t>Mehānismi (euro)</t>
  </si>
  <si>
    <t>Kopā (euro)</t>
  </si>
  <si>
    <t>Summa (euro)</t>
  </si>
  <si>
    <t>Par kopējo summu, euro</t>
  </si>
  <si>
    <t>Tāmes izmaksas (euro)</t>
  </si>
  <si>
    <t>darba alga (euro)</t>
  </si>
  <si>
    <t>materiāli (euro)</t>
  </si>
  <si>
    <t>mehānismi (euro)</t>
  </si>
  <si>
    <t>Objekta izmaksas            (euro)</t>
  </si>
  <si>
    <t>Tāmes izmaksas euro:</t>
  </si>
  <si>
    <t>Lokālā tāme Nr.</t>
  </si>
  <si>
    <t>būvizstrādājumi (euro)</t>
  </si>
  <si>
    <t>Būvizstrādājumi (euro)</t>
  </si>
  <si>
    <t>Būvdarbu veids vai konstruktīvā elementa nosaukums</t>
  </si>
  <si>
    <t>Būvdarbu nosaukums</t>
  </si>
  <si>
    <t>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t>
  </si>
  <si>
    <t>Tiešās izmaksas kopā t.sk. darba devēja sociālais nodoklis(23,59%)</t>
  </si>
  <si>
    <t>Tiešās izmaksas kopā, t.sk. darba devēja sociālais nodoklis(23,59%)</t>
  </si>
  <si>
    <t>Citadeles iela 7, Rīga</t>
  </si>
  <si>
    <t>n</t>
  </si>
  <si>
    <t>Dažādi darbi</t>
  </si>
  <si>
    <t>Sienas demontāža t.sk. Būvgružu izvešana , nodošana pārstrādei</t>
  </si>
  <si>
    <t>m3</t>
  </si>
  <si>
    <t>Grīdas(Grīdas izņemšana vestibilā un 1. st WC~ 200mm dziļumā + kāpņu podesta demontāža) demontāža t.sk. Būvgružu izvešana , nodošana pārstrādei</t>
  </si>
  <si>
    <t>Piekārto griesti(Tipveida piekārtie griesti 600x600 paneļi iekārta metāla profilos, ar iebūvētajiem gaismekļiem) demontāža t.sk. Būvgružu izvešana , nodošana pārstrādei</t>
  </si>
  <si>
    <t>Grīdas(Grīdas nenesošā slāņa (smiltis, betons), b~ 350mm izņemšana līdz nesošajām betona plātnēm demontāža) t.sk. Būvgružu izvešana , nodošana pārstrādei</t>
  </si>
  <si>
    <t>Grīdas(Koka siju virslatas , grīdas segumu plāksnes,latas 2. stāva melnajiem griestiem, piebērums starp sijām) t.sk. Būvgružu izvešana , nodošana pārstrādei</t>
  </si>
  <si>
    <t>Grīdas(Grīdas nenesošā slāņa (keramzīta piebērums, b~ 300mm+ nenesošā betona grīdasplāksnes, b~100mm) izņemšana.) t.sk. Būvgružu izvešana , nodošana pārstrādei</t>
  </si>
  <si>
    <t>Grīdas(Nesošais dzelzsbetons starp nesošajiem metāla profiliem, b~200 mm) izņemšana.) t.sk. Būvgružu izvešana , nodošana pārstrādei</t>
  </si>
  <si>
    <t>Santehnikas iekārtu(7 izlietnes+7 klozetpodi) demontāža t.sk. Būvgružu izvešana , nodošana pārstrādei</t>
  </si>
  <si>
    <t>gb</t>
  </si>
  <si>
    <t>Visu esošo logu iekšējo palodžu demontāža t.sk. Būvgružu izvešana , nodošana pārstrādei</t>
  </si>
  <si>
    <t>Visu esošo apkures radiatoru demontāža t.sk. Būvgružu izvešana , nodošana pārstrādei</t>
  </si>
  <si>
    <t>Visu esošo durvju demontāža(Vidējais kārbas izmērs ~ 1000x2200 mm) t.sk. Būvgružu izvešana , nodošana pārstrādei</t>
  </si>
  <si>
    <t>Dažādu konstrukciju demontāža t.sk. Būvgružu izvešana , nodošana pārstrādei</t>
  </si>
  <si>
    <t>kpl</t>
  </si>
  <si>
    <t>Grunts rakšana mehanizēti, iekraujot grunti automašīnā-pašizgāzējā</t>
  </si>
  <si>
    <t>Grunts rakšana ar rokām</t>
  </si>
  <si>
    <t xml:space="preserve">Būvbedres un tranšejas aizbēršana mehanizēti ar pievesto smilti ar blietēšanu  </t>
  </si>
  <si>
    <t xml:space="preserve">Būvbedres un tranšejas aizbēršana ar rokām ar pievesto smilti ar blietēšanu  t.sk. </t>
  </si>
  <si>
    <t xml:space="preserve">Liekās grunts aizvešana  </t>
  </si>
  <si>
    <t>Sienas</t>
  </si>
  <si>
    <t>Ailu aizpildījuma elementi</t>
  </si>
  <si>
    <t>m</t>
  </si>
  <si>
    <t xml:space="preserve">Ārējo skārda palodžu montāža t.sk.  blīvējums , stiprinājumi, palīgmateriāli 
</t>
  </si>
  <si>
    <t>Iekšdurvju montāža  saskaņā ar AR-5.2</t>
  </si>
  <si>
    <t>gb.</t>
  </si>
  <si>
    <t>D1-02  ( 1x2,1 m)</t>
  </si>
  <si>
    <t>D1-03  ( 1x2,1 m)</t>
  </si>
  <si>
    <t>D1-05  ( 0,9x2,09 m)</t>
  </si>
  <si>
    <t>D1-06  ( 1,05x2 m)</t>
  </si>
  <si>
    <t>D1-07  ( 0,8x2 m)</t>
  </si>
  <si>
    <t>D1-08  ( 0,9x2,1 m)</t>
  </si>
  <si>
    <t>D1-09  ( 1x2,1 m)</t>
  </si>
  <si>
    <t>D1-10  ( 0,8x2,1 m)</t>
  </si>
  <si>
    <t>D1-11  ( 0,9x2,1 m)</t>
  </si>
  <si>
    <t>D1-12  ( 0,9x2,1 m)</t>
  </si>
  <si>
    <t>D1-13  ( 0,9x2,13 m)</t>
  </si>
  <si>
    <t>D2-01  ( 1x2,1 m)</t>
  </si>
  <si>
    <t>D2-02  ( 1x2,1 m)</t>
  </si>
  <si>
    <t>D2-03  ( 1x2,1 m)</t>
  </si>
  <si>
    <t>D2-05  ( 1x2,1 m)</t>
  </si>
  <si>
    <t>D2-06  ( 0,9x2,1 m)</t>
  </si>
  <si>
    <t>D2-07  ( 0,8x2,1 m)</t>
  </si>
  <si>
    <t>D2-08  ( 0,8x2,1 m)</t>
  </si>
  <si>
    <t>D2-09  ( 0,8x2,1 m)</t>
  </si>
  <si>
    <t>D3-01  ( 1x2,1 m)</t>
  </si>
  <si>
    <t>D3-02  ( 1x2,1 m)</t>
  </si>
  <si>
    <t>D3-03  ( 1x2,1 m)</t>
  </si>
  <si>
    <t>D3-04  ( 1x2,1 m)</t>
  </si>
  <si>
    <t>D3-05  ( 1x2,1 m)</t>
  </si>
  <si>
    <t>D3-06  ( 1x2,1 m)</t>
  </si>
  <si>
    <t>D3-07  ( 1x2,1 m)</t>
  </si>
  <si>
    <t>D3-08  ( 1x2,1 m)</t>
  </si>
  <si>
    <t>D3-09  ( 0,9x2,1 m)</t>
  </si>
  <si>
    <t>D3-10  ( 0,8x2,1 m)</t>
  </si>
  <si>
    <t>D3-11  ( 0,8x2,1 m)</t>
  </si>
  <si>
    <t>D3-12  ( 1x2,1 m)</t>
  </si>
  <si>
    <t>Montāžas materiāli (blīvējošs materiāls, stiprinājumi u.c.)</t>
  </si>
  <si>
    <t>Grīdas</t>
  </si>
  <si>
    <t>Grīdu apdare</t>
  </si>
  <si>
    <t>Iekšējie apdares darbi</t>
  </si>
  <si>
    <t>Elektroinstalācija</t>
  </si>
  <si>
    <t>gab.</t>
  </si>
  <si>
    <t>B</t>
  </si>
  <si>
    <t>Gaismekļi</t>
  </si>
  <si>
    <t xml:space="preserve">Griesti  </t>
  </si>
  <si>
    <t>Sienu špaktelēšana, slīpēšana t.sk. Ailu apmales. , Vetonit vai ekvivalents špaktele, smilšpapīrs</t>
  </si>
  <si>
    <t>Sagatavotu sienu gruntēšana  t.sk. Ailu apmales</t>
  </si>
  <si>
    <t>Hidroizolācijas ierīkošana</t>
  </si>
  <si>
    <t>Sienu apmetuma ierīkošana ar Baumit MPI 25(b=10) (vai ekvivalentu)</t>
  </si>
  <si>
    <t>Sagatavotu sienu krāsošana ar tonētām krāsām 2k. krāsota , Sienu krāsa krāsa pusmatēta (spīduma koeficients 7) ūdens dispersijas akrilāta krāsa, iztur līdz 2000–10000 tīrīšanas ciklus   t.sk. Ailu apmales</t>
  </si>
  <si>
    <t>Sagatavotu sienu krāsošana ar tonētām krāsām 2k. krāsota ,  krāsots, pelēks dekoratīvais krāsojums, visās telpās,
izņemot sanitārajos mezglos, krāsa pusmatēta
(spīduma koeficients 7) ūdens dispersijas akrilāta krāsa, iztur līdz 2000–10000 tīrīšanas ciklus</t>
  </si>
  <si>
    <t>Flīžu seguma ierīkošana saskaņā ar apdares darbu tabulu
Pirmās šķiras keramiskās sienas flīze Rako Color One, krāsainas, precizēt IN daļā
- Izmērs 198 x 198
- Biezums: 6mm
- Ūdens absorbcija – E &lt; 10%
- Noturība pret izlieci – Min. 12N/mm2
- Izturība pret netīrumiem – Min. Cl. 3
- Ķīmiskā izturība – Min. GB
- Virsma: mat
; Flīžu līme, šuvju mastika, palīgmateriāli</t>
  </si>
  <si>
    <t>Vinila seguma ieklāšana t.sk. palīgmateriāl,Homogēns, strāvu izkliedējošs vinila grīdas segums Forbo Sphera SD
- Biezums 2.0mm, 34/43 klase,
- Pretslīde R9, virsmas apstrāde Smart TOP,
- Kopējais svars - 2 900g/m²
- Paliekošais iespiedums: vidējā izmērītā vērtība 0.03mm
- Izmēru stabilitāte 0,20%, Ugunsdrošība Bfl-s1</t>
  </si>
  <si>
    <t>Vinila seguma ieklāšana t.sk. palīgmateriāl,Heterogēns vinila grīdas segums Allura (LVT)
- Flīzes izmērs: 500x500mm
- Biezums 2.50mm, nodiluma slāņa biezums 0.70mm, 34/43 klase
- Kopējais svars - 3600g/m², - Pretslīde R10, izmēru stabilitāte &lt; 0,10%
- PUR aizsargslānis,
- Ugunsdrošība: Bfl-s1,
- Trieciena trokšņa slāpēšana ≤ 6 dB
- Paliekošais iespiedums: vidējā izmērītā vērtība 0.10 mm</t>
  </si>
  <si>
    <t>Hidroizolācija no uzziežamas membrānas Knauf Flachendicht F Kaučuka hidroizolācija vai ekvivalents</t>
  </si>
  <si>
    <t>Flīžu  seguma ierīkošana. akmens masas grīdas flīzes t.sk.palīgmateriāli Pirmās šķiras akmens masas flīze REFIN Foil
- Izmērs 600 x 600mm
- Biezums: 9mm, Pretslīde:R10
- Rektificēta
- Ķīmiskā izturība – Min. A
- Artikuls: NQ40</t>
  </si>
  <si>
    <t>Flīžu  seguma ierīkošana. akmens masas grīdas flīzes t.sk.palīgmateriāli Pirmās šķiras pilnas akmens masas flīze RAKO Taurus color
- Izmērs 198 x 198mm
- Biezums: 9mm,
- Pretslīde:R10/A
- Ūdens absorbcija – E &lt; 2.5%
- Noturība pret izlieci – Min. 35N/mm2
- Izturība pret netīrumiem – Min. Cl. 3
- Ķīmiskā izturība – Min. A</t>
  </si>
  <si>
    <t>Paklāja seguma ieklāšana t.sk. palīgmateriāl,Cilpveida Paklājflīžu grīdas segums Modulyss 
- Pamatne: back2back, 100% pārstrādāts bitumens,
- Šķiedras materiāls: 100% PA6
- Šķiedras svars: 605g/m2,
- Kopējais augstums: 6.6mm, šķiedru augstums: 3.1mm,
dūrienu skaits 218000/m2,
- Izmērs 500x500mm, izmēru stabilitāte 0,20%,
- Trieciena trokšņa slāpēšana:23dB
- Nodilumizturības klase: 33-LC1,
- Ugunsdrošība Bfl-s1</t>
  </si>
  <si>
    <t>Betona grīdas pulēšana un virsmas cietinoša sastāva iestrāde</t>
  </si>
  <si>
    <t>Flīžu  seguma ierīkošana. akmens masas grīdas flīzes t.sk.palīgmateriāli Pirmās šķiras pilnas akmens masas flīze RAKO Taurus Granit
- Izmērs 298 x 298mm
- Biezums: 9mm, Pretslīde:R9/A
- Noturība pret izlieci – Min. 35N/mm2
- Ķīmiskā izturība – Min. A</t>
  </si>
  <si>
    <t>Iekšējo palodžu montāža t.sk. Stiprinājumi Laminēts mitrumizturīgs finieris ar perforējumu siltā gaisa cirkulācijai, 2900x630x24(b)mm</t>
  </si>
  <si>
    <t>Iekšējo palodžu montāža t.sk. Stiprinājumi 
Laminēts mitrumizturīgs finieris,
950x250x24(b) mm</t>
  </si>
  <si>
    <t xml:space="preserve">Iekšējo palodžu montāža t.sk. Stiprinājumi
Dabiska koka palodzes, beicētas,
1300x700x~30(b)mm </t>
  </si>
  <si>
    <t>Iekšējo palodžu montāža t.sk. Stiprinājumi Dabiska koka palodzes, beicētas,
1100x600x~30(b)mm,</t>
  </si>
  <si>
    <t>Vertikālo auduma žalūziju uzstādīšana 2,0x1,3m AR 5.9</t>
  </si>
  <si>
    <t>Vertikālo auduma žalūziju uzstādīšana 1,3x1,13m AR 5.9</t>
  </si>
  <si>
    <t>Demontāžas darbi</t>
  </si>
  <si>
    <t>t.m.</t>
  </si>
  <si>
    <t>Profilēta metāla jumta loksne T35,35mm montāža</t>
  </si>
  <si>
    <t>Montāžas un palaišanas darbi</t>
  </si>
  <si>
    <t>Grīdlīstes uzstādīšana. Krāsotas MDF, vienkārša profila, h=90 mm, tonis - tumši pelēks</t>
  </si>
  <si>
    <t>Inventāro veidņu uzstādīšana,eļļošana  pamatiem un nojaukšana ,noma</t>
  </si>
  <si>
    <t>Armatūras sietu izgatavošana ,uzstādīšana,fiksatoru uzstādīšana . Armatūra B500B</t>
  </si>
  <si>
    <t>t</t>
  </si>
  <si>
    <t>BK Velonojume</t>
  </si>
  <si>
    <t>Velonojume TS-LB 02 Nojume 1</t>
  </si>
  <si>
    <t>Apmetuma  demontāža fasādei, fasādes kolonnām t.sk. Būvgružu izvešana , nodošana pārstrādei</t>
  </si>
  <si>
    <t>Esošo inženierkomunikāciju demontāža(Tai skaitā bēniņos esošās, nefunkcionējošās ventiekārtas.
Nav nepieciešams demontēt sienās iebūvētos vadus un cauruļvadus, ja tie netraucē jaunajām inženiertīklu instalācijām.) t.sk. Būvgružu izvešana , nodošana pārstrādei</t>
  </si>
  <si>
    <t>Ēkas pārbūve un teritorijas labiekārtošana(Lietotāja līdzekļi)</t>
  </si>
  <si>
    <t>VNĪ komentāri 24.01.2023.</t>
  </si>
  <si>
    <t>Ēkas pārbūve un teritorijas labiekārtošana</t>
  </si>
  <si>
    <t>Stiklotas starpsienas</t>
  </si>
  <si>
    <t>Stiklotas starpsienas  AR 5.3</t>
  </si>
  <si>
    <t>SS 01 stiklotas iekšsienas  montāža  saskaņā ar AR-5.3  t.sk.Montāžas materiāli (blīvējošs materiāls, stiprinājumi u.c.), palīgmateriāli</t>
  </si>
  <si>
    <t>SS 02 stiklotas iekšsienas  montāža  saskaņā ar AR-5.3  t.sk.Montāžas materiāli (blīvējošs materiāls, stiprinājumi u.c.), palīgmateriāli</t>
  </si>
  <si>
    <t>SS 03 stiklotas iekšsienas  montāža  saskaņā ar AR-5.3  t.sk.Montāžas materiāli (blīvējošs materiāls, stiprinājumi u.c.), palīgmateriāli</t>
  </si>
  <si>
    <t>SS 04 stiklotas iekšsienas  montāža  saskaņā ar AR-5.3  t.sk.Montāžas materiāli (blīvējošs materiāls, stiprinājumi u.c.), palīgmateriāli</t>
  </si>
  <si>
    <t>SS 05 stiklotas iekšsienas  montāža  saskaņā ar AR-5.3  t.sk.Montāžas materiāli (blīvējošs materiāls, stiprinājumi u.c.), palīgmateriāli</t>
  </si>
  <si>
    <t>SS 06 stiklotas iekšsienas  montāža  saskaņā ar AR-5.3  t.sk.Montāžas materiāli (blīvējošs materiāls, stiprinājumi u.c.), palīgmateriāli</t>
  </si>
  <si>
    <t>Grīdu izlīdzināšana ar pašizlīdzinošo sastāvu  Pašizlīdzinošā masa grīdām (piem., Baumit Nivello 10) ~3mm</t>
  </si>
  <si>
    <t>norādīts</t>
  </si>
  <si>
    <t>izlabots</t>
  </si>
  <si>
    <t>Atkritumu nojume TS-LB 03</t>
  </si>
  <si>
    <t>Eņģes vārtiem (2 gab.katrai vērtnei) montāža</t>
  </si>
  <si>
    <t>6</t>
  </si>
  <si>
    <t>Slēdzenes  montāža</t>
  </si>
  <si>
    <t>3</t>
  </si>
  <si>
    <t>Roktura  montāža</t>
  </si>
  <si>
    <t>BK Atkritumu nojume 2</t>
  </si>
  <si>
    <t>Sagatavošanas darbi</t>
  </si>
  <si>
    <t>Objekta nospraušana un nostiprināšana dabā</t>
  </si>
  <si>
    <t xml:space="preserve">Demontāžas darbi </t>
  </si>
  <si>
    <t>Demontējama, patvaļīgi
uzmontētā automātiskā
barjera  t.sk. Būvgružu izvešana , nodošana pārstrādei</t>
  </si>
  <si>
    <t>Pirms siltumtīklu demontāžas,
noņemama mūra siena un grunts.
Pēc darbu pabeigšanas, atjaunot
sākotnējā vietā un veikt mūra
labošanas darbu.</t>
  </si>
  <si>
    <t>Demontējamie nožogojuma posmi pārvietojami nomainot esošo trošu nožogojuma posmu</t>
  </si>
  <si>
    <t>Pie ēkas fasādes piestiprinātā kondicioniera demontāža  t.sk. Būvgružu izvešana , nodošana pārstrādei</t>
  </si>
  <si>
    <t>Nefunkcionējoši demontējamie siltumtīki  t.sk. Būvgružu izvešana , nodošana pārstrādei</t>
  </si>
  <si>
    <t>Demontējami kanalizācijas tīkli (teritorijā) t.sk. Būvgružu izvešana , nodošana pārstrādei</t>
  </si>
  <si>
    <t>Noņemams esošs betona bruģakmens segums  t.sk. Būvgružu izvešana , nodošana pārstrādei</t>
  </si>
  <si>
    <t>Demontējami betona pakāpieni, mūra elemeti (teritorijā) t.sk. Būvgružu izvešana , nodošana pārstrādei</t>
  </si>
  <si>
    <t>Demontējami nožogojuma posmi  t.sk. Būvgružu izvešana , nodošana pārstrādei</t>
  </si>
  <si>
    <t>Zemes klātne</t>
  </si>
  <si>
    <t xml:space="preserve">Gultnes sagatavošana ceļiem un laukumiem,lieko grunti aizvedot uz atbērtni </t>
  </si>
  <si>
    <t>Laukumu planēšana</t>
  </si>
  <si>
    <t>Ceļi un laukumi</t>
  </si>
  <si>
    <t>Bruģakmens segums - brauktuves</t>
  </si>
  <si>
    <t>Esošā pamatne profilēta, noblīvēta (Ev2≥45MPa)</t>
  </si>
  <si>
    <t>Salturīgā kārta no drenējošas smilts (kf&gt;1m/dn, Ev2≥60MPa) h=30 cm</t>
  </si>
  <si>
    <t>Minerālmat. maisījums (fr.0/45), N-IV klase (Ev2≥80M h=20cm</t>
  </si>
  <si>
    <t xml:space="preserve">Dolomīta izsijas (fr.2/8) izbūve  </t>
  </si>
  <si>
    <t xml:space="preserve">Betona bruģakmens seguma izbūve 8 cm. </t>
  </si>
  <si>
    <t>Bruģakmens segums - Ietves, panduss</t>
  </si>
  <si>
    <t xml:space="preserve">Betona bruģakmens seguma izbūve 6 cm. </t>
  </si>
  <si>
    <t>Bruģakmens segums - brauktuves segums sat, org. vajadzībām</t>
  </si>
  <si>
    <t xml:space="preserve">Apaļakmens bruģa seguma izbūve ~10cm. </t>
  </si>
  <si>
    <t>Apzaļumošana</t>
  </si>
  <si>
    <t xml:space="preserve">Zālāja ar melnzemes kārtu b=20 cm ierīkošana t.sk. pazemināmā līdz asfalta līmenim zālāja daļa </t>
  </si>
  <si>
    <t>Esošās laukakmens mūra atbalsta sienas remonts. sienas biezums ~ 500mm, augstums ~ 700mm</t>
  </si>
  <si>
    <t>Estrich betona klona slāņa ieklāšana 60 mm</t>
  </si>
  <si>
    <t>G2.1 1. stāva pārsegums</t>
  </si>
  <si>
    <t>Siltumizolācijas ierīkošana; Ekstrudētais putupolistirols  100 mm</t>
  </si>
  <si>
    <t>Estrich betona klona slāņa ieklāšana 50 mm</t>
  </si>
  <si>
    <t>G1.2 Grīda uz grunts siltināta</t>
  </si>
  <si>
    <t>G1.1 Grīda uz grunts</t>
  </si>
  <si>
    <t>Lewis loksnes ieklāšana 16 mm t.sk. Palīgmateriāli</t>
  </si>
  <si>
    <t>Izolācijas no vates ierīkošana,  piem., Paroc (b=200)vai ekvivalents</t>
  </si>
  <si>
    <t>G4.1 3. stāva pārsegums</t>
  </si>
  <si>
    <t>Ģipškartona plātnes ieklāšana  Knauf Brown vai ekvivalents ; palīgmateriāli</t>
  </si>
  <si>
    <t>OSB plāksnes apšuvums 15 mm t.sk. Stiprinājumi</t>
  </si>
  <si>
    <t>Latojuma ierīkošana. Latojums 45x45mm s.800 mm, stiprinājumi</t>
  </si>
  <si>
    <t>Nesošo koka konstrukciju-sijas   izgatavošana un montāža sagatavotas atbilstoši BK norādījumiem t.sk. Palīgmateriāli. Kokmateriālu klase Apstrādātas ar antiseptiķi-antipirēnu</t>
  </si>
  <si>
    <t>Izolācijas no vates ierīkošana,  piem., Paroc (b=100)vai ekvivalents</t>
  </si>
  <si>
    <t>G3.1 2. stāva pārsegums</t>
  </si>
  <si>
    <t>iekļauts sadaļā "pārsegumi" VNĪ daļā</t>
  </si>
  <si>
    <t>Jaunā kāpņu posma izbūve saskaņā ar  ARD- 0,1</t>
  </si>
  <si>
    <t>Pilnstikla margas uzstādīšana b=10 mm</t>
  </si>
  <si>
    <t>Projektējami atjaunojamie pakāpieni</t>
  </si>
  <si>
    <t xml:space="preserve">Betona apmales 1000x300x150mm  uzstādīšana uz betona pamatnes </t>
  </si>
  <si>
    <t>Ietves betona apmaļu 1000x200x80 mm  uzstādīšana uz betona pamatnes</t>
  </si>
  <si>
    <t>Nerūsējoša tērauda velostatīvi 1000x750(h) d=70 mm</t>
  </si>
  <si>
    <t>Profilēta metāla  loksne T35,35mm fasādei montāža</t>
  </si>
  <si>
    <t>Lietus ūdens tekņu 50x50 mm montāža</t>
  </si>
  <si>
    <t>Lietus ūdens noteku elementi (piem. metāla ķēdes) montāža</t>
  </si>
  <si>
    <t>Metāla kvadrātveida cauruļu 60x40x3 mm rāmji,
cinkoti, krāsoti, tonis RAL 7043 montāža</t>
  </si>
  <si>
    <t>Diognāli cirsti stiepts metāla siets, cinkots, krāsots montāža</t>
  </si>
  <si>
    <t>Mēbeles</t>
  </si>
  <si>
    <t>Iebūvēto virtuvju komplekti 1. stāvā AR 5.10</t>
  </si>
  <si>
    <t>Apmeklētāju pieņemšanas lete,
Tumši pelēka necaurredzama pamatne,
caurspīdīga augšas daļa.
Detalizāciju skat. Lapā AR.5.13</t>
  </si>
  <si>
    <t>Noliktavu plaukti, 2500x1065x300mm
Plauktu sistēma MIX
Bāzes sekcija, 2100x1065x300 mm
Art.nr.: 27101
Apskatīt ar papildinātāsrealitātes funkciju
Pret skrāpējumiem izturīga virsma intensīvai lietošanai
Ar pielāgojamiem plauktiem</t>
  </si>
  <si>
    <t>Profilēta metāla jumta loksne T45-30-905 ,t=0,6mm montāža</t>
  </si>
  <si>
    <t xml:space="preserve">Betona iestrādāšana pamatu konstrukcijās-pamatu pēda C30/37+XC4,XD3,XF4  novibrējot,betonu padod ar sūkni </t>
  </si>
  <si>
    <t>Šķembu pamatojuma ierīkošana fr.20-40 mm,blīvā veidā</t>
  </si>
  <si>
    <t>Tērauda konstrukciju izgatavošana,piegāde,montāža t.sk. Palīgmateriāli. Metāla konstrukcijas apstrādātas atbilstoši BK norādījumiem</t>
  </si>
  <si>
    <t>ThermoWhite izolācijas ierīkošana; 190 mm</t>
  </si>
  <si>
    <t xml:space="preserve">Karkasu  apšūšana ar ģipškartonu (1kārta). Ģipškartona plātne RED GKF Knauf vai ekvivalents ; Knauf skrūves vai ekvivalents </t>
  </si>
  <si>
    <t>Tvaika caurlaidīga papīra ieklāšana</t>
  </si>
  <si>
    <t>Smalkas frakcijas betona B25 kārtas ierīkošana 64 mm</t>
  </si>
  <si>
    <t>Piekārto griestu ierīkošana.
Balti akustisko griestu paneļi Rockfon® Eclipse,
1160x1160x40mm; t.sk. Stiprinājumi, palīgmateriāli</t>
  </si>
  <si>
    <t>Kājslauķa ierīkošana  t.sk. palīgmateriāl,Iebūvējamais - Forbo Nuway Connect (closed with ultragrip rubber inserts)
- Biezums: 17 mm
- Materiāls: anodēts alumīnijs/ 100% EPDM gumija
- Max stat.slodze: 100 kg/cm2
- Max din.slodze: 100 kg/cm2
- Rāmja materiāls: Alumīnijs</t>
  </si>
  <si>
    <t>Kājslauķa ierīkošana  t.sk. palīgmateriāl,Iebūvējamais - Iebūvējamais - Forbo Nuway Connect (closed with bristle &amp; coral classic inserts)
- Biezums: 17 mm
- Materiāls: anodēts alumīnijs/ 100% BCF poliamīds gan
birstēm, gan paklāja joslām
- Max stat.slodze: 100 kg/cm2
- Max din.slodze: 50 kg/cm2
- Rāmja materiāls: Alumīnijs
- Maks. moduļa platums: 3000mm
- Maks. moduļa svars: 23kg
- Ugunsdrošības klase: Bfls1
- Konstrukcijas materiāls: Rāmja materiāls – Anodēts alumīnija profils ar PVC
savienojumiem un nerūsējošā tērauda stieplēm
- Kājslauķa materiāls: 100% poliamīds</t>
  </si>
  <si>
    <t>D1-01  ( 1,05x2,3 m)</t>
  </si>
  <si>
    <t>D1-04  ( 1x2,1 m)</t>
  </si>
  <si>
    <t>D2-04  ( 1x2,1 m)</t>
  </si>
  <si>
    <t>D2-10  ( 1x2,1 m)</t>
  </si>
  <si>
    <t>D2-11  ( 1x2,1 m)</t>
  </si>
  <si>
    <t>Bēniņu lūka ar izvelkamām kāpnēm.   t.sk. Palīgmateriāli, stiprinājumi  Firmas FARKO
salokāmās kāpnes
LML Lux ar metāla
pakāpieniem un
lūku 0,7x1,3 m saskaņā ar AR 5.1</t>
  </si>
  <si>
    <t>Esošās bēniņu lūkas remonts
Vērtnēm un kārbai
notīrama esošā krāsa un
atjaunojams krāsojums.
Tonis RAL 7037
Precizēt autoruzraudzības
stadijā veicot
paraugkrāsojumu uz
vietas.</t>
  </si>
  <si>
    <t>Ārdurvju remonts  saskaņā ar AR-5.1 AD-01 1,1x2,53m t.sk.Montāžas materiāli (blīvējošs materiāls, stiprinājumi u.c.)
Remontēt, atjaunot
krāsojumu. Piekļuves
kontrole. Evakuācijas
durvis - viegli atveramas
no telpas iekšpuses bez
aizkavējuma un
šķēršļiem, aprīkotas ar
pašaizvēršanās
mehānismu. Ne mazākā
kā 4. atkārtotas
atvēršanas/aizvēršanas
izturības klase. Ūdens
necaurlaidības klase ne
zemāka par 7B</t>
  </si>
  <si>
    <t>Ārdurvju montāža  saskaņā ar AR-5.1 AD-02 1,8x3,142m t.sk.Montāžas materiāli (blīvējošs materiāls, stiprinājumi u.c.)
Remontēt, atjaunot
krāsojumu. Evakuācijas
durvis - viegli atveramas
no telpas iekšpuses bez
aizkavējuma un
šķēršļiem, aprīkotas ar
pašaizvēršanās
mehānismu. Ne mazākā
kā 4. atkārtotas
atvēršanas/aizvēršanas
izturības klase. Ūdens
necaurlaidības klase ne
zemāka par 7B</t>
  </si>
  <si>
    <t>Pirms gaismekļu pasūtīšanas, saskaņot ar  pasūtītāju un arhitektu norādījumiem precizēt - gaismekļu vizuālo skatu</t>
  </si>
  <si>
    <t>G1</t>
  </si>
  <si>
    <t>Ledluks
I500P0P5200E4010</t>
  </si>
  <si>
    <t>G2</t>
  </si>
  <si>
    <t>Virsmas montāžas multijaudas hermētisks gaismeklis, Planox ECO LED, 37W, 3050lm/4950lm,4000K, 173°/111°, ar samazinātu virsmas temperatūru, HCCP, L-1369,B-61,H-50mm, IP66/ vai ekvivalents</t>
  </si>
  <si>
    <t>RZB
451218.009.19</t>
  </si>
  <si>
    <t>G3</t>
  </si>
  <si>
    <t>Virsmas montāžas multijaudas hermētisks gaismeklis, Planox ECO LED, 22W, 3050lm/4950lm,4000K, 173°/111°, ar samazinātu virsmas temperatūru, HCCP, L-1369,B-61,H-50mm, IP66 / vai ekvivalents</t>
  </si>
  <si>
    <t>G4</t>
  </si>
  <si>
    <t>RZB
901452.002.1</t>
  </si>
  <si>
    <t>G5
G6</t>
  </si>
  <si>
    <t>Ledluks
I350P0P4200E4010</t>
  </si>
  <si>
    <t>G7</t>
  </si>
  <si>
    <t>Ledluks
I350C0P3000L4010</t>
  </si>
  <si>
    <t>G8</t>
  </si>
  <si>
    <t>G9</t>
  </si>
  <si>
    <t>Virsmas montāžas gaismeklis ģērboņa apgaismošanai komplektācijā ar LED spuldzēm 2x3W 780Lum, 130Lum/W 4000K, IP20, bronzas metāla korpuss, L-250 x H-100 x P-220 mm/ vai ekvivalents</t>
  </si>
  <si>
    <t>Mirror-20 ap2</t>
  </si>
  <si>
    <t>G10</t>
  </si>
  <si>
    <t>Virsmas montāžas avārijas/evakuācijas izeju izgaismošanas NexiTech LED DOOR CG-S LED 5.5W, 9VA gaismeklis ar virziennorādes piktogrammu, IP40, ar akumulatora bateriju (60 min)</t>
  </si>
  <si>
    <t>EATON
NexiTech LED DOOR</t>
  </si>
  <si>
    <t>G11</t>
  </si>
  <si>
    <t>EATON
GuideLed SL 1302x</t>
  </si>
  <si>
    <t>G12</t>
  </si>
  <si>
    <t>Virsmas montāžas avārijas/evakuācijas apgaismojuma i- P65 Plus H CG-S, LED 10.7W 21.7VA gaismekļi antipanikas zonas, evakuācijas ceļu un augtsa riska zonu izgaismošanai, simetriska vai asimetriska optika, IP65, 
ar akumulatora bateriju (60 min)</t>
  </si>
  <si>
    <t>EATON
 i-P65 Plus H</t>
  </si>
  <si>
    <t>Tāme sastādīta 2023.gada tirgus cenās, pamatojoties uz SIA „Baltex Group” būvprojekta rasējumiem un darbu apjomiem</t>
  </si>
  <si>
    <t>1,4</t>
  </si>
  <si>
    <t>S 1.1</t>
  </si>
  <si>
    <t xml:space="preserve">Gipškartona starpsienu karkasa (100mm) izbūve Knauf W626 karkasa sistēma. UW,CW profila , Skrūves, stiprinājumi, </t>
  </si>
  <si>
    <t xml:space="preserve">Vates  iestrāde   karkasā skaņas izolācijai.  Skaņas izolācijas plāksnes 100 mm </t>
  </si>
  <si>
    <t>S 1.1a</t>
  </si>
  <si>
    <t>S 1.2</t>
  </si>
  <si>
    <t xml:space="preserve">Gipškartona starpsienu karkasa (75mm) izbūve Knauf W626 karkasa sistēma. UW,CW profila , Skrūves, stiprinājumi, </t>
  </si>
  <si>
    <t xml:space="preserve">Vates  iestrāde   karkasā skaņas izolācijai.  Skaņas izolācijas plāksnes 75 mm </t>
  </si>
  <si>
    <t>HP DL20 Gen10+ P44115-421, Intel® Xeon® E-2336, 16 GB</t>
  </si>
  <si>
    <t>kpl.</t>
  </si>
  <si>
    <t>SSD disks</t>
  </si>
  <si>
    <t>512 GB</t>
  </si>
  <si>
    <t>Programmatūra</t>
  </si>
  <si>
    <t>Microsoft® Windows® 10 PRO</t>
  </si>
  <si>
    <t xml:space="preserve">Monitors </t>
  </si>
  <si>
    <t>24'</t>
  </si>
  <si>
    <t>Servera programmatūra</t>
  </si>
  <si>
    <t>Suprema BioStar 2</t>
  </si>
  <si>
    <t>PoE switch</t>
  </si>
  <si>
    <t>CRCRS328-24P-4S+RMS328-24P-4S+RM</t>
  </si>
  <si>
    <t xml:space="preserve">Patch kabelis 1.0m </t>
  </si>
  <si>
    <t>Cat6 UTP 1m</t>
  </si>
  <si>
    <t>Barošanas bloks Rackmount 3U ar vietu akumulatoriem 12VDC/8A</t>
  </si>
  <si>
    <t>Dantech DA457-2</t>
  </si>
  <si>
    <t>Akumulators 12V/12Ah</t>
  </si>
  <si>
    <t>TC12-12</t>
  </si>
  <si>
    <t>UPS sprieguma stabilizators APC 1500VA, 1200 W</t>
  </si>
  <si>
    <t>APC Smart-UPS X 1500VA RM U2</t>
  </si>
  <si>
    <t>Durvju kontrolleris ar karšu nolasītāju</t>
  </si>
  <si>
    <t xml:space="preserve">Suprema  Xpass </t>
  </si>
  <si>
    <t>Bezvadu poga durvju atvēršanai</t>
  </si>
  <si>
    <t>Elektromagnētiskais sprūds NO līdz 230mA</t>
  </si>
  <si>
    <t>ASSA ABLOY E7R--E9139</t>
  </si>
  <si>
    <t>Elektromehāniskais sprūds, 12 V, regulējamā mēlīte, diena/nakts</t>
  </si>
  <si>
    <t>E7E-E4139, EffEff</t>
  </si>
  <si>
    <t>Magnētiskais kontakts</t>
  </si>
  <si>
    <t>Durvju aizvērējs</t>
  </si>
  <si>
    <t>GEZE vai ekvivalents</t>
  </si>
  <si>
    <t xml:space="preserve">Kabelis </t>
  </si>
  <si>
    <t>Cat5e UTP</t>
  </si>
  <si>
    <t>Kabelis mīksts sprūda barošanai 12VDC</t>
  </si>
  <si>
    <t>NYM-J 2x0.75</t>
  </si>
  <si>
    <t>Piekļuves kontroles kartiņa no cieta materiāla</t>
  </si>
  <si>
    <t>Mifare 13.56 MH</t>
  </si>
  <si>
    <t>Durvju kontroliera demontāža un montāža atpakaļ</t>
  </si>
  <si>
    <t xml:space="preserve">Ugunsdrošās blīves kabeļiem </t>
  </si>
  <si>
    <t>Promastop IM CJ21</t>
  </si>
  <si>
    <t>Piekļuves kontroles sistēma</t>
  </si>
  <si>
    <t>Videonovērošanas un apsardzes sistēma</t>
  </si>
  <si>
    <t>Apsardzes sistēma</t>
  </si>
  <si>
    <t xml:space="preserve">Apsardzes panelis </t>
  </si>
  <si>
    <t>DSC PC-1864</t>
  </si>
  <si>
    <t>Paplašinātājs</t>
  </si>
  <si>
    <t>PC5108</t>
  </si>
  <si>
    <t xml:space="preserve">Akumulators </t>
  </si>
  <si>
    <t>7A/h 12V</t>
  </si>
  <si>
    <t>Transformators</t>
  </si>
  <si>
    <t>Kustības detektors</t>
  </si>
  <si>
    <t>LC-100PI</t>
  </si>
  <si>
    <t>Magnēta kontakts metāla durvīm</t>
  </si>
  <si>
    <t>MS-51</t>
  </si>
  <si>
    <t>Stikla plīšanas detektors</t>
  </si>
  <si>
    <t>GBD-PLUS</t>
  </si>
  <si>
    <t>LCD tastatūra</t>
  </si>
  <si>
    <t>PK5500</t>
  </si>
  <si>
    <t>CQR 6x0.22mm2</t>
  </si>
  <si>
    <t xml:space="preserve">Gofrētā caurule </t>
  </si>
  <si>
    <t>d 20mm</t>
  </si>
  <si>
    <t>Sirēna ārtelpu</t>
  </si>
  <si>
    <t>MR-300; 115 dB</t>
  </si>
  <si>
    <t>Sirēna iekštelpu</t>
  </si>
  <si>
    <t>PICCOLO/WH/BL</t>
  </si>
  <si>
    <t>Montāžas materiāli</t>
  </si>
  <si>
    <t>Videonovērošana</t>
  </si>
  <si>
    <t>Kabeļu organaizeris horizontālais</t>
  </si>
  <si>
    <t>1U 19'</t>
  </si>
  <si>
    <t>Gigabit switch</t>
  </si>
  <si>
    <t>24 porti Gigabit Ethernet switch , 2 SFP+ ports, PoE, 1U rackmount case</t>
  </si>
  <si>
    <t>Patch panelis Cat6</t>
  </si>
  <si>
    <t xml:space="preserve">24p Cat6 UTP B3 </t>
  </si>
  <si>
    <t>Videoserveris</t>
  </si>
  <si>
    <t xml:space="preserve">Cietie Diski HDD </t>
  </si>
  <si>
    <t>2TB</t>
  </si>
  <si>
    <t>Videokamera ārtelpu bullet</t>
  </si>
  <si>
    <t>Hanwha QNO-8010R</t>
  </si>
  <si>
    <t>Videokamera iekštelpu dome</t>
  </si>
  <si>
    <t>Hanwha</t>
  </si>
  <si>
    <t xml:space="preserve">Cat6 UTP patch kabelis 1.0m </t>
  </si>
  <si>
    <t>B3 Cat6 4x2x0.5 LSZH (Low Smoke Zero Halogen)</t>
  </si>
  <si>
    <t xml:space="preserve">Gluda plānsienu caurule halogenbrīva  </t>
  </si>
  <si>
    <t>D25mm</t>
  </si>
  <si>
    <t>Montāžas un stiprināšanas materiāli</t>
  </si>
  <si>
    <t>Esošās ārējās videokameras demontāža</t>
  </si>
  <si>
    <t>Esošās iekšējās videokameras demontāža</t>
  </si>
  <si>
    <t>Cat6 UTP kabeļa pārsprieguma aizsardzības ierīce ar POE</t>
  </si>
  <si>
    <t>DT-LAN-CAT.6+</t>
  </si>
  <si>
    <t>Griestu apmetuma ierīkošana ar Knauf Vermiplaster</t>
  </si>
  <si>
    <t xml:space="preserve">Griestu metāla karkasa uzstādīšana, Skrūves, stiprinājumi,  Knauf sistēma </t>
  </si>
  <si>
    <t>Griestu špaktelēšana, slīpēšana  , Vetonit vai ekvivalents špaktele, smilšpapīrs</t>
  </si>
  <si>
    <t xml:space="preserve">Sagatavotu griestu gruntēšana  </t>
  </si>
  <si>
    <t>Sagatavotu griestu krāsošana ar krāsām 2k. Balta, matēta t.sk. Visas inženierkomunikācijas un gala iekārtas (atklātās) krāsošana  baltas,analogā tonī griestu plaknei</t>
  </si>
  <si>
    <t xml:space="preserve">Grīdlīstes uzstādīšana.100 mm akmens masas grīdas flīzes t.sk.palīgmateriāli </t>
  </si>
  <si>
    <t xml:space="preserve">Grīdlīstes ierīkošana 100 mm t.sk. Palīgmateriāli, strāvu izkliedējošs vinila grīdas segums </t>
  </si>
  <si>
    <t xml:space="preserve">Grīdlīstes ierīkošana 100 mm t.sk. palīgmateriāli, vinila grīdas segums </t>
  </si>
  <si>
    <t>0.1</t>
  </si>
  <si>
    <t xml:space="preserve"> 0.2</t>
  </si>
  <si>
    <t>Poz. NR 1-29 izmaksas sadalītas 38:62 starp VNĪ un Lietotāju</t>
  </si>
  <si>
    <t>Virsmas montāžas avārijas/evakuācijas apgaismojuma GuideLed SL 1302x CG-S LED 3.9W 8VA gaismekļi antipanikas zonas un evakuācijas ceļu izgaismošanai, simetriska vai asimetriska optika, IP40, ar akumulatora bateriju (60 min)</t>
  </si>
  <si>
    <t>Operatora darbu stacija, tastatūra un pele</t>
  </si>
  <si>
    <t>Poz. NR 1-21 izmaksas sadalītas aptuveni 50:50 starp VNĪ un Lietotāju</t>
  </si>
  <si>
    <t>%</t>
  </si>
  <si>
    <r>
      <t>Iekārts LED ofisa gaismeklis ILO 50-P, 35W 3885Lum, 114Lum/W 4000K, IP20 IK02, 100`000h L80B20, tumši pelēks alumīnija korpuss</t>
    </r>
    <r>
      <rPr>
        <sz val="12"/>
        <rFont val="Arial"/>
        <family val="2"/>
        <charset val="204"/>
      </rPr>
      <t>, L-1546, B-62, W-50mm / vai ekvivalents</t>
    </r>
  </si>
  <si>
    <r>
      <t>Iebūves LED gaismeklis Toledo Flat Round, 7.7W, 840Lum 110Lum/W 4000K, IP54 IK06, nedzeltējošs difuzors, tumši pelēks alumīnija korpuss</t>
    </r>
    <r>
      <rPr>
        <sz val="12"/>
        <rFont val="Arial"/>
        <family val="2"/>
        <charset val="204"/>
      </rPr>
      <t>, D-190mm, H-27mm / vai ekvivalents</t>
    </r>
  </si>
  <si>
    <r>
      <t>Iekārts LED ofisa gaismeklis ILO 35-P, 28W 3038Lum 108Lum/W 4000K, IP20 IK02, 100`000h L80B20, tumši pelēks alumīnija korpuss</t>
    </r>
    <r>
      <rPr>
        <sz val="12"/>
        <rFont val="Arial"/>
        <family val="2"/>
        <charset val="204"/>
      </rPr>
      <t>, L-1266, B-62, W-35mm / vai ekvivalents</t>
    </r>
  </si>
  <si>
    <r>
      <t>Virsmas montāžas LED ofisa gaismeklis ILO 35-C, 14W, 1461Lum, 112Lum/W 4000K, IP20 IK02, 100`000h, L80B20, tumši pelēks alumīnija korpuss</t>
    </r>
    <r>
      <rPr>
        <sz val="12"/>
        <rFont val="Arial"/>
        <family val="2"/>
        <charset val="204"/>
      </rPr>
      <t>, L-846, B-62, W-35mm / vai ekvivalents</t>
    </r>
  </si>
  <si>
    <r>
      <t>Iebūves LED gaismeklis Ledona ECO Round, 10W, 780Lum, 78Lum/W, 4000K, IP65, IK07, nedzeltējošs difuzors, tumši pelēks alumīnija korpuss</t>
    </r>
    <r>
      <rPr>
        <sz val="12"/>
        <rFont val="Arial"/>
        <family val="2"/>
        <charset val="204"/>
      </rPr>
      <t>, D-180mm, H-3mm / vai ekvivalents</t>
    </r>
  </si>
  <si>
    <t xml:space="preserve">Tāme sastādīta:  </t>
  </si>
  <si>
    <t>Būvniecības koptāme_PV</t>
  </si>
  <si>
    <t>Kopsavilkuma aprēķins Nr. 1_PV</t>
  </si>
  <si>
    <t>1.1._PV</t>
  </si>
  <si>
    <t>1.4._PV</t>
  </si>
  <si>
    <t>1.8._PV</t>
  </si>
  <si>
    <t>1.9._PV</t>
  </si>
  <si>
    <t>1.10._PV</t>
  </si>
  <si>
    <t>1.12._PV</t>
  </si>
  <si>
    <t>1.13._PV</t>
  </si>
  <si>
    <t>8.1.</t>
  </si>
  <si>
    <t>8.2.</t>
  </si>
  <si>
    <t>8.3.</t>
  </si>
  <si>
    <t>8.4.</t>
  </si>
  <si>
    <t>8.5.</t>
  </si>
  <si>
    <t>8.6.</t>
  </si>
  <si>
    <t>8.7.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</si>
  <si>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</si>
  <si>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</si>
  <si>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</si>
  <si>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</si>
  <si>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</si>
  <si>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</si>
  <si>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</si>
  <si>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</si>
  <si>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</si>
  <si>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</si>
  <si>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</si>
  <si>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</si>
  <si>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</si>
  <si>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</si>
  <si>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</si>
  <si>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</si>
  <si>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</si>
  <si>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</si>
  <si>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</si>
  <si>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</si>
  <si>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</si>
  <si>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</si>
  <si>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</si>
  <si>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</si>
  <si>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</si>
  <si>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</si>
  <si>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</si>
  <si>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</si>
  <si>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</si>
  <si>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</si>
  <si>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Kopsavilkuma aprēķins Nr. 2_PV</t>
  </si>
  <si>
    <t>2.7._PV</t>
  </si>
  <si>
    <t>2.9_PV</t>
  </si>
  <si>
    <t>2.11._PV</t>
  </si>
  <si>
    <t>2.13._PV</t>
  </si>
  <si>
    <t>2.9._PV</t>
  </si>
  <si>
    <t>Kopsavilkuma aprēķins Nr. 4_PV</t>
  </si>
  <si>
    <t>4.1._PV</t>
  </si>
  <si>
    <t>Poz. NR 1-31 izmaksas sadalītas 50:50 starp VNĪ un Lietotāju (skatīt Lokālā tāme Nr.4.1._VNI)</t>
  </si>
  <si>
    <t>Karkasu  apšūšana ar ģipškartonu. Ģipškartona plātne GKB Knauf vai ekvivalents ; Knauf skrūves TN 25, vai ekvivalents</t>
  </si>
  <si>
    <t>Karkasu  apšūšana ar ģipškartonu. Ģipškartona plātne Blue GKFI Knauf vai ekvivalents ; Knauf skrūves TN 25, vai ekvivalents</t>
  </si>
  <si>
    <t>Karkasu  apšūšana ar ģipškartonu. Ģipškartona plātne RED GKF Knauf vai ekvivalents ; Knauf skrūves , vai ekvivalents</t>
  </si>
  <si>
    <r>
      <rPr>
        <u/>
        <sz val="10"/>
        <color rgb="FFFF0000"/>
        <rFont val="Arial"/>
        <family val="2"/>
        <charset val="186"/>
      </rPr>
      <t>Atsevišķie darbi</t>
    </r>
    <r>
      <rPr>
        <sz val="10"/>
        <color rgb="FFFF0000"/>
        <rFont val="Arial"/>
        <family val="2"/>
        <charset val="186"/>
      </rPr>
      <t xml:space="preserve">
Klusuma kabīne </t>
    </r>
    <r>
      <rPr>
        <i/>
        <sz val="10"/>
        <color rgb="FFFF0000"/>
        <rFont val="Arial-ItalicMT-Identity-H"/>
      </rPr>
      <t>Framery O Video</t>
    </r>
    <r>
      <rPr>
        <sz val="10"/>
        <color rgb="FFFF0000"/>
        <rFont val="ArialMT-Identity-H"/>
      </rPr>
      <t xml:space="preserve"> Conference Ready. Gatavs, mobils izstrādājums ar elektrības, vājstrāvu un ventilācijas pieslēgumu. Tonis: White Ultramatt&amp;Whiteboard exterior 2210 (h)x1000x1000mm Skaņas izolācija 30dB</t>
    </r>
  </si>
  <si>
    <r>
      <t xml:space="preserve">Vertikālo auduma žalūziju uzstādīšana 2,8x2,9m AR 5.9 </t>
    </r>
    <r>
      <rPr>
        <sz val="10"/>
        <color rgb="FF0070C0"/>
        <rFont val="Arial"/>
        <family val="2"/>
        <charset val="186"/>
      </rPr>
      <t>(atstarojošās)</t>
    </r>
  </si>
  <si>
    <r>
      <t xml:space="preserve">Vertikālo auduma žalūziju uzstādīšana 2,5x0,95m AR 5.9 </t>
    </r>
    <r>
      <rPr>
        <sz val="10"/>
        <color rgb="FF0070C0"/>
        <rFont val="Arial"/>
        <family val="2"/>
        <charset val="186"/>
      </rPr>
      <t>(atstarojošās)</t>
    </r>
  </si>
  <si>
    <t>5.1.</t>
  </si>
  <si>
    <t>6.1.</t>
  </si>
  <si>
    <t>Vertikālo auduma žalūziju uzstādīšana 1,3x1,13m AR 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</si>
</sst>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 #,##0.00_-;_-* \-??_-;_-@_-"/>
    <numFmt numFmtId="165" formatCode="m\o\n\th\ d\,\ yyyy"/>
    <numFmt numFmtId="166" formatCode="#.00"/>
    <numFmt numFmtId="167" formatCode="#."/>
    <numFmt numFmtId="168" formatCode="0.0"/>
    <numFmt numFmtId="169" formatCode="0.000"/>
    <numFmt numFmtId="170" formatCode="#,##0.0"/>
    <numFmt numFmtId="171" formatCode="#,##0.000"/>
  </numFmts>
  <fonts count="85">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2"/>
      <name val="Arial"/>
      <family val="2"/>
      <charset val="186"/>
    </font>
    <font>
      <b/>
      <sz val="12"/>
      <name val="Arial"/>
      <family val="2"/>
      <charset val="186"/>
    </font>
    <font>
      <b/>
      <sz val="16"/>
      <name val="Arial"/>
      <family val="2"/>
      <charset val="186"/>
    </font>
    <font>
      <sz val="11"/>
      <name val="Arial"/>
      <family val="2"/>
      <charset val="186"/>
    </font>
    <font>
      <b/>
      <sz val="11"/>
      <name val="Arial"/>
      <family val="2"/>
      <charset val="186"/>
    </font>
    <font>
      <b/>
      <sz val="14"/>
      <name val="Arial"/>
      <family val="2"/>
      <charset val="186"/>
    </font>
    <font>
      <b/>
      <sz val="13"/>
      <name val="Arial"/>
      <family val="2"/>
      <charset val="186"/>
    </font>
    <font>
      <sz val="11"/>
      <color indexed="10"/>
      <name val="Arial"/>
      <family val="2"/>
      <charset val="186"/>
    </font>
    <font>
      <sz val="8"/>
      <name val="Arial"/>
      <family val="2"/>
      <charset val="186"/>
    </font>
    <font>
      <sz val="10"/>
      <name val="Helv"/>
      <family val="2"/>
    </font>
    <font>
      <sz val="1"/>
      <color indexed="8"/>
      <name val="Courier"/>
      <family val="1"/>
      <charset val="186"/>
    </font>
    <font>
      <b/>
      <sz val="1"/>
      <color indexed="8"/>
      <name val="Courier"/>
      <family val="1"/>
      <charset val="186"/>
    </font>
    <font>
      <sz val="10"/>
      <name val="Helv"/>
    </font>
    <font>
      <b/>
      <sz val="12"/>
      <color theme="3" tint="-0.499984740745262"/>
      <name val="Arial"/>
      <family val="2"/>
      <charset val="204"/>
    </font>
    <font>
      <sz val="14"/>
      <name val="Arial"/>
      <family val="2"/>
      <charset val="186"/>
    </font>
    <font>
      <b/>
      <sz val="10"/>
      <name val="Arial"/>
      <family val="2"/>
      <charset val="186"/>
    </font>
    <font>
      <sz val="10"/>
      <name val="Arial"/>
      <family val="2"/>
    </font>
    <font>
      <sz val="10"/>
      <color theme="5" tint="-0.499984740745262"/>
      <name val="Arial"/>
      <family val="2"/>
      <charset val="186"/>
    </font>
    <font>
      <sz val="10"/>
      <color theme="1"/>
      <name val="Arial"/>
      <family val="2"/>
      <charset val="186"/>
    </font>
    <font>
      <sz val="11"/>
      <color theme="1"/>
      <name val="Arial"/>
      <family val="2"/>
      <charset val="186"/>
    </font>
    <font>
      <b/>
      <sz val="11"/>
      <color theme="1"/>
      <name val="Arial"/>
      <family val="2"/>
      <charset val="186"/>
    </font>
    <font>
      <sz val="12"/>
      <color theme="1"/>
      <name val="Arial"/>
      <family val="2"/>
      <charset val="186"/>
    </font>
    <font>
      <b/>
      <sz val="10"/>
      <color theme="1"/>
      <name val="Arial"/>
      <family val="2"/>
      <charset val="186"/>
    </font>
    <font>
      <sz val="9"/>
      <name val="Arial"/>
      <family val="2"/>
      <charset val="186"/>
    </font>
    <font>
      <sz val="12"/>
      <color theme="0"/>
      <name val="Arial"/>
      <family val="2"/>
      <charset val="186"/>
    </font>
    <font>
      <sz val="11"/>
      <name val="Calibri"/>
      <family val="2"/>
      <charset val="186"/>
      <scheme val="minor"/>
    </font>
    <font>
      <b/>
      <sz val="12"/>
      <name val="Arial"/>
      <family val="2"/>
      <charset val="204"/>
    </font>
    <font>
      <sz val="11"/>
      <color indexed="8"/>
      <name val="Arial"/>
      <family val="2"/>
      <charset val="186"/>
    </font>
    <font>
      <i/>
      <sz val="12"/>
      <name val="Arial"/>
      <family val="2"/>
      <charset val="186"/>
    </font>
    <font>
      <sz val="11"/>
      <color indexed="8"/>
      <name val="Calibri"/>
      <family val="2"/>
      <charset val="204"/>
    </font>
    <font>
      <sz val="11"/>
      <color indexed="8"/>
      <name val="Calibri"/>
      <family val="2"/>
      <charset val="186"/>
    </font>
    <font>
      <sz val="11"/>
      <color rgb="FFFF0000"/>
      <name val="Arial"/>
      <family val="2"/>
      <charset val="186"/>
    </font>
    <font>
      <sz val="10"/>
      <color rgb="FFFF0000"/>
      <name val="Arial"/>
      <family val="2"/>
      <charset val="186"/>
    </font>
    <font>
      <sz val="10"/>
      <color theme="0"/>
      <name val="Arial"/>
      <family val="2"/>
      <charset val="186"/>
    </font>
    <font>
      <sz val="10"/>
      <color indexed="16"/>
      <name val="Arial"/>
      <family val="2"/>
      <charset val="186"/>
    </font>
    <font>
      <sz val="10"/>
      <color indexed="8"/>
      <name val="Arial"/>
      <family val="2"/>
      <charset val="186"/>
    </font>
    <font>
      <sz val="10"/>
      <color indexed="64"/>
      <name val="Arial"/>
      <family val="2"/>
      <charset val="186"/>
    </font>
    <font>
      <b/>
      <i/>
      <u/>
      <sz val="10"/>
      <name val="Arial"/>
      <family val="2"/>
      <charset val="186"/>
    </font>
    <font>
      <sz val="11"/>
      <name val="Calibri"/>
      <family val="2"/>
      <charset val="186"/>
    </font>
    <font>
      <sz val="11"/>
      <name val="Arial"/>
      <family val="2"/>
    </font>
    <font>
      <sz val="10"/>
      <name val="Arial"/>
      <family val="2"/>
      <charset val="204"/>
    </font>
    <font>
      <b/>
      <sz val="10"/>
      <name val="Arial"/>
      <family val="2"/>
    </font>
    <font>
      <sz val="10"/>
      <color indexed="8"/>
      <name val="Arial"/>
      <family val="2"/>
    </font>
    <font>
      <b/>
      <i/>
      <sz val="10"/>
      <color theme="1"/>
      <name val="Arial"/>
      <family val="2"/>
      <charset val="186"/>
    </font>
    <font>
      <i/>
      <sz val="10"/>
      <color indexed="8"/>
      <name val="Arial"/>
      <family val="2"/>
    </font>
    <font>
      <b/>
      <i/>
      <u/>
      <sz val="10"/>
      <name val="Arial"/>
      <family val="2"/>
    </font>
    <font>
      <b/>
      <sz val="11"/>
      <color theme="1"/>
      <name val="Calibri"/>
      <family val="2"/>
      <scheme val="minor"/>
    </font>
    <font>
      <sz val="12"/>
      <name val="Arial"/>
      <family val="2"/>
      <charset val="204"/>
    </font>
    <font>
      <b/>
      <i/>
      <sz val="10"/>
      <name val="Arial"/>
      <family val="2"/>
      <charset val="186"/>
    </font>
    <font>
      <sz val="12"/>
      <name val="Arial Narrow"/>
      <family val="2"/>
      <charset val="186"/>
    </font>
    <font>
      <i/>
      <sz val="11"/>
      <name val="Arial"/>
      <family val="2"/>
      <charset val="186"/>
    </font>
    <font>
      <b/>
      <sz val="12"/>
      <name val="Arial"/>
      <family val="2"/>
    </font>
    <font>
      <b/>
      <sz val="11"/>
      <name val="Arial"/>
      <family val="2"/>
    </font>
    <font>
      <sz val="12"/>
      <name val="Arial"/>
      <family val="2"/>
    </font>
    <font>
      <sz val="10"/>
      <color theme="0" tint="-0.34998626667073579"/>
      <name val="Arial"/>
      <family val="2"/>
    </font>
    <font>
      <b/>
      <i/>
      <u/>
      <sz val="10"/>
      <color theme="0" tint="-0.34998626667073579"/>
      <name val="Arial"/>
      <family val="2"/>
    </font>
    <font>
      <sz val="9"/>
      <color theme="0" tint="-0.34998626667073579"/>
      <name val="Arial"/>
      <family val="2"/>
      <charset val="186"/>
    </font>
    <font>
      <sz val="10"/>
      <color theme="0" tint="-0.34998626667073579"/>
      <name val="Arial"/>
      <family val="2"/>
      <charset val="186"/>
    </font>
    <font>
      <sz val="11"/>
      <color theme="0" tint="-0.34998626667073579"/>
      <name val="Calibri"/>
      <family val="2"/>
      <charset val="186"/>
      <scheme val="minor"/>
    </font>
    <font>
      <sz val="10"/>
      <color theme="0" tint="-0.34998626667073579"/>
      <name val="ArialMT"/>
    </font>
    <font>
      <sz val="9"/>
      <color theme="0" tint="-0.34998626667073579"/>
      <name val="Arial"/>
      <family val="2"/>
    </font>
    <font>
      <b/>
      <i/>
      <sz val="10"/>
      <color theme="0" tint="-0.34998626667073579"/>
      <name val="Arial"/>
      <family val="2"/>
    </font>
    <font>
      <b/>
      <i/>
      <u/>
      <sz val="10"/>
      <color theme="0" tint="-0.34998626667073579"/>
      <name val="Arial"/>
      <family val="2"/>
      <charset val="186"/>
    </font>
    <font>
      <sz val="11"/>
      <color theme="0" tint="-0.34998626667073579"/>
      <name val="Calibri"/>
      <family val="2"/>
      <charset val="186"/>
    </font>
    <font>
      <b/>
      <i/>
      <u/>
      <sz val="10"/>
      <color rgb="FFFF0000"/>
      <name val="Arial"/>
      <family val="2"/>
    </font>
    <font>
      <i/>
      <sz val="10"/>
      <color rgb="FFFF0000"/>
      <name val="Arial"/>
      <family val="2"/>
      <charset val="186"/>
    </font>
    <font>
      <i/>
      <sz val="10"/>
      <color rgb="FFFF0000"/>
      <name val="Arial-ItalicMT-Identity-H"/>
    </font>
    <font>
      <sz val="10"/>
      <color rgb="FFFF0000"/>
      <name val="ArialMT-Identity-H"/>
    </font>
    <font>
      <u/>
      <sz val="10"/>
      <color rgb="FFFF0000"/>
      <name val="Arial"/>
      <family val="2"/>
      <charset val="186"/>
    </font>
    <font>
      <sz val="10"/>
      <color rgb="FF0070C0"/>
      <name val="Arial"/>
      <family val="2"/>
      <charset val="186"/>
    </font>
    <font>
      <sz val="11"/>
      <color rgb="FF0070C0"/>
      <name val="Calibri"/>
      <family val="2"/>
      <charset val="186"/>
      <scheme val="minor"/>
    </font>
  </fonts>
  <fills count="15">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theme="6" tint="0.79998168889431442"/>
        <bgColor indexed="64"/>
      </patternFill>
    </fill>
    <fill>
      <patternFill patternType="solid">
        <fgColor indexed="43"/>
        <bgColor indexed="64"/>
      </patternFill>
    </fill>
    <fill>
      <patternFill patternType="solid">
        <fgColor theme="0"/>
        <bgColor indexed="64"/>
      </patternFill>
    </fill>
    <fill>
      <patternFill patternType="solid">
        <fgColor rgb="FFFFFFFF"/>
        <bgColor indexed="64"/>
      </patternFill>
    </fill>
    <fill>
      <patternFill patternType="solid">
        <fgColor theme="0"/>
        <bgColor indexed="26"/>
      </patternFill>
    </fill>
    <fill>
      <patternFill patternType="solid">
        <fgColor theme="9" tint="0.7999816888943144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79998168889431442"/>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indexed="2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right style="thin">
        <color theme="0" tint="-0.34998626667073579"/>
      </right>
      <top style="thin">
        <color theme="0" tint="-0.24994659260841701"/>
      </top>
      <bottom style="thin">
        <color theme="0" tint="-0.24994659260841701"/>
      </bottom>
      <diagonal/>
    </border>
    <border>
      <left style="thin">
        <color indexed="64"/>
      </left>
      <right style="thin">
        <color indexed="22"/>
      </right>
      <top style="thin">
        <color indexed="64"/>
      </top>
      <bottom/>
      <diagonal/>
    </border>
    <border>
      <left style="thin">
        <color indexed="22"/>
      </left>
      <right style="thin">
        <color indexed="22"/>
      </right>
      <top style="thin">
        <color indexed="64"/>
      </top>
      <bottom/>
      <diagonal/>
    </border>
    <border>
      <left style="thin">
        <color indexed="22"/>
      </left>
      <right style="thin">
        <color indexed="64"/>
      </right>
      <top style="thin">
        <color indexed="64"/>
      </top>
      <bottom/>
      <diagonal/>
    </border>
    <border>
      <left style="thin">
        <color theme="0" tint="-0.24994659260841701"/>
      </left>
      <right style="thin">
        <color indexed="64"/>
      </right>
      <top style="thin">
        <color theme="0" tint="-0.34998626667073579"/>
      </top>
      <bottom style="thin">
        <color indexed="64"/>
      </bottom>
      <diagonal/>
    </border>
    <border>
      <left style="thin">
        <color theme="0" tint="-0.24994659260841701"/>
      </left>
      <right style="thin">
        <color theme="0" tint="-0.24994659260841701"/>
      </right>
      <top style="thin">
        <color theme="0" tint="-0.34998626667073579"/>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right style="thin">
        <color indexed="64"/>
      </right>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style="thin">
        <color indexed="64"/>
      </left>
      <right style="thin">
        <color theme="0" tint="-0.24994659260841701"/>
      </right>
      <top style="thin">
        <color theme="0" tint="-0.24994659260841701"/>
      </top>
      <bottom/>
      <diagonal/>
    </border>
    <border>
      <left style="thin">
        <color indexed="64"/>
      </left>
      <right/>
      <top/>
      <bottom/>
      <diagonal/>
    </border>
    <border>
      <left style="thin">
        <color theme="0" tint="-0.24994659260841701"/>
      </left>
      <right/>
      <top style="thin">
        <color theme="0" tint="-0.24994659260841701"/>
      </top>
      <bottom style="thin">
        <color theme="0" tint="-0.24994659260841701"/>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indexed="64"/>
      </bottom>
      <diagonal/>
    </border>
    <border>
      <left/>
      <right style="thin">
        <color theme="0" tint="-0.24994659260841701"/>
      </right>
      <top style="thin">
        <color theme="0" tint="-0.24994659260841701"/>
      </top>
      <bottom style="thin">
        <color theme="0" tint="-0.24994659260841701"/>
      </bottom>
      <diagonal/>
    </border>
  </borders>
  <cellStyleXfs count="64">
    <xf numFmtId="0" fontId="0" fillId="0" borderId="0"/>
    <xf numFmtId="0" fontId="12"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23" fillId="0" borderId="0" applyFill="0" applyBorder="0" applyAlignment="0" applyProtection="0"/>
    <xf numFmtId="165" fontId="24" fillId="0" borderId="0">
      <protection locked="0"/>
    </xf>
    <xf numFmtId="166" fontId="24" fillId="0" borderId="0">
      <protection locked="0"/>
    </xf>
    <xf numFmtId="167" fontId="25" fillId="0" borderId="0">
      <protection locked="0"/>
    </xf>
    <xf numFmtId="167" fontId="25" fillId="0" borderId="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2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xf numFmtId="0" fontId="26" fillId="0" borderId="0"/>
    <xf numFmtId="0" fontId="23" fillId="0" borderId="0"/>
    <xf numFmtId="0" fontId="10" fillId="0" borderId="0"/>
    <xf numFmtId="43" fontId="10" fillId="0" borderId="0" applyFont="0" applyFill="0" applyBorder="0" applyAlignment="0" applyProtection="0"/>
    <xf numFmtId="0" fontId="9" fillId="0" borderId="0"/>
    <xf numFmtId="0" fontId="26" fillId="0" borderId="0"/>
    <xf numFmtId="0" fontId="8" fillId="0" borderId="0"/>
    <xf numFmtId="0" fontId="8" fillId="0" borderId="0"/>
    <xf numFmtId="0" fontId="43" fillId="0" borderId="0"/>
    <xf numFmtId="0" fontId="8" fillId="0" borderId="0"/>
    <xf numFmtId="43" fontId="44" fillId="0" borderId="0" applyFont="0" applyFill="0" applyBorder="0" applyAlignment="0" applyProtection="0"/>
    <xf numFmtId="0" fontId="8" fillId="0" borderId="0"/>
    <xf numFmtId="0" fontId="44" fillId="0" borderId="0"/>
    <xf numFmtId="0" fontId="7" fillId="0" borderId="0"/>
    <xf numFmtId="0" fontId="13" fillId="0" borderId="0"/>
    <xf numFmtId="0" fontId="44" fillId="0" borderId="0"/>
    <xf numFmtId="0" fontId="7" fillId="0" borderId="0"/>
    <xf numFmtId="0" fontId="50" fillId="0" borderId="0"/>
    <xf numFmtId="0" fontId="7" fillId="0" borderId="0"/>
    <xf numFmtId="0" fontId="13" fillId="0" borderId="0"/>
    <xf numFmtId="0" fontId="7" fillId="0" borderId="0"/>
    <xf numFmtId="0" fontId="44" fillId="0" borderId="0"/>
    <xf numFmtId="0" fontId="7" fillId="0" borderId="0"/>
    <xf numFmtId="0" fontId="54" fillId="0" borderId="0" applyNumberFormat="0" applyFont="0" applyFill="0" applyBorder="0" applyAlignment="0" applyProtection="0">
      <alignment vertical="top"/>
    </xf>
    <xf numFmtId="0" fontId="6" fillId="0" borderId="0"/>
    <xf numFmtId="0" fontId="5" fillId="0" borderId="0"/>
    <xf numFmtId="0" fontId="4" fillId="0" borderId="0"/>
    <xf numFmtId="0" fontId="4" fillId="0" borderId="0"/>
    <xf numFmtId="0" fontId="3" fillId="0" borderId="0"/>
    <xf numFmtId="0" fontId="1" fillId="0" borderId="0"/>
  </cellStyleXfs>
  <cellXfs count="591">
    <xf numFmtId="0" fontId="0" fillId="0" borderId="0" xfId="0"/>
    <xf numFmtId="0" fontId="13" fillId="0" borderId="0" xfId="0" applyFont="1"/>
    <xf numFmtId="0" fontId="17" fillId="0" borderId="0" xfId="0" applyFont="1" applyAlignment="1">
      <alignment horizontal="right" vertical="top" wrapText="1"/>
    </xf>
    <xf numFmtId="0" fontId="17" fillId="0" borderId="0" xfId="0" applyFont="1"/>
    <xf numFmtId="0" fontId="17" fillId="0" borderId="0" xfId="0" applyFont="1" applyAlignment="1">
      <alignment horizontal="left"/>
    </xf>
    <xf numFmtId="0" fontId="13" fillId="0" borderId="0" xfId="27" applyFont="1"/>
    <xf numFmtId="0" fontId="13" fillId="0" borderId="0" xfId="27" applyFont="1" applyAlignment="1">
      <alignment horizontal="right"/>
    </xf>
    <xf numFmtId="0" fontId="14" fillId="0" borderId="0" xfId="27" applyFont="1" applyAlignment="1">
      <alignment horizontal="right"/>
    </xf>
    <xf numFmtId="0" fontId="15" fillId="0" borderId="0" xfId="27" applyFont="1" applyAlignment="1">
      <alignment horizontal="center"/>
    </xf>
    <xf numFmtId="0" fontId="27" fillId="0" borderId="0" xfId="27" applyFont="1" applyAlignment="1">
      <alignment horizontal="right" vertical="center" wrapText="1"/>
    </xf>
    <xf numFmtId="0" fontId="17" fillId="0" borderId="0" xfId="27" applyFont="1" applyAlignment="1">
      <alignment horizontal="right"/>
    </xf>
    <xf numFmtId="0" fontId="11" fillId="0" borderId="0" xfId="27"/>
    <xf numFmtId="0" fontId="17" fillId="0" borderId="0" xfId="0" applyFont="1" applyAlignment="1">
      <alignment horizontal="right"/>
    </xf>
    <xf numFmtId="0" fontId="15" fillId="4" borderId="10" xfId="33" applyFont="1" applyFill="1" applyBorder="1" applyAlignment="1" applyProtection="1">
      <alignment vertical="center" wrapText="1"/>
      <protection locked="0"/>
    </xf>
    <xf numFmtId="0" fontId="30" fillId="0" borderId="9" xfId="34" applyFont="1" applyBorder="1" applyAlignment="1" applyProtection="1">
      <alignment horizontal="center" vertical="center"/>
      <protection locked="0"/>
    </xf>
    <xf numFmtId="0" fontId="30" fillId="7" borderId="9" xfId="34" applyFont="1" applyFill="1" applyBorder="1" applyAlignment="1" applyProtection="1">
      <alignment horizontal="center" vertical="center"/>
      <protection locked="0"/>
    </xf>
    <xf numFmtId="0" fontId="33" fillId="0" borderId="0" xfId="36" applyFont="1"/>
    <xf numFmtId="0" fontId="33" fillId="0" borderId="0" xfId="36" applyFont="1" applyAlignment="1">
      <alignment horizontal="right" vertical="center"/>
    </xf>
    <xf numFmtId="0" fontId="34" fillId="0" borderId="0" xfId="36" applyFont="1" applyAlignment="1">
      <alignment vertical="center"/>
    </xf>
    <xf numFmtId="0" fontId="33" fillId="0" borderId="0" xfId="36" applyFont="1" applyAlignment="1">
      <alignment vertical="center"/>
    </xf>
    <xf numFmtId="0" fontId="33" fillId="8" borderId="0" xfId="36" applyFont="1" applyFill="1" applyAlignment="1">
      <alignment horizontal="right" vertical="center"/>
    </xf>
    <xf numFmtId="0" fontId="34" fillId="0" borderId="0" xfId="36" applyFont="1"/>
    <xf numFmtId="0" fontId="32" fillId="0" borderId="0" xfId="36" applyFont="1"/>
    <xf numFmtId="164" fontId="36" fillId="0" borderId="0" xfId="36" applyNumberFormat="1" applyFont="1"/>
    <xf numFmtId="0" fontId="33" fillId="8" borderId="0" xfId="36" applyFont="1" applyFill="1" applyAlignment="1">
      <alignment vertical="center"/>
    </xf>
    <xf numFmtId="0" fontId="32" fillId="0" borderId="12" xfId="36" applyFont="1" applyBorder="1" applyAlignment="1">
      <alignment horizontal="center" vertical="center"/>
    </xf>
    <xf numFmtId="2" fontId="32" fillId="0" borderId="11" xfId="36" applyNumberFormat="1" applyFont="1" applyBorder="1" applyAlignment="1">
      <alignment horizontal="center" vertical="center"/>
    </xf>
    <xf numFmtId="2" fontId="32" fillId="7" borderId="11" xfId="36" applyNumberFormat="1" applyFont="1" applyFill="1" applyBorder="1" applyAlignment="1">
      <alignment horizontal="center" vertical="center"/>
    </xf>
    <xf numFmtId="0" fontId="32" fillId="0" borderId="14" xfId="36" applyFont="1" applyBorder="1" applyAlignment="1">
      <alignment horizontal="center" vertical="center"/>
    </xf>
    <xf numFmtId="0" fontId="32" fillId="0" borderId="15" xfId="36" applyFont="1" applyBorder="1" applyAlignment="1">
      <alignment horizontal="center" vertical="center"/>
    </xf>
    <xf numFmtId="0" fontId="32" fillId="0" borderId="16" xfId="36" applyFont="1" applyBorder="1" applyAlignment="1">
      <alignment vertical="center" wrapText="1"/>
    </xf>
    <xf numFmtId="0" fontId="32" fillId="0" borderId="16" xfId="36" applyFont="1" applyBorder="1" applyAlignment="1">
      <alignment horizontal="center" vertical="center" wrapText="1"/>
    </xf>
    <xf numFmtId="2" fontId="32" fillId="0" borderId="16" xfId="36" applyNumberFormat="1" applyFont="1" applyBorder="1" applyAlignment="1">
      <alignment horizontal="center" vertical="center"/>
    </xf>
    <xf numFmtId="2" fontId="32" fillId="7" borderId="16" xfId="36" applyNumberFormat="1" applyFont="1" applyFill="1" applyBorder="1" applyAlignment="1">
      <alignment horizontal="center" vertical="center"/>
    </xf>
    <xf numFmtId="2" fontId="32" fillId="0" borderId="17" xfId="36" applyNumberFormat="1" applyFont="1" applyBorder="1" applyAlignment="1">
      <alignment horizontal="center" vertical="center"/>
    </xf>
    <xf numFmtId="0" fontId="33" fillId="0" borderId="5" xfId="36" applyFont="1" applyBorder="1" applyAlignment="1">
      <alignment vertical="top"/>
    </xf>
    <xf numFmtId="164" fontId="18" fillId="0" borderId="19" xfId="36" applyNumberFormat="1" applyFont="1" applyBorder="1" applyAlignment="1">
      <alignment horizontal="right" vertical="center"/>
    </xf>
    <xf numFmtId="0" fontId="32" fillId="0" borderId="0" xfId="36" applyFont="1" applyAlignment="1">
      <alignment vertical="top"/>
    </xf>
    <xf numFmtId="0" fontId="32" fillId="0" borderId="0" xfId="36" applyFont="1" applyAlignment="1">
      <alignment vertical="center" wrapText="1"/>
    </xf>
    <xf numFmtId="0" fontId="35" fillId="0" borderId="0" xfId="36" applyFont="1" applyAlignment="1">
      <alignment vertical="center"/>
    </xf>
    <xf numFmtId="0" fontId="33" fillId="0" borderId="0" xfId="36" applyFont="1" applyAlignment="1">
      <alignment horizontal="left" vertical="center"/>
    </xf>
    <xf numFmtId="0" fontId="34" fillId="0" borderId="0" xfId="36" applyFont="1" applyAlignment="1">
      <alignment wrapText="1"/>
    </xf>
    <xf numFmtId="0" fontId="33" fillId="0" borderId="0" xfId="36" applyFont="1" applyAlignment="1">
      <alignment horizontal="right" vertical="center" wrapText="1"/>
    </xf>
    <xf numFmtId="0" fontId="33" fillId="0" borderId="0" xfId="36" applyFont="1" applyAlignment="1">
      <alignment wrapText="1"/>
    </xf>
    <xf numFmtId="2" fontId="31" fillId="0" borderId="11" xfId="0" applyNumberFormat="1" applyFont="1" applyBorder="1" applyAlignment="1">
      <alignment horizontal="center" vertical="center"/>
    </xf>
    <xf numFmtId="0" fontId="37" fillId="0" borderId="11" xfId="0" applyFont="1" applyBorder="1" applyAlignment="1">
      <alignment horizontal="center" vertical="center" wrapText="1"/>
    </xf>
    <xf numFmtId="0" fontId="32" fillId="0" borderId="16" xfId="36" applyFont="1" applyBorder="1" applyAlignment="1">
      <alignment horizontal="center" vertical="center"/>
    </xf>
    <xf numFmtId="0" fontId="34" fillId="7" borderId="0" xfId="36" applyFont="1" applyFill="1"/>
    <xf numFmtId="0" fontId="32" fillId="7" borderId="0" xfId="36" applyFont="1" applyFill="1" applyAlignment="1">
      <alignment vertical="top"/>
    </xf>
    <xf numFmtId="0" fontId="33" fillId="7" borderId="0" xfId="36" applyFont="1" applyFill="1" applyAlignment="1">
      <alignment vertical="center"/>
    </xf>
    <xf numFmtId="0" fontId="33" fillId="7" borderId="0" xfId="36" applyFont="1" applyFill="1"/>
    <xf numFmtId="4" fontId="13" fillId="3" borderId="11" xfId="0" applyNumberFormat="1" applyFont="1" applyFill="1" applyBorder="1" applyAlignment="1">
      <alignment horizontal="center"/>
    </xf>
    <xf numFmtId="4" fontId="31" fillId="0" borderId="13" xfId="0" applyNumberFormat="1" applyFont="1" applyBorder="1" applyAlignment="1">
      <alignment horizontal="center"/>
    </xf>
    <xf numFmtId="0" fontId="19" fillId="0" borderId="0" xfId="20" applyFont="1" applyAlignment="1">
      <alignment horizontal="center"/>
    </xf>
    <xf numFmtId="0" fontId="13" fillId="0" borderId="0" xfId="20"/>
    <xf numFmtId="0" fontId="19" fillId="0" borderId="0" xfId="20" applyFont="1" applyAlignment="1">
      <alignment horizontal="right" vertical="top" wrapText="1"/>
    </xf>
    <xf numFmtId="0" fontId="19" fillId="0" borderId="0" xfId="20" applyFont="1" applyAlignment="1">
      <alignment horizontal="center" vertical="top" wrapText="1"/>
    </xf>
    <xf numFmtId="4" fontId="18" fillId="7" borderId="7" xfId="20" applyNumberFormat="1" applyFont="1" applyFill="1" applyBorder="1" applyAlignment="1">
      <alignment horizontal="center" vertical="center" wrapText="1"/>
    </xf>
    <xf numFmtId="0" fontId="18" fillId="0" borderId="0" xfId="20" applyFont="1" applyAlignment="1">
      <alignment horizontal="left" vertical="center"/>
    </xf>
    <xf numFmtId="0" fontId="13" fillId="0" borderId="0" xfId="20" applyAlignment="1">
      <alignment horizontal="center"/>
    </xf>
    <xf numFmtId="0" fontId="14" fillId="0" borderId="0" xfId="20" applyFont="1" applyAlignment="1">
      <alignment vertical="top" wrapText="1"/>
    </xf>
    <xf numFmtId="0" fontId="17" fillId="0" borderId="0" xfId="20" applyFont="1"/>
    <xf numFmtId="0" fontId="28" fillId="0" borderId="0" xfId="20" applyFont="1" applyAlignment="1">
      <alignment vertical="top" wrapText="1"/>
    </xf>
    <xf numFmtId="0" fontId="38" fillId="0" borderId="0" xfId="20" applyFont="1" applyAlignment="1">
      <alignment horizontal="left"/>
    </xf>
    <xf numFmtId="0" fontId="28" fillId="0" borderId="24" xfId="20" applyFont="1" applyBorder="1" applyAlignment="1">
      <alignment horizontal="justify" vertical="top" wrapText="1"/>
    </xf>
    <xf numFmtId="0" fontId="28" fillId="0" borderId="25" xfId="20" applyFont="1" applyBorder="1" applyAlignment="1">
      <alignment horizontal="justify" vertical="top" wrapText="1"/>
    </xf>
    <xf numFmtId="0" fontId="28" fillId="0" borderId="28" xfId="20" applyFont="1" applyBorder="1" applyAlignment="1">
      <alignment horizontal="justify" vertical="top" wrapText="1"/>
    </xf>
    <xf numFmtId="0" fontId="29" fillId="0" borderId="29" xfId="20" applyFont="1" applyBorder="1" applyAlignment="1">
      <alignment horizontal="center" vertical="center" wrapText="1"/>
    </xf>
    <xf numFmtId="49" fontId="29" fillId="0" borderId="9" xfId="20" applyNumberFormat="1" applyFont="1" applyBorder="1" applyAlignment="1">
      <alignment horizontal="center" vertical="center" wrapText="1"/>
    </xf>
    <xf numFmtId="4" fontId="13" fillId="3" borderId="9" xfId="20" applyNumberFormat="1" applyFill="1" applyBorder="1" applyAlignment="1">
      <alignment horizontal="center"/>
    </xf>
    <xf numFmtId="0" fontId="29" fillId="0" borderId="29" xfId="20" applyFont="1" applyBorder="1" applyAlignment="1">
      <alignment horizontal="center" vertical="top" wrapText="1"/>
    </xf>
    <xf numFmtId="49" fontId="29" fillId="0" borderId="9" xfId="20" applyNumberFormat="1" applyFont="1" applyBorder="1" applyAlignment="1">
      <alignment horizontal="center" vertical="top" wrapText="1"/>
    </xf>
    <xf numFmtId="0" fontId="15" fillId="0" borderId="5" xfId="20" applyFont="1" applyBorder="1" applyAlignment="1">
      <alignment horizontal="right" vertical="top" wrapText="1"/>
    </xf>
    <xf numFmtId="4" fontId="18" fillId="6" borderId="5" xfId="20" applyNumberFormat="1" applyFont="1" applyFill="1" applyBorder="1" applyAlignment="1">
      <alignment horizontal="center" vertical="top" wrapText="1"/>
    </xf>
    <xf numFmtId="9" fontId="15" fillId="0" borderId="5" xfId="20" applyNumberFormat="1" applyFont="1" applyBorder="1" applyAlignment="1">
      <alignment horizontal="center" vertical="center" wrapText="1"/>
    </xf>
    <xf numFmtId="4" fontId="18" fillId="0" borderId="5" xfId="20" applyNumberFormat="1" applyFont="1" applyBorder="1" applyAlignment="1">
      <alignment horizontal="center" vertical="top" wrapText="1"/>
    </xf>
    <xf numFmtId="4" fontId="18" fillId="4" borderId="5" xfId="20" applyNumberFormat="1" applyFont="1" applyFill="1" applyBorder="1" applyAlignment="1">
      <alignment horizontal="center" vertical="top" wrapText="1"/>
    </xf>
    <xf numFmtId="0" fontId="28" fillId="0" borderId="0" xfId="20" applyFont="1" applyAlignment="1">
      <alignment horizontal="justify"/>
    </xf>
    <xf numFmtId="0" fontId="17" fillId="0" borderId="0" xfId="20" applyFont="1" applyAlignment="1">
      <alignment horizontal="right" vertical="top" wrapText="1"/>
    </xf>
    <xf numFmtId="0" fontId="17" fillId="0" borderId="0" xfId="20" applyFont="1" applyAlignment="1">
      <alignment vertical="top" wrapText="1"/>
    </xf>
    <xf numFmtId="0" fontId="17" fillId="0" borderId="0" xfId="20" applyFont="1" applyAlignment="1">
      <alignment horizontal="left"/>
    </xf>
    <xf numFmtId="0" fontId="14" fillId="0" borderId="0" xfId="20" applyFont="1" applyAlignment="1">
      <alignment horizontal="right" vertical="top" wrapText="1"/>
    </xf>
    <xf numFmtId="16" fontId="14" fillId="0" borderId="0" xfId="20" applyNumberFormat="1" applyFont="1" applyAlignment="1">
      <alignment vertical="top" wrapText="1"/>
    </xf>
    <xf numFmtId="2" fontId="32" fillId="0" borderId="1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22" fillId="0" borderId="0" xfId="0" applyFont="1" applyAlignment="1">
      <alignment horizontal="center" vertical="top" wrapText="1"/>
    </xf>
    <xf numFmtId="0" fontId="40" fillId="0" borderId="0" xfId="27" applyFont="1" applyAlignment="1">
      <alignment horizontal="right" wrapText="1"/>
    </xf>
    <xf numFmtId="49" fontId="34" fillId="0" borderId="0" xfId="36" applyNumberFormat="1" applyFont="1" applyAlignment="1">
      <alignment horizontal="center"/>
    </xf>
    <xf numFmtId="2" fontId="34" fillId="0" borderId="0" xfId="36" applyNumberFormat="1" applyFont="1" applyAlignment="1">
      <alignment horizontal="center"/>
    </xf>
    <xf numFmtId="0" fontId="33" fillId="7" borderId="0" xfId="36" applyFont="1" applyFill="1" applyAlignment="1">
      <alignment horizontal="right" vertical="center"/>
    </xf>
    <xf numFmtId="0" fontId="33" fillId="7" borderId="0" xfId="36" applyFont="1" applyFill="1" applyAlignment="1">
      <alignment horizontal="left" vertical="center"/>
    </xf>
    <xf numFmtId="0" fontId="35" fillId="7" borderId="0" xfId="36" applyFont="1" applyFill="1" applyAlignment="1">
      <alignment vertical="center"/>
    </xf>
    <xf numFmtId="0" fontId="34" fillId="7" borderId="0" xfId="36" applyFont="1" applyFill="1" applyAlignment="1">
      <alignment vertical="center"/>
    </xf>
    <xf numFmtId="0" fontId="15" fillId="0" borderId="5" xfId="20" applyFont="1" applyBorder="1" applyAlignment="1">
      <alignment horizontal="right" vertical="center" wrapText="1"/>
    </xf>
    <xf numFmtId="0" fontId="28" fillId="0" borderId="5" xfId="20" applyFont="1" applyBorder="1" applyAlignment="1">
      <alignment horizontal="justify" vertical="top" wrapText="1"/>
    </xf>
    <xf numFmtId="49" fontId="34" fillId="0" borderId="0" xfId="36" applyNumberFormat="1" applyFont="1"/>
    <xf numFmtId="4" fontId="21" fillId="0" borderId="0" xfId="0" applyNumberFormat="1" applyFont="1"/>
    <xf numFmtId="0" fontId="13" fillId="0" borderId="0" xfId="40" applyFont="1"/>
    <xf numFmtId="0" fontId="41" fillId="0" borderId="0" xfId="41" applyFont="1"/>
    <xf numFmtId="0" fontId="18" fillId="0" borderId="34" xfId="40" applyFont="1" applyBorder="1" applyAlignment="1">
      <alignment horizontal="center" vertical="top" wrapText="1"/>
    </xf>
    <xf numFmtId="0" fontId="18" fillId="0" borderId="35" xfId="40" applyFont="1" applyBorder="1" applyAlignment="1">
      <alignment horizontal="justify" vertical="top" wrapText="1"/>
    </xf>
    <xf numFmtId="4" fontId="18" fillId="3" borderId="36" xfId="40" applyNumberFormat="1" applyFont="1" applyFill="1" applyBorder="1" applyAlignment="1">
      <alignment horizontal="center" vertical="top" wrapText="1"/>
    </xf>
    <xf numFmtId="0" fontId="18" fillId="0" borderId="5" xfId="40" applyFont="1" applyBorder="1" applyAlignment="1">
      <alignment horizontal="center" vertical="center" wrapText="1"/>
    </xf>
    <xf numFmtId="0" fontId="18" fillId="0" borderId="5" xfId="40" applyFont="1" applyBorder="1" applyAlignment="1">
      <alignment horizontal="left" vertical="center" wrapText="1"/>
    </xf>
    <xf numFmtId="0" fontId="18" fillId="0" borderId="5" xfId="40" applyFont="1" applyBorder="1" applyAlignment="1">
      <alignment horizontal="center" vertical="top" wrapText="1"/>
    </xf>
    <xf numFmtId="0" fontId="18" fillId="0" borderId="5" xfId="40" applyFont="1" applyBorder="1" applyAlignment="1">
      <alignment horizontal="justify" vertical="top" wrapText="1"/>
    </xf>
    <xf numFmtId="0" fontId="14" fillId="0" borderId="5" xfId="0" applyFont="1" applyBorder="1" applyAlignment="1">
      <alignment horizontal="justify" vertical="top" wrapText="1"/>
    </xf>
    <xf numFmtId="0" fontId="15" fillId="0" borderId="5" xfId="0" applyFont="1" applyBorder="1" applyAlignment="1">
      <alignment horizontal="right" vertical="top" wrapText="1"/>
    </xf>
    <xf numFmtId="4" fontId="18" fillId="0" borderId="5" xfId="0" applyNumberFormat="1" applyFont="1" applyBorder="1" applyAlignment="1">
      <alignment horizontal="center" vertical="top" wrapText="1"/>
    </xf>
    <xf numFmtId="0" fontId="30" fillId="0" borderId="5" xfId="0" applyFont="1" applyBorder="1" applyAlignment="1">
      <alignment horizontal="right"/>
    </xf>
    <xf numFmtId="0" fontId="20" fillId="3" borderId="0" xfId="40" applyFont="1" applyFill="1" applyAlignment="1">
      <alignment horizontal="right" vertical="top" wrapText="1"/>
    </xf>
    <xf numFmtId="4" fontId="18" fillId="3" borderId="0" xfId="40" applyNumberFormat="1" applyFont="1" applyFill="1" applyAlignment="1">
      <alignment horizontal="center" vertical="top" wrapText="1"/>
    </xf>
    <xf numFmtId="0" fontId="13" fillId="3" borderId="0" xfId="40" applyFont="1" applyFill="1"/>
    <xf numFmtId="0" fontId="8" fillId="0" borderId="0" xfId="40"/>
    <xf numFmtId="0" fontId="13" fillId="0" borderId="0" xfId="40" applyFont="1" applyAlignment="1">
      <alignment horizontal="justify"/>
    </xf>
    <xf numFmtId="4" fontId="13" fillId="0" borderId="0" xfId="40" applyNumberFormat="1" applyFont="1"/>
    <xf numFmtId="0" fontId="42" fillId="0" borderId="19" xfId="0" applyFont="1" applyBorder="1" applyAlignment="1">
      <alignment horizontal="right"/>
    </xf>
    <xf numFmtId="0" fontId="17" fillId="0" borderId="0" xfId="0" applyFont="1" applyAlignment="1">
      <alignment horizontal="center"/>
    </xf>
    <xf numFmtId="0" fontId="17" fillId="0" borderId="0" xfId="0" applyFont="1" applyAlignment="1">
      <alignment horizontal="center" vertical="top" wrapText="1"/>
    </xf>
    <xf numFmtId="0" fontId="41" fillId="3" borderId="0" xfId="41" applyFont="1" applyFill="1"/>
    <xf numFmtId="0" fontId="29" fillId="0" borderId="0" xfId="45" applyFont="1" applyAlignment="1">
      <alignment horizontal="left" vertical="center" wrapText="1"/>
    </xf>
    <xf numFmtId="0" fontId="0" fillId="0" borderId="0" xfId="45" applyFont="1" applyAlignment="1">
      <alignment vertical="center"/>
    </xf>
    <xf numFmtId="0" fontId="45" fillId="0" borderId="0" xfId="0" applyFont="1" applyAlignment="1">
      <alignment horizontal="center" vertical="top" wrapText="1"/>
    </xf>
    <xf numFmtId="0" fontId="45" fillId="0" borderId="0" xfId="0" applyFont="1" applyAlignment="1">
      <alignment horizontal="center"/>
    </xf>
    <xf numFmtId="0" fontId="0" fillId="0" borderId="0" xfId="40" applyFont="1"/>
    <xf numFmtId="0" fontId="46" fillId="0" borderId="0" xfId="40" applyFont="1"/>
    <xf numFmtId="0" fontId="17" fillId="0" borderId="0" xfId="41" applyFont="1"/>
    <xf numFmtId="0" fontId="15" fillId="0" borderId="5" xfId="20" applyFont="1" applyBorder="1" applyAlignment="1">
      <alignment horizontal="center" vertical="center" wrapText="1"/>
    </xf>
    <xf numFmtId="0" fontId="32" fillId="0" borderId="5" xfId="36" applyFont="1" applyBorder="1" applyAlignment="1">
      <alignment horizontal="center" vertical="center" textRotation="90" wrapText="1"/>
    </xf>
    <xf numFmtId="4" fontId="47" fillId="0" borderId="0" xfId="20" applyNumberFormat="1" applyFont="1"/>
    <xf numFmtId="0" fontId="34" fillId="7" borderId="0" xfId="36" applyFont="1" applyFill="1" applyAlignment="1">
      <alignment horizontal="right" vertical="center"/>
    </xf>
    <xf numFmtId="0" fontId="34" fillId="0" borderId="0" xfId="36" applyFont="1" applyAlignment="1">
      <alignment horizontal="right" vertical="center"/>
    </xf>
    <xf numFmtId="4" fontId="13" fillId="3" borderId="38" xfId="20" applyNumberFormat="1" applyFill="1" applyBorder="1" applyAlignment="1">
      <alignment horizontal="center"/>
    </xf>
    <xf numFmtId="4" fontId="13" fillId="0" borderId="37" xfId="20" applyNumberFormat="1" applyBorder="1" applyAlignment="1">
      <alignment horizontal="center"/>
    </xf>
    <xf numFmtId="0" fontId="38" fillId="7" borderId="0" xfId="27" applyFont="1" applyFill="1" applyAlignment="1">
      <alignment horizontal="right"/>
    </xf>
    <xf numFmtId="2" fontId="0" fillId="7" borderId="9" xfId="0" applyNumberFormat="1" applyFill="1" applyBorder="1" applyAlignment="1">
      <alignment horizontal="center" vertical="center"/>
    </xf>
    <xf numFmtId="2" fontId="0" fillId="7" borderId="9" xfId="46" applyNumberFormat="1" applyFont="1" applyFill="1" applyBorder="1" applyAlignment="1">
      <alignment horizontal="center" vertical="center"/>
    </xf>
    <xf numFmtId="2" fontId="13" fillId="7" borderId="9" xfId="34" applyNumberFormat="1" applyFont="1" applyFill="1" applyBorder="1" applyAlignment="1" applyProtection="1">
      <alignment horizontal="center" vertical="center"/>
      <protection locked="0"/>
    </xf>
    <xf numFmtId="4" fontId="13" fillId="7" borderId="9" xfId="34" applyNumberFormat="1" applyFont="1" applyFill="1" applyBorder="1" applyAlignment="1" applyProtection="1">
      <alignment horizontal="center" vertical="center"/>
      <protection locked="0"/>
    </xf>
    <xf numFmtId="0" fontId="13" fillId="7" borderId="29" xfId="34" applyFont="1" applyFill="1" applyBorder="1" applyAlignment="1">
      <alignment horizontal="center" vertical="center" wrapText="1"/>
    </xf>
    <xf numFmtId="0" fontId="37" fillId="7" borderId="9" xfId="34" applyFont="1" applyFill="1" applyBorder="1" applyAlignment="1">
      <alignment horizontal="center" vertical="center" wrapText="1"/>
    </xf>
    <xf numFmtId="2" fontId="48" fillId="7" borderId="9" xfId="0" applyNumberFormat="1" applyFont="1" applyFill="1" applyBorder="1" applyAlignment="1">
      <alignment horizontal="center" vertical="center"/>
    </xf>
    <xf numFmtId="2" fontId="49" fillId="7" borderId="9" xfId="0" applyNumberFormat="1" applyFont="1" applyFill="1" applyBorder="1" applyAlignment="1">
      <alignment horizontal="center" vertical="center"/>
    </xf>
    <xf numFmtId="0" fontId="49" fillId="0" borderId="29" xfId="49" applyFont="1" applyBorder="1" applyAlignment="1">
      <alignment horizontal="center" vertical="center"/>
    </xf>
    <xf numFmtId="0" fontId="13" fillId="9" borderId="9" xfId="0" applyFont="1" applyFill="1" applyBorder="1" applyAlignment="1">
      <alignment horizontal="center" vertical="center" wrapText="1"/>
    </xf>
    <xf numFmtId="0" fontId="0" fillId="0" borderId="9" xfId="34" applyFont="1" applyBorder="1" applyAlignment="1" applyProtection="1">
      <alignment vertical="center" wrapText="1"/>
      <protection locked="0"/>
    </xf>
    <xf numFmtId="0" fontId="0" fillId="7" borderId="9" xfId="23" applyFont="1" applyFill="1" applyBorder="1" applyAlignment="1">
      <alignment horizontal="center" vertical="center" shrinkToFit="1"/>
    </xf>
    <xf numFmtId="0" fontId="49" fillId="7" borderId="29" xfId="49" applyFont="1" applyFill="1" applyBorder="1" applyAlignment="1">
      <alignment horizontal="center" vertical="center"/>
    </xf>
    <xf numFmtId="0" fontId="0" fillId="7" borderId="9" xfId="34" applyFont="1" applyFill="1" applyBorder="1" applyAlignment="1" applyProtection="1">
      <alignment vertical="center" wrapText="1"/>
      <protection locked="0"/>
    </xf>
    <xf numFmtId="0" fontId="13" fillId="7" borderId="9" xfId="23" applyFill="1" applyBorder="1" applyAlignment="1">
      <alignment horizontal="center" vertical="center" shrinkToFit="1"/>
    </xf>
    <xf numFmtId="0" fontId="13" fillId="7" borderId="9" xfId="34" applyFont="1" applyFill="1" applyBorder="1" applyAlignment="1" applyProtection="1">
      <alignment horizontal="center" vertical="center"/>
      <protection locked="0"/>
    </xf>
    <xf numFmtId="168" fontId="13" fillId="7" borderId="9" xfId="49" applyNumberFormat="1" applyFont="1" applyFill="1" applyBorder="1" applyAlignment="1">
      <alignment horizontal="center" vertical="center"/>
    </xf>
    <xf numFmtId="0" fontId="13" fillId="3" borderId="29" xfId="34" applyFont="1" applyFill="1" applyBorder="1" applyAlignment="1">
      <alignment horizontal="center" vertical="center" wrapText="1"/>
    </xf>
    <xf numFmtId="0" fontId="13" fillId="7" borderId="9" xfId="0" applyFont="1" applyFill="1" applyBorder="1" applyAlignment="1">
      <alignment horizontal="center"/>
    </xf>
    <xf numFmtId="0" fontId="0" fillId="7" borderId="9" xfId="0" applyFill="1" applyBorder="1" applyAlignment="1">
      <alignment horizontal="center" vertical="center" wrapText="1"/>
    </xf>
    <xf numFmtId="3" fontId="0" fillId="0" borderId="29" xfId="0" applyNumberFormat="1" applyBorder="1" applyAlignment="1">
      <alignment horizontal="center" vertical="center" wrapText="1"/>
    </xf>
    <xf numFmtId="4" fontId="0" fillId="0" borderId="9" xfId="0" applyNumberFormat="1" applyBorder="1" applyAlignment="1">
      <alignment horizontal="center" vertical="center" wrapText="1"/>
    </xf>
    <xf numFmtId="0" fontId="29" fillId="0" borderId="9" xfId="0" applyFont="1" applyBorder="1"/>
    <xf numFmtId="4" fontId="0" fillId="7" borderId="9" xfId="0" applyNumberFormat="1" applyFill="1" applyBorder="1" applyAlignment="1">
      <alignment horizontal="center" vertical="center" wrapText="1"/>
    </xf>
    <xf numFmtId="2" fontId="13" fillId="7" borderId="9" xfId="0" applyNumberFormat="1" applyFont="1" applyFill="1" applyBorder="1" applyAlignment="1">
      <alignment horizontal="center" vertical="center"/>
    </xf>
    <xf numFmtId="0" fontId="0" fillId="7" borderId="29" xfId="34" applyFont="1" applyFill="1" applyBorder="1" applyAlignment="1">
      <alignment horizontal="center" vertical="center" wrapText="1"/>
    </xf>
    <xf numFmtId="0" fontId="0" fillId="7" borderId="9" xfId="34" applyFont="1" applyFill="1" applyBorder="1" applyAlignment="1" applyProtection="1">
      <alignment horizontal="center" vertical="center"/>
      <protection locked="0"/>
    </xf>
    <xf numFmtId="4" fontId="0" fillId="0" borderId="9" xfId="0" applyNumberFormat="1" applyBorder="1" applyAlignment="1">
      <alignment horizontal="left" vertical="center" wrapText="1"/>
    </xf>
    <xf numFmtId="0" fontId="0" fillId="7" borderId="9" xfId="46" applyFont="1" applyFill="1" applyBorder="1" applyAlignment="1">
      <alignment horizontal="left" vertical="center" wrapText="1"/>
    </xf>
    <xf numFmtId="4" fontId="30" fillId="7" borderId="9" xfId="0" applyNumberFormat="1" applyFont="1" applyFill="1" applyBorder="1" applyAlignment="1" applyProtection="1">
      <alignment horizontal="center" vertical="center"/>
      <protection locked="0"/>
    </xf>
    <xf numFmtId="2" fontId="30" fillId="7" borderId="9" xfId="0" applyNumberFormat="1" applyFont="1" applyFill="1" applyBorder="1" applyAlignment="1">
      <alignment horizontal="center" vertical="center"/>
    </xf>
    <xf numFmtId="4" fontId="0" fillId="7" borderId="9" xfId="0" applyNumberFormat="1" applyFill="1" applyBorder="1" applyAlignment="1">
      <alignment horizontal="left" vertical="center" wrapText="1"/>
    </xf>
    <xf numFmtId="4" fontId="51" fillId="7" borderId="9" xfId="51" applyNumberFormat="1" applyFont="1" applyFill="1" applyBorder="1" applyAlignment="1">
      <alignment horizontal="left" vertical="center" wrapText="1"/>
    </xf>
    <xf numFmtId="4" fontId="39" fillId="7" borderId="9" xfId="0" applyNumberFormat="1" applyFont="1" applyFill="1" applyBorder="1" applyAlignment="1">
      <alignment horizontal="center" vertical="center" wrapText="1"/>
    </xf>
    <xf numFmtId="2" fontId="31" fillId="7" borderId="9" xfId="0" applyNumberFormat="1" applyFont="1" applyFill="1" applyBorder="1" applyAlignment="1">
      <alignment horizontal="center" vertical="center"/>
    </xf>
    <xf numFmtId="4" fontId="0" fillId="7" borderId="9" xfId="0" applyNumberFormat="1" applyFill="1" applyBorder="1" applyAlignment="1">
      <alignment horizontal="center" vertical="center"/>
    </xf>
    <xf numFmtId="2" fontId="32" fillId="0" borderId="9" xfId="0" applyNumberFormat="1" applyFont="1" applyBorder="1" applyAlignment="1">
      <alignment horizontal="center" vertical="center"/>
    </xf>
    <xf numFmtId="2" fontId="32" fillId="7" borderId="9" xfId="36" applyNumberFormat="1" applyFont="1" applyFill="1" applyBorder="1" applyAlignment="1">
      <alignment horizontal="center" vertical="center"/>
    </xf>
    <xf numFmtId="0" fontId="37" fillId="7" borderId="9" xfId="59" applyFont="1" applyFill="1" applyBorder="1" applyAlignment="1">
      <alignment horizontal="center" vertical="center" wrapText="1"/>
    </xf>
    <xf numFmtId="0" fontId="13" fillId="3" borderId="9" xfId="59" applyFont="1" applyFill="1" applyBorder="1" applyAlignment="1">
      <alignment horizontal="center" vertical="center" wrapText="1"/>
    </xf>
    <xf numFmtId="4" fontId="57" fillId="10" borderId="9" xfId="60" applyNumberFormat="1" applyFont="1" applyFill="1" applyBorder="1" applyAlignment="1">
      <alignment horizontal="center" vertical="center" wrapText="1"/>
    </xf>
    <xf numFmtId="0" fontId="37" fillId="3" borderId="9" xfId="61" applyFont="1" applyFill="1" applyBorder="1" applyAlignment="1">
      <alignment horizontal="center" vertical="center" wrapText="1"/>
    </xf>
    <xf numFmtId="0" fontId="0" fillId="3" borderId="9" xfId="34" applyFont="1" applyFill="1" applyBorder="1" applyAlignment="1" applyProtection="1">
      <alignment vertical="center" wrapText="1"/>
      <protection locked="0"/>
    </xf>
    <xf numFmtId="0" fontId="49" fillId="7" borderId="9" xfId="0" applyFont="1" applyFill="1" applyBorder="1" applyAlignment="1">
      <alignment wrapText="1"/>
    </xf>
    <xf numFmtId="0" fontId="37" fillId="3" borderId="9" xfId="59" applyFont="1" applyFill="1" applyBorder="1" applyAlignment="1">
      <alignment horizontal="center" vertical="center" wrapText="1"/>
    </xf>
    <xf numFmtId="0" fontId="32" fillId="7" borderId="9" xfId="34" applyFont="1" applyFill="1" applyBorder="1" applyAlignment="1" applyProtection="1">
      <alignment vertical="center" wrapText="1"/>
      <protection locked="0"/>
    </xf>
    <xf numFmtId="168" fontId="13" fillId="7" borderId="9" xfId="34" applyNumberFormat="1" applyFont="1" applyFill="1" applyBorder="1" applyAlignment="1" applyProtection="1">
      <alignment horizontal="center" vertical="center"/>
      <protection locked="0"/>
    </xf>
    <xf numFmtId="0" fontId="33" fillId="7" borderId="9" xfId="58" applyFont="1" applyFill="1" applyBorder="1" applyAlignment="1">
      <alignment horizontal="center" vertical="center"/>
    </xf>
    <xf numFmtId="0" fontId="33" fillId="7" borderId="9" xfId="58" applyFont="1" applyFill="1" applyBorder="1"/>
    <xf numFmtId="0" fontId="13" fillId="7" borderId="9" xfId="59" applyFont="1" applyFill="1" applyBorder="1" applyAlignment="1">
      <alignment horizontal="center" vertical="center" wrapText="1"/>
    </xf>
    <xf numFmtId="3" fontId="13" fillId="0" borderId="29"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0" fontId="0" fillId="7" borderId="9" xfId="0" applyFill="1" applyBorder="1" applyAlignment="1">
      <alignment horizontal="center" vertical="center"/>
    </xf>
    <xf numFmtId="0" fontId="33" fillId="0" borderId="6" xfId="36" applyFont="1" applyBorder="1" applyAlignment="1">
      <alignment vertical="top"/>
    </xf>
    <xf numFmtId="164" fontId="18" fillId="0" borderId="40" xfId="36" applyNumberFormat="1" applyFont="1" applyBorder="1" applyAlignment="1">
      <alignment horizontal="right" vertical="center"/>
    </xf>
    <xf numFmtId="0" fontId="32" fillId="0" borderId="41" xfId="36" applyFont="1" applyBorder="1" applyAlignment="1">
      <alignment horizontal="center" vertical="center"/>
    </xf>
    <xf numFmtId="0" fontId="15" fillId="4" borderId="42" xfId="33" applyFont="1" applyFill="1" applyBorder="1" applyAlignment="1" applyProtection="1">
      <alignment vertical="center" wrapText="1"/>
      <protection locked="0"/>
    </xf>
    <xf numFmtId="0" fontId="30" fillId="0" borderId="42" xfId="34" applyFont="1" applyBorder="1" applyAlignment="1" applyProtection="1">
      <alignment horizontal="center" vertical="center"/>
      <protection locked="0"/>
    </xf>
    <xf numFmtId="0" fontId="30" fillId="7" borderId="42" xfId="34" applyFont="1" applyFill="1" applyBorder="1" applyAlignment="1" applyProtection="1">
      <alignment horizontal="center" vertical="center"/>
      <protection locked="0"/>
    </xf>
    <xf numFmtId="2" fontId="32" fillId="7" borderId="42" xfId="36" applyNumberFormat="1" applyFont="1" applyFill="1" applyBorder="1" applyAlignment="1">
      <alignment horizontal="center" vertical="center"/>
    </xf>
    <xf numFmtId="2" fontId="32" fillId="0" borderId="42" xfId="36" applyNumberFormat="1" applyFont="1" applyBorder="1" applyAlignment="1">
      <alignment horizontal="center" vertical="center"/>
    </xf>
    <xf numFmtId="2" fontId="31" fillId="0" borderId="42" xfId="36" applyNumberFormat="1" applyFont="1" applyBorder="1" applyAlignment="1">
      <alignment horizontal="center" vertical="center"/>
    </xf>
    <xf numFmtId="2" fontId="32" fillId="0" borderId="43" xfId="36" applyNumberFormat="1" applyFont="1" applyBorder="1" applyAlignment="1">
      <alignment horizontal="center" vertical="center"/>
    </xf>
    <xf numFmtId="2" fontId="31" fillId="0" borderId="9" xfId="0" applyNumberFormat="1" applyFont="1" applyBorder="1" applyAlignment="1">
      <alignment horizontal="center" vertical="center"/>
    </xf>
    <xf numFmtId="2" fontId="32" fillId="0" borderId="44" xfId="0" applyNumberFormat="1" applyFont="1" applyBorder="1" applyAlignment="1">
      <alignment horizontal="center" vertical="center"/>
    </xf>
    <xf numFmtId="0" fontId="32" fillId="0" borderId="45" xfId="36" applyFont="1" applyBorder="1" applyAlignment="1">
      <alignment horizontal="center" vertical="center"/>
    </xf>
    <xf numFmtId="0" fontId="32" fillId="0" borderId="46" xfId="36" applyFont="1" applyBorder="1" applyAlignment="1">
      <alignment vertical="center" wrapText="1"/>
    </xf>
    <xf numFmtId="0" fontId="32" fillId="0" borderId="46" xfId="36" applyFont="1" applyBorder="1" applyAlignment="1">
      <alignment horizontal="center" vertical="center" wrapText="1"/>
    </xf>
    <xf numFmtId="2" fontId="32" fillId="0" borderId="46" xfId="36" applyNumberFormat="1" applyFont="1" applyBorder="1" applyAlignment="1">
      <alignment horizontal="center" vertical="center"/>
    </xf>
    <xf numFmtId="2" fontId="32" fillId="7" borderId="46" xfId="36" applyNumberFormat="1" applyFont="1" applyFill="1" applyBorder="1" applyAlignment="1">
      <alignment horizontal="center" vertical="center"/>
    </xf>
    <xf numFmtId="2" fontId="32" fillId="0" borderId="47" xfId="36" applyNumberFormat="1" applyFont="1" applyBorder="1" applyAlignment="1">
      <alignment horizontal="center" vertical="center"/>
    </xf>
    <xf numFmtId="0" fontId="33" fillId="7" borderId="6" xfId="36" applyFont="1" applyFill="1" applyBorder="1" applyAlignment="1">
      <alignment vertical="top"/>
    </xf>
    <xf numFmtId="0" fontId="32" fillId="7" borderId="46" xfId="36" applyFont="1" applyFill="1" applyBorder="1" applyAlignment="1">
      <alignment horizontal="center" vertical="center"/>
    </xf>
    <xf numFmtId="0" fontId="32" fillId="0" borderId="42" xfId="36" applyFont="1" applyBorder="1" applyAlignment="1">
      <alignment horizontal="center" vertical="center"/>
    </xf>
    <xf numFmtId="0" fontId="56" fillId="0" borderId="9" xfId="42" applyFont="1" applyBorder="1" applyAlignment="1">
      <alignment horizontal="center" vertical="center" wrapText="1"/>
    </xf>
    <xf numFmtId="0" fontId="56" fillId="0" borderId="9" xfId="42" applyFont="1" applyBorder="1" applyAlignment="1">
      <alignment horizontal="left" vertical="center" wrapText="1"/>
    </xf>
    <xf numFmtId="0" fontId="58" fillId="0" borderId="9" xfId="42" applyFont="1" applyBorder="1" applyAlignment="1">
      <alignment horizontal="center" vertical="center" wrapText="1"/>
    </xf>
    <xf numFmtId="0" fontId="32" fillId="7" borderId="42" xfId="36" applyFont="1" applyFill="1" applyBorder="1" applyAlignment="1">
      <alignment horizontal="center" vertical="center"/>
    </xf>
    <xf numFmtId="2" fontId="31" fillId="7" borderId="42" xfId="36" applyNumberFormat="1" applyFont="1" applyFill="1" applyBorder="1" applyAlignment="1">
      <alignment horizontal="center" vertical="center"/>
    </xf>
    <xf numFmtId="0" fontId="32" fillId="0" borderId="29" xfId="36" applyFont="1" applyBorder="1" applyAlignment="1">
      <alignment horizontal="center" vertical="center"/>
    </xf>
    <xf numFmtId="0" fontId="32" fillId="7" borderId="9" xfId="36" applyFont="1" applyFill="1" applyBorder="1" applyAlignment="1">
      <alignment horizontal="center" vertical="center"/>
    </xf>
    <xf numFmtId="0" fontId="15" fillId="7" borderId="9" xfId="33" applyFont="1" applyFill="1" applyBorder="1" applyAlignment="1" applyProtection="1">
      <alignment vertical="center" wrapText="1"/>
      <protection locked="0"/>
    </xf>
    <xf numFmtId="2" fontId="31" fillId="7" borderId="9" xfId="36" applyNumberFormat="1" applyFont="1" applyFill="1" applyBorder="1" applyAlignment="1">
      <alignment horizontal="center" vertical="center"/>
    </xf>
    <xf numFmtId="2" fontId="32" fillId="0" borderId="9" xfId="36" applyNumberFormat="1" applyFont="1" applyBorder="1" applyAlignment="1">
      <alignment horizontal="center" vertical="center"/>
    </xf>
    <xf numFmtId="2" fontId="31" fillId="0" borderId="9" xfId="36" applyNumberFormat="1" applyFont="1" applyBorder="1" applyAlignment="1">
      <alignment horizontal="center" vertical="center"/>
    </xf>
    <xf numFmtId="2" fontId="32" fillId="0" borderId="44" xfId="36" applyNumberFormat="1" applyFont="1" applyBorder="1" applyAlignment="1">
      <alignment horizontal="center" vertical="center"/>
    </xf>
    <xf numFmtId="2" fontId="48" fillId="7" borderId="46" xfId="0" applyNumberFormat="1" applyFont="1" applyFill="1" applyBorder="1" applyAlignment="1">
      <alignment horizontal="center" vertical="center"/>
    </xf>
    <xf numFmtId="2" fontId="13" fillId="7" borderId="46" xfId="34" applyNumberFormat="1" applyFont="1" applyFill="1" applyBorder="1" applyAlignment="1" applyProtection="1">
      <alignment horizontal="center" vertical="center"/>
      <protection locked="0"/>
    </xf>
    <xf numFmtId="2" fontId="49" fillId="7" borderId="46" xfId="47" applyNumberFormat="1" applyFont="1" applyFill="1" applyBorder="1" applyAlignment="1">
      <alignment horizontal="center" vertical="center"/>
    </xf>
    <xf numFmtId="3" fontId="39" fillId="7" borderId="9" xfId="0" applyNumberFormat="1" applyFont="1" applyFill="1" applyBorder="1" applyAlignment="1">
      <alignment horizontal="center" vertical="center" wrapText="1"/>
    </xf>
    <xf numFmtId="4" fontId="52" fillId="7" borderId="9" xfId="0" applyNumberFormat="1" applyFont="1" applyFill="1" applyBorder="1" applyAlignment="1">
      <alignment horizontal="center" vertical="center" wrapText="1"/>
    </xf>
    <xf numFmtId="4" fontId="53" fillId="7" borderId="5" xfId="40" applyNumberFormat="1" applyFont="1" applyFill="1" applyBorder="1" applyAlignment="1">
      <alignment horizontal="center" vertical="center" wrapText="1"/>
    </xf>
    <xf numFmtId="4" fontId="53" fillId="7" borderId="5" xfId="40" applyNumberFormat="1" applyFont="1" applyFill="1" applyBorder="1" applyAlignment="1">
      <alignment horizontal="center" vertical="top" wrapText="1"/>
    </xf>
    <xf numFmtId="0" fontId="13" fillId="9" borderId="9" xfId="46" applyFont="1" applyFill="1" applyBorder="1" applyAlignment="1">
      <alignment horizontal="left" vertical="center" wrapText="1"/>
    </xf>
    <xf numFmtId="0" fontId="13" fillId="7" borderId="9" xfId="46" applyFont="1" applyFill="1" applyBorder="1" applyAlignment="1">
      <alignment horizontal="center" vertical="center" wrapText="1"/>
    </xf>
    <xf numFmtId="0" fontId="13" fillId="7" borderId="9" xfId="34" applyFont="1" applyFill="1" applyBorder="1" applyAlignment="1">
      <alignment horizontal="center" vertical="center" wrapText="1"/>
    </xf>
    <xf numFmtId="0" fontId="13" fillId="7" borderId="9" xfId="46" applyFont="1" applyFill="1" applyBorder="1" applyAlignment="1">
      <alignment horizontal="center" vertical="center"/>
    </xf>
    <xf numFmtId="4" fontId="55" fillId="7" borderId="9" xfId="0" applyNumberFormat="1" applyFont="1" applyFill="1" applyBorder="1" applyAlignment="1">
      <alignment horizontal="left" vertical="center" wrapText="1"/>
    </xf>
    <xf numFmtId="0" fontId="33" fillId="7" borderId="0" xfId="41" applyFont="1" applyFill="1"/>
    <xf numFmtId="2" fontId="0" fillId="7" borderId="9" xfId="46" applyNumberFormat="1" applyFont="1" applyFill="1" applyBorder="1" applyAlignment="1">
      <alignment horizontal="center" vertical="center" wrapText="1"/>
    </xf>
    <xf numFmtId="1" fontId="13" fillId="7" borderId="9" xfId="49" applyNumberFormat="1" applyFont="1" applyFill="1" applyBorder="1" applyAlignment="1">
      <alignment horizontal="center" vertical="center"/>
    </xf>
    <xf numFmtId="4" fontId="13" fillId="7" borderId="9" xfId="0" applyNumberFormat="1" applyFont="1" applyFill="1" applyBorder="1" applyAlignment="1">
      <alignment horizontal="center" vertical="center" wrapText="1"/>
    </xf>
    <xf numFmtId="0" fontId="13" fillId="7" borderId="9" xfId="0" applyFont="1" applyFill="1" applyBorder="1" applyAlignment="1">
      <alignment horizontal="left" vertical="center" wrapText="1" indent="1"/>
    </xf>
    <xf numFmtId="0" fontId="33" fillId="11" borderId="0" xfId="36" applyFont="1" applyFill="1" applyAlignment="1">
      <alignment vertical="center"/>
    </xf>
    <xf numFmtId="0" fontId="33" fillId="11" borderId="0" xfId="36" applyFont="1" applyFill="1"/>
    <xf numFmtId="0" fontId="2" fillId="11" borderId="0" xfId="27" applyFont="1" applyFill="1"/>
    <xf numFmtId="0" fontId="32" fillId="7" borderId="29" xfId="41" applyFont="1" applyFill="1" applyBorder="1" applyAlignment="1">
      <alignment horizontal="center" vertical="center"/>
    </xf>
    <xf numFmtId="0" fontId="37" fillId="7" borderId="9" xfId="0" applyFont="1" applyFill="1" applyBorder="1" applyAlignment="1">
      <alignment horizontal="center" vertical="center" wrapText="1"/>
    </xf>
    <xf numFmtId="4" fontId="29" fillId="7" borderId="9" xfId="0" applyNumberFormat="1" applyFont="1" applyFill="1" applyBorder="1" applyAlignment="1">
      <alignment vertical="center" wrapText="1"/>
    </xf>
    <xf numFmtId="2" fontId="32" fillId="7" borderId="9" xfId="41" applyNumberFormat="1" applyFont="1" applyFill="1" applyBorder="1" applyAlignment="1">
      <alignment horizontal="center" vertical="center"/>
    </xf>
    <xf numFmtId="2" fontId="32" fillId="7" borderId="11" xfId="0" applyNumberFormat="1" applyFont="1" applyFill="1" applyBorder="1" applyAlignment="1">
      <alignment horizontal="center" vertical="center"/>
    </xf>
    <xf numFmtId="2" fontId="31" fillId="7" borderId="11" xfId="0" applyNumberFormat="1" applyFont="1" applyFill="1" applyBorder="1" applyAlignment="1">
      <alignment horizontal="center" vertical="center"/>
    </xf>
    <xf numFmtId="2" fontId="32" fillId="7" borderId="13" xfId="0" applyNumberFormat="1" applyFont="1" applyFill="1" applyBorder="1" applyAlignment="1">
      <alignment horizontal="center" vertical="center"/>
    </xf>
    <xf numFmtId="0" fontId="0" fillId="0" borderId="0" xfId="20" applyFont="1"/>
    <xf numFmtId="4" fontId="30" fillId="7" borderId="9" xfId="0" applyNumberFormat="1" applyFont="1" applyFill="1" applyBorder="1" applyAlignment="1">
      <alignment horizontal="left" vertical="center" wrapText="1"/>
    </xf>
    <xf numFmtId="3" fontId="30" fillId="7" borderId="29" xfId="20" applyNumberFormat="1" applyFont="1" applyFill="1" applyBorder="1" applyAlignment="1">
      <alignment horizontal="center" vertical="center" wrapText="1"/>
    </xf>
    <xf numFmtId="0" fontId="30" fillId="7" borderId="9" xfId="34" applyFont="1" applyFill="1" applyBorder="1" applyAlignment="1">
      <alignment horizontal="center" vertical="center" wrapText="1"/>
    </xf>
    <xf numFmtId="4" fontId="30" fillId="7" borderId="9" xfId="20" applyNumberFormat="1" applyFont="1" applyFill="1" applyBorder="1" applyAlignment="1">
      <alignment horizontal="center" vertical="center" wrapText="1"/>
    </xf>
    <xf numFmtId="4" fontId="30" fillId="0" borderId="9" xfId="0" applyNumberFormat="1" applyFont="1" applyBorder="1" applyAlignment="1">
      <alignment horizontal="left" vertical="center" wrapText="1"/>
    </xf>
    <xf numFmtId="4" fontId="32" fillId="7" borderId="9" xfId="47" applyNumberFormat="1" applyFont="1" applyFill="1" applyBorder="1" applyAlignment="1">
      <alignment horizontal="center" vertical="center" wrapText="1"/>
    </xf>
    <xf numFmtId="4" fontId="32" fillId="7" borderId="9" xfId="47" applyNumberFormat="1" applyFont="1" applyFill="1" applyBorder="1" applyAlignment="1">
      <alignment horizontal="left" vertical="center" wrapText="1"/>
    </xf>
    <xf numFmtId="0" fontId="0" fillId="3" borderId="29" xfId="34" applyFont="1" applyFill="1" applyBorder="1" applyAlignment="1">
      <alignment horizontal="center" vertical="center" wrapText="1"/>
    </xf>
    <xf numFmtId="2" fontId="49" fillId="7" borderId="9" xfId="47" applyNumberFormat="1" applyFont="1" applyFill="1" applyBorder="1" applyAlignment="1">
      <alignment horizontal="center" vertical="center"/>
    </xf>
    <xf numFmtId="0" fontId="37" fillId="7" borderId="9" xfId="50" applyFont="1" applyFill="1" applyBorder="1" applyAlignment="1">
      <alignment horizontal="center" vertical="center" wrapText="1"/>
    </xf>
    <xf numFmtId="3" fontId="7" fillId="7" borderId="29" xfId="47" applyNumberFormat="1" applyFill="1" applyBorder="1" applyAlignment="1">
      <alignment horizontal="center" vertical="center" wrapText="1"/>
    </xf>
    <xf numFmtId="4" fontId="7" fillId="7" borderId="9" xfId="47" applyNumberFormat="1" applyFill="1" applyBorder="1" applyAlignment="1">
      <alignment horizontal="center" vertical="center"/>
    </xf>
    <xf numFmtId="4" fontId="7" fillId="7" borderId="9" xfId="47" applyNumberFormat="1" applyFill="1" applyBorder="1" applyAlignment="1">
      <alignment horizontal="center" vertical="center" wrapText="1"/>
    </xf>
    <xf numFmtId="0" fontId="56" fillId="0" borderId="29" xfId="42" applyFont="1" applyBorder="1" applyAlignment="1">
      <alignment horizontal="center" vertical="center" wrapText="1"/>
    </xf>
    <xf numFmtId="0" fontId="56" fillId="7" borderId="9" xfId="42" applyFont="1" applyFill="1" applyBorder="1" applyAlignment="1">
      <alignment horizontal="center" vertical="center" wrapText="1"/>
    </xf>
    <xf numFmtId="0" fontId="30" fillId="7" borderId="9" xfId="42" applyFont="1" applyFill="1" applyBorder="1" applyAlignment="1">
      <alignment horizontal="center" vertical="center" wrapText="1"/>
    </xf>
    <xf numFmtId="2" fontId="13" fillId="7" borderId="9" xfId="49" applyNumberFormat="1" applyFont="1" applyFill="1" applyBorder="1" applyAlignment="1">
      <alignment horizontal="center" vertical="center"/>
    </xf>
    <xf numFmtId="2" fontId="0" fillId="7" borderId="9" xfId="34" applyNumberFormat="1" applyFont="1" applyFill="1" applyBorder="1" applyAlignment="1" applyProtection="1">
      <alignment horizontal="center" vertical="center"/>
      <protection locked="0"/>
    </xf>
    <xf numFmtId="0" fontId="13" fillId="7" borderId="9" xfId="49" applyFont="1" applyFill="1" applyBorder="1" applyAlignment="1">
      <alignment horizontal="center" vertical="center"/>
    </xf>
    <xf numFmtId="0" fontId="0" fillId="7" borderId="9" xfId="0" applyFill="1" applyBorder="1" applyAlignment="1">
      <alignment horizontal="left" vertical="center" wrapText="1" indent="1"/>
    </xf>
    <xf numFmtId="0" fontId="0" fillId="7" borderId="9" xfId="0" applyFill="1" applyBorder="1" applyAlignment="1">
      <alignment vertical="center" wrapText="1"/>
    </xf>
    <xf numFmtId="168" fontId="0" fillId="7" borderId="9" xfId="34" applyNumberFormat="1" applyFont="1" applyFill="1" applyBorder="1" applyAlignment="1" applyProtection="1">
      <alignment horizontal="center" vertical="center"/>
      <protection locked="0"/>
    </xf>
    <xf numFmtId="4" fontId="30" fillId="7" borderId="9" xfId="34" applyNumberFormat="1" applyFont="1" applyFill="1" applyBorder="1" applyAlignment="1" applyProtection="1">
      <alignment horizontal="center" vertical="center"/>
      <protection locked="0"/>
    </xf>
    <xf numFmtId="2" fontId="13" fillId="7" borderId="9" xfId="46" applyNumberFormat="1" applyFont="1" applyFill="1" applyBorder="1" applyAlignment="1">
      <alignment horizontal="center" vertical="center" wrapText="1"/>
    </xf>
    <xf numFmtId="169" fontId="13" fillId="7" borderId="9" xfId="46" applyNumberFormat="1" applyFont="1" applyFill="1" applyBorder="1" applyAlignment="1">
      <alignment horizontal="center" vertical="center" wrapText="1"/>
    </xf>
    <xf numFmtId="0" fontId="32" fillId="0" borderId="29" xfId="41" applyFont="1" applyBorder="1" applyAlignment="1">
      <alignment horizontal="center" vertical="center"/>
    </xf>
    <xf numFmtId="0" fontId="37" fillId="0" borderId="9" xfId="0" applyFont="1" applyBorder="1" applyAlignment="1">
      <alignment horizontal="center" vertical="center" wrapText="1"/>
    </xf>
    <xf numFmtId="0" fontId="55" fillId="7" borderId="9" xfId="33" applyFont="1" applyFill="1" applyBorder="1" applyAlignment="1" applyProtection="1">
      <alignment vertical="center" wrapText="1"/>
      <protection locked="0"/>
    </xf>
    <xf numFmtId="3" fontId="30" fillId="0" borderId="29" xfId="0" applyNumberFormat="1" applyFont="1" applyBorder="1" applyAlignment="1">
      <alignment horizontal="center" vertical="center" wrapText="1"/>
    </xf>
    <xf numFmtId="3" fontId="30" fillId="0" borderId="51" xfId="0" applyNumberFormat="1" applyFont="1" applyBorder="1" applyAlignment="1">
      <alignment horizontal="center" vertical="center" wrapText="1"/>
    </xf>
    <xf numFmtId="0" fontId="29" fillId="0" borderId="0" xfId="45" applyFont="1" applyAlignment="1">
      <alignment horizontal="left" vertical="center"/>
    </xf>
    <xf numFmtId="49" fontId="29" fillId="14" borderId="9" xfId="20" applyNumberFormat="1" applyFont="1" applyFill="1" applyBorder="1" applyAlignment="1">
      <alignment horizontal="center" vertical="center" wrapText="1"/>
    </xf>
    <xf numFmtId="4" fontId="13" fillId="14" borderId="11" xfId="0" applyNumberFormat="1" applyFont="1" applyFill="1" applyBorder="1" applyAlignment="1">
      <alignment horizontal="center"/>
    </xf>
    <xf numFmtId="0" fontId="41" fillId="0" borderId="0" xfId="41" applyFont="1" applyAlignment="1">
      <alignment vertical="center"/>
    </xf>
    <xf numFmtId="0" fontId="0" fillId="0" borderId="0" xfId="0" applyAlignment="1">
      <alignment vertical="center"/>
    </xf>
    <xf numFmtId="0" fontId="32" fillId="0" borderId="0" xfId="36" applyFont="1" applyAlignment="1">
      <alignment vertical="center"/>
    </xf>
    <xf numFmtId="0" fontId="41" fillId="3" borderId="0" xfId="41" applyFont="1" applyFill="1" applyAlignment="1">
      <alignment vertical="center"/>
    </xf>
    <xf numFmtId="4" fontId="55" fillId="14" borderId="9" xfId="0" applyNumberFormat="1" applyFont="1" applyFill="1" applyBorder="1" applyAlignment="1">
      <alignment horizontal="left" vertical="center" wrapText="1"/>
    </xf>
    <xf numFmtId="4" fontId="30" fillId="14" borderId="9" xfId="0" applyNumberFormat="1" applyFont="1" applyFill="1" applyBorder="1" applyAlignment="1">
      <alignment horizontal="left" vertical="center" wrapText="1"/>
    </xf>
    <xf numFmtId="0" fontId="30" fillId="14" borderId="9" xfId="0" applyFont="1" applyFill="1" applyBorder="1" applyAlignment="1">
      <alignment horizontal="left" vertical="center" wrapText="1"/>
    </xf>
    <xf numFmtId="4" fontId="30" fillId="14" borderId="9" xfId="0" applyNumberFormat="1" applyFont="1" applyFill="1" applyBorder="1" applyAlignment="1" applyProtection="1">
      <alignment horizontal="center" vertical="center" shrinkToFit="1"/>
      <protection locked="0"/>
    </xf>
    <xf numFmtId="2" fontId="30" fillId="14" borderId="9" xfId="0" applyNumberFormat="1" applyFont="1" applyFill="1" applyBorder="1" applyAlignment="1">
      <alignment horizontal="center" vertical="center"/>
    </xf>
    <xf numFmtId="2" fontId="30" fillId="5" borderId="50" xfId="0" applyNumberFormat="1" applyFont="1" applyFill="1" applyBorder="1" applyAlignment="1">
      <alignment horizontal="center" vertical="center"/>
    </xf>
    <xf numFmtId="4" fontId="30" fillId="0" borderId="9" xfId="0" applyNumberFormat="1" applyFont="1" applyBorder="1" applyAlignment="1">
      <alignment horizontal="center" vertical="center" wrapText="1"/>
    </xf>
    <xf numFmtId="4" fontId="53" fillId="0" borderId="5" xfId="40" applyNumberFormat="1" applyFont="1" applyBorder="1" applyAlignment="1">
      <alignment horizontal="center" vertical="center" wrapText="1"/>
    </xf>
    <xf numFmtId="4" fontId="30" fillId="5" borderId="9" xfId="0" applyNumberFormat="1" applyFont="1" applyFill="1" applyBorder="1" applyAlignment="1">
      <alignment horizontal="center" vertical="center" wrapText="1"/>
    </xf>
    <xf numFmtId="2" fontId="30" fillId="5" borderId="9" xfId="58" applyNumberFormat="1" applyFont="1" applyFill="1" applyBorder="1" applyAlignment="1">
      <alignment horizontal="center" vertical="center"/>
    </xf>
    <xf numFmtId="171" fontId="4" fillId="7" borderId="9" xfId="60" applyNumberFormat="1" applyFill="1" applyBorder="1" applyAlignment="1">
      <alignment horizontal="center" vertical="center" wrapText="1"/>
    </xf>
    <xf numFmtId="0" fontId="13" fillId="0" borderId="5" xfId="36" applyFont="1" applyBorder="1" applyAlignment="1">
      <alignment horizontal="center" vertical="center" textRotation="90" wrapText="1"/>
    </xf>
    <xf numFmtId="0" fontId="13" fillId="0" borderId="41" xfId="36" applyFont="1" applyBorder="1" applyAlignment="1">
      <alignment horizontal="center" vertical="center"/>
    </xf>
    <xf numFmtId="0" fontId="13" fillId="0" borderId="42" xfId="36" applyFont="1" applyBorder="1" applyAlignment="1">
      <alignment horizontal="center" vertical="center"/>
    </xf>
    <xf numFmtId="0" fontId="13" fillId="7" borderId="42" xfId="34" applyFont="1" applyFill="1" applyBorder="1" applyAlignment="1" applyProtection="1">
      <alignment horizontal="center" vertical="center"/>
      <protection locked="0"/>
    </xf>
    <xf numFmtId="2" fontId="13" fillId="0" borderId="42" xfId="36" applyNumberFormat="1" applyFont="1" applyBorder="1" applyAlignment="1">
      <alignment horizontal="center" vertical="center"/>
    </xf>
    <xf numFmtId="2" fontId="13" fillId="7" borderId="42" xfId="36" applyNumberFormat="1" applyFont="1" applyFill="1" applyBorder="1" applyAlignment="1">
      <alignment horizontal="center" vertical="center"/>
    </xf>
    <xf numFmtId="2" fontId="13" fillId="0" borderId="43" xfId="36" applyNumberFormat="1" applyFont="1" applyBorder="1" applyAlignment="1">
      <alignment horizontal="center" vertical="center"/>
    </xf>
    <xf numFmtId="0" fontId="13" fillId="0" borderId="29" xfId="36" applyFont="1" applyBorder="1" applyAlignment="1">
      <alignment horizontal="center" vertical="center"/>
    </xf>
    <xf numFmtId="0" fontId="13" fillId="7" borderId="9" xfId="36" applyFont="1" applyFill="1" applyBorder="1" applyAlignment="1">
      <alignment horizontal="center" vertical="center"/>
    </xf>
    <xf numFmtId="0" fontId="13" fillId="0" borderId="9" xfId="34" applyFont="1" applyBorder="1" applyAlignment="1" applyProtection="1">
      <alignment horizontal="center" vertical="center"/>
      <protection locked="0"/>
    </xf>
    <xf numFmtId="2" fontId="13" fillId="7" borderId="9" xfId="36" applyNumberFormat="1" applyFont="1" applyFill="1" applyBorder="1" applyAlignment="1">
      <alignment horizontal="center" vertical="center"/>
    </xf>
    <xf numFmtId="2" fontId="13" fillId="0" borderId="9" xfId="36" applyNumberFormat="1" applyFont="1" applyBorder="1" applyAlignment="1">
      <alignment horizontal="center" vertical="center"/>
    </xf>
    <xf numFmtId="0" fontId="17" fillId="0" borderId="44" xfId="36" applyFont="1" applyBorder="1"/>
    <xf numFmtId="0" fontId="62" fillId="0" borderId="29" xfId="42" applyFont="1" applyBorder="1" applyAlignment="1">
      <alignment horizontal="center" vertical="center" wrapText="1"/>
    </xf>
    <xf numFmtId="0" fontId="62" fillId="0" borderId="9" xfId="42" applyFont="1" applyBorder="1" applyAlignment="1">
      <alignment horizontal="center" vertical="center" wrapText="1"/>
    </xf>
    <xf numFmtId="0" fontId="62" fillId="0" borderId="9" xfId="42" applyFont="1" applyBorder="1" applyAlignment="1">
      <alignment horizontal="left" vertical="center" wrapText="1"/>
    </xf>
    <xf numFmtId="0" fontId="13" fillId="0" borderId="9" xfId="42" applyFont="1" applyBorder="1" applyAlignment="1">
      <alignment horizontal="center" vertical="center" wrapText="1"/>
    </xf>
    <xf numFmtId="0" fontId="63" fillId="0" borderId="9" xfId="42" applyFont="1" applyBorder="1" applyAlignment="1">
      <alignment horizontal="center" vertical="center" wrapText="1"/>
    </xf>
    <xf numFmtId="2" fontId="13" fillId="0" borderId="9" xfId="0" applyNumberFormat="1" applyFont="1" applyBorder="1" applyAlignment="1">
      <alignment horizontal="center" vertical="center"/>
    </xf>
    <xf numFmtId="2" fontId="13" fillId="0" borderId="44" xfId="0" applyNumberFormat="1" applyFont="1" applyBorder="1" applyAlignment="1">
      <alignment horizontal="center" vertical="center"/>
    </xf>
    <xf numFmtId="0" fontId="13" fillId="0" borderId="29" xfId="42" applyFont="1" applyBorder="1" applyAlignment="1">
      <alignment horizontal="center" vertical="center" wrapText="1"/>
    </xf>
    <xf numFmtId="0" fontId="15" fillId="12" borderId="9" xfId="0" applyFont="1" applyFill="1" applyBorder="1" applyAlignment="1">
      <alignment horizontal="center" vertical="center" wrapText="1"/>
    </xf>
    <xf numFmtId="0" fontId="64" fillId="13" borderId="9" xfId="0" applyFont="1" applyFill="1" applyBorder="1" applyAlignment="1">
      <alignment vertical="top"/>
    </xf>
    <xf numFmtId="2" fontId="13" fillId="7" borderId="9" xfId="19" applyNumberFormat="1" applyFill="1" applyBorder="1" applyAlignment="1">
      <alignment horizontal="center" vertical="center" wrapText="1"/>
    </xf>
    <xf numFmtId="2" fontId="13" fillId="7" borderId="9" xfId="46" applyNumberFormat="1" applyFont="1" applyFill="1" applyBorder="1" applyAlignment="1">
      <alignment horizontal="center" vertical="center"/>
    </xf>
    <xf numFmtId="2" fontId="13" fillId="7" borderId="9" xfId="48" applyNumberFormat="1" applyFill="1" applyBorder="1" applyAlignment="1">
      <alignment horizontal="center" vertical="center"/>
    </xf>
    <xf numFmtId="49" fontId="14" fillId="0" borderId="5" xfId="0" applyNumberFormat="1" applyFont="1" applyBorder="1" applyAlignment="1">
      <alignment horizontal="center" vertical="center"/>
    </xf>
    <xf numFmtId="0" fontId="14" fillId="0" borderId="1" xfId="0" applyFont="1" applyBorder="1" applyAlignment="1">
      <alignment horizontal="right" vertical="center" wrapText="1"/>
    </xf>
    <xf numFmtId="0" fontId="14" fillId="0" borderId="5" xfId="0" applyFont="1" applyBorder="1" applyAlignment="1">
      <alignment horizontal="center" vertical="center" wrapText="1"/>
    </xf>
    <xf numFmtId="1" fontId="14" fillId="0" borderId="5" xfId="0" applyNumberFormat="1" applyFont="1" applyBorder="1" applyAlignment="1">
      <alignment horizontal="center" vertical="center"/>
    </xf>
    <xf numFmtId="4" fontId="13" fillId="7" borderId="9" xfId="0" applyNumberFormat="1" applyFont="1" applyFill="1" applyBorder="1" applyAlignment="1">
      <alignment horizontal="center" vertical="center"/>
    </xf>
    <xf numFmtId="1" fontId="14" fillId="7" borderId="5" xfId="0" applyNumberFormat="1" applyFont="1" applyFill="1" applyBorder="1" applyAlignment="1">
      <alignment horizontal="center" vertical="center"/>
    </xf>
    <xf numFmtId="49" fontId="14" fillId="0" borderId="5" xfId="0" applyNumberFormat="1" applyFont="1" applyBorder="1" applyAlignment="1">
      <alignment horizontal="center" vertical="center" wrapText="1"/>
    </xf>
    <xf numFmtId="0" fontId="13" fillId="0" borderId="45" xfId="36" applyFont="1" applyBorder="1" applyAlignment="1">
      <alignment horizontal="center" vertical="center"/>
    </xf>
    <xf numFmtId="0" fontId="13" fillId="7" borderId="46" xfId="36" applyFont="1" applyFill="1" applyBorder="1" applyAlignment="1">
      <alignment horizontal="center" vertical="center"/>
    </xf>
    <xf numFmtId="0" fontId="13" fillId="0" borderId="46" xfId="36" applyFont="1" applyBorder="1" applyAlignment="1">
      <alignment vertical="center" wrapText="1"/>
    </xf>
    <xf numFmtId="0" fontId="13" fillId="0" borderId="46" xfId="36" applyFont="1" applyBorder="1" applyAlignment="1">
      <alignment horizontal="center" vertical="center" wrapText="1"/>
    </xf>
    <xf numFmtId="2" fontId="13" fillId="0" borderId="46" xfId="36" applyNumberFormat="1" applyFont="1" applyBorder="1" applyAlignment="1">
      <alignment horizontal="center" vertical="center"/>
    </xf>
    <xf numFmtId="2" fontId="13" fillId="7" borderId="46" xfId="36" applyNumberFormat="1" applyFont="1" applyFill="1" applyBorder="1" applyAlignment="1">
      <alignment horizontal="center" vertical="center"/>
    </xf>
    <xf numFmtId="2" fontId="13" fillId="0" borderId="47" xfId="36" applyNumberFormat="1" applyFont="1" applyBorder="1" applyAlignment="1">
      <alignment horizontal="center" vertical="center"/>
    </xf>
    <xf numFmtId="0" fontId="17" fillId="0" borderId="6" xfId="36" applyFont="1" applyBorder="1" applyAlignment="1">
      <alignment vertical="top"/>
    </xf>
    <xf numFmtId="0" fontId="17" fillId="7" borderId="6" xfId="36" applyFont="1" applyFill="1" applyBorder="1" applyAlignment="1">
      <alignment vertical="top"/>
    </xf>
    <xf numFmtId="0" fontId="30" fillId="0" borderId="5" xfId="36" applyFont="1" applyBorder="1" applyAlignment="1">
      <alignment horizontal="center" vertical="center" textRotation="90" wrapText="1"/>
    </xf>
    <xf numFmtId="0" fontId="30" fillId="0" borderId="41" xfId="36" applyFont="1" applyBorder="1" applyAlignment="1">
      <alignment horizontal="center" vertical="center"/>
    </xf>
    <xf numFmtId="0" fontId="30" fillId="0" borderId="42" xfId="36" applyFont="1" applyBorder="1" applyAlignment="1">
      <alignment horizontal="center" vertical="center"/>
    </xf>
    <xf numFmtId="0" fontId="65" fillId="4" borderId="42" xfId="33" applyFont="1" applyFill="1" applyBorder="1" applyAlignment="1" applyProtection="1">
      <alignment vertical="center" wrapText="1"/>
      <protection locked="0"/>
    </xf>
    <xf numFmtId="2" fontId="30" fillId="0" borderId="42" xfId="36" applyNumberFormat="1" applyFont="1" applyBorder="1" applyAlignment="1">
      <alignment horizontal="center" vertical="center"/>
    </xf>
    <xf numFmtId="2" fontId="30" fillId="7" borderId="42" xfId="36" applyNumberFormat="1" applyFont="1" applyFill="1" applyBorder="1" applyAlignment="1">
      <alignment horizontal="center" vertical="center"/>
    </xf>
    <xf numFmtId="2" fontId="30" fillId="0" borderId="43" xfId="36" applyNumberFormat="1" applyFont="1" applyBorder="1" applyAlignment="1">
      <alignment horizontal="center" vertical="center"/>
    </xf>
    <xf numFmtId="4" fontId="59" fillId="14" borderId="9" xfId="51" applyNumberFormat="1" applyFont="1" applyFill="1" applyBorder="1" applyAlignment="1">
      <alignment horizontal="left" vertical="center" wrapText="1"/>
    </xf>
    <xf numFmtId="0" fontId="30" fillId="7" borderId="9" xfId="36" applyFont="1" applyFill="1" applyBorder="1"/>
    <xf numFmtId="0" fontId="30" fillId="7" borderId="9" xfId="36" applyFont="1" applyFill="1" applyBorder="1" applyAlignment="1">
      <alignment vertical="center"/>
    </xf>
    <xf numFmtId="2" fontId="30" fillId="0" borderId="9" xfId="0" applyNumberFormat="1" applyFont="1" applyBorder="1" applyAlignment="1">
      <alignment horizontal="center" vertical="center"/>
    </xf>
    <xf numFmtId="2" fontId="30" fillId="0" borderId="44" xfId="0" applyNumberFormat="1" applyFont="1" applyBorder="1" applyAlignment="1">
      <alignment horizontal="center" vertical="center"/>
    </xf>
    <xf numFmtId="0" fontId="53" fillId="7" borderId="0" xfId="36" applyFont="1" applyFill="1"/>
    <xf numFmtId="0" fontId="30" fillId="0" borderId="29" xfId="36" applyFont="1" applyBorder="1" applyAlignment="1">
      <alignment horizontal="center" vertical="center"/>
    </xf>
    <xf numFmtId="0" fontId="30" fillId="7" borderId="9" xfId="36" applyFont="1" applyFill="1" applyBorder="1" applyAlignment="1">
      <alignment horizontal="center" vertical="center"/>
    </xf>
    <xf numFmtId="2" fontId="30" fillId="7" borderId="9" xfId="36" applyNumberFormat="1" applyFont="1" applyFill="1" applyBorder="1" applyAlignment="1">
      <alignment horizontal="center" vertical="center"/>
    </xf>
    <xf numFmtId="2" fontId="30" fillId="0" borderId="9" xfId="36" applyNumberFormat="1" applyFont="1" applyBorder="1" applyAlignment="1">
      <alignment horizontal="center" vertical="center"/>
    </xf>
    <xf numFmtId="2" fontId="30" fillId="0" borderId="44" xfId="36" applyNumberFormat="1" applyFont="1" applyBorder="1" applyAlignment="1">
      <alignment horizontal="center" vertical="center"/>
    </xf>
    <xf numFmtId="0" fontId="30" fillId="0" borderId="0" xfId="36" applyFont="1"/>
    <xf numFmtId="0" fontId="30" fillId="7" borderId="9" xfId="0" applyFont="1" applyFill="1" applyBorder="1" applyAlignment="1">
      <alignment horizontal="center" vertical="center"/>
    </xf>
    <xf numFmtId="0" fontId="30" fillId="0" borderId="9" xfId="0" applyFont="1" applyBorder="1" applyAlignment="1">
      <alignment vertical="center" wrapText="1"/>
    </xf>
    <xf numFmtId="0" fontId="30" fillId="0" borderId="9" xfId="0" applyFont="1" applyBorder="1" applyAlignment="1">
      <alignment horizontal="left" vertical="center" wrapText="1"/>
    </xf>
    <xf numFmtId="0" fontId="30" fillId="0" borderId="9" xfId="0" applyFont="1" applyBorder="1" applyAlignment="1">
      <alignment horizontal="center" vertical="center"/>
    </xf>
    <xf numFmtId="0" fontId="30" fillId="5" borderId="9" xfId="0" applyFont="1" applyFill="1" applyBorder="1" applyAlignment="1">
      <alignment horizontal="right" vertical="center"/>
    </xf>
    <xf numFmtId="0" fontId="30" fillId="5" borderId="9" xfId="20" applyFont="1" applyFill="1" applyBorder="1" applyAlignment="1">
      <alignment horizontal="center" vertical="center"/>
    </xf>
    <xf numFmtId="4" fontId="30" fillId="5" borderId="9" xfId="0" applyNumberFormat="1" applyFont="1" applyFill="1" applyBorder="1" applyAlignment="1" applyProtection="1">
      <alignment horizontal="center" vertical="center" shrinkToFit="1"/>
      <protection locked="0"/>
    </xf>
    <xf numFmtId="2" fontId="30" fillId="5" borderId="9" xfId="0" applyNumberFormat="1" applyFont="1" applyFill="1" applyBorder="1" applyAlignment="1">
      <alignment horizontal="center" vertical="center"/>
    </xf>
    <xf numFmtId="2" fontId="30" fillId="5" borderId="9" xfId="48" applyNumberFormat="1" applyFont="1" applyFill="1" applyBorder="1" applyAlignment="1">
      <alignment horizontal="center" vertical="center"/>
    </xf>
    <xf numFmtId="2" fontId="30" fillId="5" borderId="44" xfId="0" applyNumberFormat="1" applyFont="1" applyFill="1" applyBorder="1" applyAlignment="1">
      <alignment horizontal="center" vertical="center"/>
    </xf>
    <xf numFmtId="170" fontId="30" fillId="5" borderId="9" xfId="0" applyNumberFormat="1" applyFont="1" applyFill="1" applyBorder="1" applyAlignment="1" applyProtection="1">
      <alignment horizontal="center" vertical="center" shrinkToFit="1"/>
      <protection locked="0"/>
    </xf>
    <xf numFmtId="2" fontId="30" fillId="5" borderId="9" xfId="0" applyNumberFormat="1" applyFont="1" applyFill="1" applyBorder="1" applyAlignment="1">
      <alignment horizontal="center" vertical="center" wrapText="1"/>
    </xf>
    <xf numFmtId="0" fontId="30" fillId="14" borderId="9" xfId="0" applyFont="1" applyFill="1" applyBorder="1" applyAlignment="1">
      <alignment vertical="center" wrapText="1"/>
    </xf>
    <xf numFmtId="0" fontId="30" fillId="14" borderId="9" xfId="0" applyFont="1" applyFill="1" applyBorder="1" applyAlignment="1">
      <alignment horizontal="center" vertical="center"/>
    </xf>
    <xf numFmtId="0" fontId="30" fillId="14" borderId="9" xfId="0" applyFont="1" applyFill="1" applyBorder="1" applyAlignment="1">
      <alignment horizontal="right" vertical="center"/>
    </xf>
    <xf numFmtId="0" fontId="30" fillId="14" borderId="9" xfId="20" applyFont="1" applyFill="1" applyBorder="1" applyAlignment="1">
      <alignment horizontal="center" vertical="center"/>
    </xf>
    <xf numFmtId="2" fontId="30" fillId="14" borderId="9" xfId="48" applyNumberFormat="1" applyFont="1" applyFill="1" applyBorder="1" applyAlignment="1">
      <alignment horizontal="center" vertical="center"/>
    </xf>
    <xf numFmtId="2" fontId="30" fillId="14" borderId="44" xfId="0" applyNumberFormat="1" applyFont="1" applyFill="1" applyBorder="1" applyAlignment="1">
      <alignment horizontal="center" vertical="center"/>
    </xf>
    <xf numFmtId="2" fontId="30" fillId="14" borderId="9" xfId="58" applyNumberFormat="1" applyFont="1" applyFill="1" applyBorder="1" applyAlignment="1">
      <alignment horizontal="center" vertical="center"/>
    </xf>
    <xf numFmtId="4" fontId="30" fillId="5" borderId="9" xfId="0" applyNumberFormat="1" applyFont="1" applyFill="1" applyBorder="1" applyAlignment="1">
      <alignment horizontal="center" vertical="center"/>
    </xf>
    <xf numFmtId="0" fontId="30" fillId="0" borderId="45" xfId="36" applyFont="1" applyBorder="1" applyAlignment="1">
      <alignment horizontal="center" vertical="center"/>
    </xf>
    <xf numFmtId="0" fontId="30" fillId="7" borderId="46" xfId="36" applyFont="1" applyFill="1" applyBorder="1" applyAlignment="1">
      <alignment horizontal="center" vertical="center"/>
    </xf>
    <xf numFmtId="0" fontId="30" fillId="0" borderId="46" xfId="36" applyFont="1" applyBorder="1" applyAlignment="1">
      <alignment vertical="center" wrapText="1"/>
    </xf>
    <xf numFmtId="0" fontId="30" fillId="0" borderId="46" xfId="36" applyFont="1" applyBorder="1" applyAlignment="1">
      <alignment horizontal="center" vertical="center" wrapText="1"/>
    </xf>
    <xf numFmtId="2" fontId="30" fillId="0" borderId="46" xfId="36" applyNumberFormat="1" applyFont="1" applyBorder="1" applyAlignment="1">
      <alignment horizontal="center" vertical="center"/>
    </xf>
    <xf numFmtId="2" fontId="30" fillId="7" borderId="46" xfId="36" applyNumberFormat="1" applyFont="1" applyFill="1" applyBorder="1" applyAlignment="1">
      <alignment horizontal="center" vertical="center"/>
    </xf>
    <xf numFmtId="2" fontId="30" fillId="0" borderId="47" xfId="36" applyNumberFormat="1" applyFont="1" applyBorder="1" applyAlignment="1">
      <alignment horizontal="center" vertical="center"/>
    </xf>
    <xf numFmtId="0" fontId="53" fillId="0" borderId="6" xfId="36" applyFont="1" applyBorder="1" applyAlignment="1">
      <alignment vertical="top"/>
    </xf>
    <xf numFmtId="0" fontId="53" fillId="7" borderId="6" xfId="36" applyFont="1" applyFill="1" applyBorder="1" applyAlignment="1">
      <alignment vertical="top"/>
    </xf>
    <xf numFmtId="164" fontId="66" fillId="0" borderId="40" xfId="36" applyNumberFormat="1" applyFont="1" applyBorder="1" applyAlignment="1">
      <alignment horizontal="right" vertical="center"/>
    </xf>
    <xf numFmtId="0" fontId="66" fillId="0" borderId="0" xfId="36" applyFont="1"/>
    <xf numFmtId="0" fontId="66" fillId="0" borderId="0" xfId="36" applyFont="1" applyAlignment="1">
      <alignment vertical="center"/>
    </xf>
    <xf numFmtId="0" fontId="66" fillId="0" borderId="0" xfId="36" applyFont="1" applyAlignment="1">
      <alignment horizontal="right" vertical="center"/>
    </xf>
    <xf numFmtId="49" fontId="66" fillId="0" borderId="0" xfId="36" applyNumberFormat="1" applyFont="1" applyAlignment="1">
      <alignment horizontal="center"/>
    </xf>
    <xf numFmtId="0" fontId="53" fillId="0" borderId="0" xfId="36" applyFont="1" applyAlignment="1">
      <alignment horizontal="right" vertical="center"/>
    </xf>
    <xf numFmtId="0" fontId="53" fillId="0" borderId="0" xfId="36" applyFont="1"/>
    <xf numFmtId="0" fontId="53" fillId="0" borderId="0" xfId="36" applyFont="1" applyAlignment="1">
      <alignment vertical="center"/>
    </xf>
    <xf numFmtId="0" fontId="30" fillId="0" borderId="0" xfId="36" applyFont="1" applyAlignment="1">
      <alignment vertical="top"/>
    </xf>
    <xf numFmtId="0" fontId="53" fillId="0" borderId="0" xfId="0" applyFont="1"/>
    <xf numFmtId="0" fontId="53" fillId="0" borderId="0" xfId="36" applyFont="1" applyAlignment="1">
      <alignment horizontal="left" vertical="center"/>
    </xf>
    <xf numFmtId="164" fontId="55" fillId="0" borderId="0" xfId="36" applyNumberFormat="1" applyFont="1"/>
    <xf numFmtId="0" fontId="53" fillId="8" borderId="0" xfId="36" applyFont="1" applyFill="1" applyAlignment="1">
      <alignment horizontal="right" vertical="center"/>
    </xf>
    <xf numFmtId="0" fontId="53" fillId="8" borderId="0" xfId="36" applyFont="1" applyFill="1" applyAlignment="1">
      <alignment vertical="center"/>
    </xf>
    <xf numFmtId="0" fontId="67" fillId="0" borderId="0" xfId="36" applyFont="1" applyAlignment="1">
      <alignment vertical="center"/>
    </xf>
    <xf numFmtId="0" fontId="30" fillId="0" borderId="0" xfId="36" applyFont="1" applyAlignment="1">
      <alignment vertical="center" wrapText="1"/>
    </xf>
    <xf numFmtId="0" fontId="30" fillId="14" borderId="9" xfId="0" applyFont="1" applyFill="1" applyBorder="1" applyAlignment="1">
      <alignment horizontal="center" vertical="center" wrapText="1"/>
    </xf>
    <xf numFmtId="2" fontId="30" fillId="14" borderId="9" xfId="36" applyNumberFormat="1" applyFont="1" applyFill="1" applyBorder="1" applyAlignment="1">
      <alignment horizontal="center" vertical="center"/>
    </xf>
    <xf numFmtId="0" fontId="30" fillId="7" borderId="50" xfId="0" applyFont="1" applyFill="1" applyBorder="1" applyAlignment="1">
      <alignment horizontal="center" wrapText="1"/>
    </xf>
    <xf numFmtId="0" fontId="30" fillId="14" borderId="9" xfId="20" applyFont="1" applyFill="1" applyBorder="1" applyAlignment="1">
      <alignment horizontal="center"/>
    </xf>
    <xf numFmtId="2" fontId="30" fillId="14" borderId="50" xfId="0" applyNumberFormat="1" applyFont="1" applyFill="1" applyBorder="1" applyAlignment="1">
      <alignment horizontal="center" vertical="center"/>
    </xf>
    <xf numFmtId="4" fontId="55" fillId="0" borderId="9" xfId="0" applyNumberFormat="1" applyFont="1" applyBorder="1" applyAlignment="1">
      <alignment horizontal="left" vertical="center" wrapText="1"/>
    </xf>
    <xf numFmtId="2" fontId="30" fillId="5" borderId="9" xfId="36" applyNumberFormat="1" applyFont="1" applyFill="1" applyBorder="1" applyAlignment="1">
      <alignment horizontal="center" vertical="center"/>
    </xf>
    <xf numFmtId="0" fontId="30" fillId="0" borderId="9" xfId="0" applyFont="1" applyBorder="1" applyAlignment="1">
      <alignment horizontal="center" vertical="center" wrapText="1"/>
    </xf>
    <xf numFmtId="0" fontId="30" fillId="5" borderId="9" xfId="0" applyFont="1" applyFill="1" applyBorder="1" applyAlignment="1">
      <alignment horizontal="center" vertical="center" wrapText="1"/>
    </xf>
    <xf numFmtId="2" fontId="30" fillId="5" borderId="50" xfId="0" applyNumberFormat="1" applyFont="1" applyFill="1" applyBorder="1" applyAlignment="1">
      <alignment horizontal="center" vertical="center" wrapText="1"/>
    </xf>
    <xf numFmtId="0" fontId="30" fillId="7" borderId="9" xfId="0" applyFont="1" applyFill="1" applyBorder="1" applyAlignment="1">
      <alignment horizontal="center" vertical="center" wrapText="1"/>
    </xf>
    <xf numFmtId="2" fontId="30" fillId="7" borderId="9" xfId="58" applyNumberFormat="1" applyFont="1" applyFill="1" applyBorder="1" applyAlignment="1">
      <alignment horizontal="center" vertical="center"/>
    </xf>
    <xf numFmtId="2" fontId="30" fillId="14" borderId="9" xfId="0" applyNumberFormat="1" applyFont="1" applyFill="1" applyBorder="1" applyAlignment="1">
      <alignment horizontal="center" vertical="center" wrapText="1"/>
    </xf>
    <xf numFmtId="0" fontId="53" fillId="0" borderId="0" xfId="41" applyFont="1"/>
    <xf numFmtId="0" fontId="53" fillId="3" borderId="0" xfId="41" applyFont="1" applyFill="1"/>
    <xf numFmtId="0" fontId="30" fillId="0" borderId="0" xfId="0" applyFont="1"/>
    <xf numFmtId="0" fontId="55" fillId="0" borderId="0" xfId="45" applyFont="1" applyAlignment="1">
      <alignment horizontal="left" vertical="center" wrapText="1"/>
    </xf>
    <xf numFmtId="0" fontId="30" fillId="0" borderId="0" xfId="45" applyFont="1" applyAlignment="1">
      <alignment vertical="center"/>
    </xf>
    <xf numFmtId="0" fontId="53" fillId="0" borderId="0" xfId="0" applyFont="1" applyAlignment="1">
      <alignment horizontal="center" vertical="top" wrapText="1"/>
    </xf>
    <xf numFmtId="0" fontId="53" fillId="0" borderId="0" xfId="0" applyFont="1" applyAlignment="1">
      <alignment horizontal="center"/>
    </xf>
    <xf numFmtId="0" fontId="13" fillId="7" borderId="42" xfId="36" applyFont="1" applyFill="1" applyBorder="1" applyAlignment="1">
      <alignment horizontal="center" vertical="center"/>
    </xf>
    <xf numFmtId="4" fontId="30" fillId="7" borderId="9" xfId="0" applyNumberFormat="1" applyFont="1" applyFill="1" applyBorder="1" applyAlignment="1">
      <alignment horizontal="center" vertical="center"/>
    </xf>
    <xf numFmtId="2" fontId="30" fillId="7" borderId="9" xfId="52" applyNumberFormat="1" applyFont="1" applyFill="1" applyBorder="1" applyAlignment="1">
      <alignment horizontal="center" vertical="center"/>
    </xf>
    <xf numFmtId="2" fontId="30" fillId="3" borderId="9" xfId="0" applyNumberFormat="1" applyFont="1" applyFill="1" applyBorder="1" applyAlignment="1">
      <alignment horizontal="center" vertical="center"/>
    </xf>
    <xf numFmtId="4" fontId="13" fillId="7" borderId="9" xfId="0" applyNumberFormat="1" applyFont="1" applyFill="1" applyBorder="1" applyAlignment="1">
      <alignment horizontal="left" vertical="center" wrapText="1"/>
    </xf>
    <xf numFmtId="2" fontId="30" fillId="7" borderId="9" xfId="55" applyNumberFormat="1" applyFont="1" applyFill="1" applyBorder="1" applyAlignment="1">
      <alignment horizontal="center" vertical="center"/>
    </xf>
    <xf numFmtId="2" fontId="30" fillId="7" borderId="9" xfId="54" applyNumberFormat="1" applyFont="1" applyFill="1" applyBorder="1" applyAlignment="1">
      <alignment horizontal="center" vertical="center"/>
    </xf>
    <xf numFmtId="4" fontId="39" fillId="7" borderId="9" xfId="62" applyNumberFormat="1" applyFont="1" applyFill="1" applyBorder="1" applyAlignment="1">
      <alignment horizontal="center" vertical="center"/>
    </xf>
    <xf numFmtId="2" fontId="13" fillId="7" borderId="44" xfId="0" applyNumberFormat="1" applyFont="1" applyFill="1" applyBorder="1" applyAlignment="1">
      <alignment horizontal="center" vertical="center"/>
    </xf>
    <xf numFmtId="2" fontId="13" fillId="7" borderId="9" xfId="63" applyNumberFormat="1" applyFont="1" applyFill="1" applyBorder="1" applyAlignment="1">
      <alignment horizontal="center" vertical="center"/>
    </xf>
    <xf numFmtId="2" fontId="13" fillId="7" borderId="11" xfId="0" applyNumberFormat="1" applyFont="1" applyFill="1" applyBorder="1" applyAlignment="1">
      <alignment horizontal="center" vertical="center"/>
    </xf>
    <xf numFmtId="2" fontId="13" fillId="0" borderId="11" xfId="0" applyNumberFormat="1" applyFont="1" applyBorder="1" applyAlignment="1">
      <alignment horizontal="center" vertical="center"/>
    </xf>
    <xf numFmtId="2" fontId="13" fillId="0" borderId="13" xfId="0" applyNumberFormat="1" applyFont="1" applyBorder="1" applyAlignment="1">
      <alignment horizontal="center" vertical="center"/>
    </xf>
    <xf numFmtId="2" fontId="13" fillId="7" borderId="9" xfId="52" applyNumberFormat="1" applyFont="1" applyFill="1" applyBorder="1" applyAlignment="1">
      <alignment horizontal="center" vertical="center"/>
    </xf>
    <xf numFmtId="3" fontId="13" fillId="7" borderId="29" xfId="0" applyNumberFormat="1" applyFont="1" applyFill="1" applyBorder="1" applyAlignment="1">
      <alignment horizontal="center" vertical="center" wrapText="1"/>
    </xf>
    <xf numFmtId="4" fontId="13" fillId="7" borderId="49" xfId="0" applyNumberFormat="1" applyFont="1" applyFill="1" applyBorder="1" applyAlignment="1">
      <alignment horizontal="center" vertical="center" wrapText="1"/>
    </xf>
    <xf numFmtId="2" fontId="13" fillId="0" borderId="0" xfId="0" applyNumberFormat="1" applyFont="1" applyAlignment="1">
      <alignment horizontal="center" vertical="center"/>
    </xf>
    <xf numFmtId="2" fontId="13" fillId="0" borderId="48" xfId="0" applyNumberFormat="1" applyFont="1" applyBorder="1" applyAlignment="1">
      <alignment horizontal="center" vertical="center"/>
    </xf>
    <xf numFmtId="0" fontId="13" fillId="7" borderId="9" xfId="48" applyFill="1" applyBorder="1" applyAlignment="1">
      <alignment horizontal="left" vertical="center" wrapText="1"/>
    </xf>
    <xf numFmtId="0" fontId="13" fillId="7" borderId="9" xfId="48" applyFill="1" applyBorder="1" applyAlignment="1">
      <alignment horizontal="left" vertical="top" wrapText="1"/>
    </xf>
    <xf numFmtId="0" fontId="13" fillId="9" borderId="9" xfId="46" quotePrefix="1" applyFont="1" applyFill="1" applyBorder="1" applyAlignment="1">
      <alignment horizontal="left" vertical="center" wrapText="1"/>
    </xf>
    <xf numFmtId="0" fontId="13" fillId="7" borderId="9" xfId="46" applyFont="1" applyFill="1" applyBorder="1" applyAlignment="1">
      <alignment horizontal="left" vertical="center" wrapText="1"/>
    </xf>
    <xf numFmtId="0" fontId="13" fillId="7" borderId="9" xfId="41" applyFont="1" applyFill="1" applyBorder="1" applyAlignment="1">
      <alignment horizontal="center"/>
    </xf>
    <xf numFmtId="0" fontId="13" fillId="7" borderId="9" xfId="46" applyFont="1" applyFill="1" applyBorder="1" applyAlignment="1">
      <alignment horizontal="left" wrapText="1"/>
    </xf>
    <xf numFmtId="2" fontId="13" fillId="7" borderId="9" xfId="47" applyNumberFormat="1" applyFont="1" applyFill="1" applyBorder="1" applyAlignment="1">
      <alignment horizontal="center" vertical="center"/>
    </xf>
    <xf numFmtId="3" fontId="68" fillId="7" borderId="29" xfId="0" applyNumberFormat="1" applyFont="1" applyFill="1" applyBorder="1" applyAlignment="1">
      <alignment horizontal="center" vertical="center" wrapText="1"/>
    </xf>
    <xf numFmtId="0" fontId="68" fillId="7" borderId="9" xfId="34" applyFont="1" applyFill="1" applyBorder="1" applyAlignment="1">
      <alignment horizontal="center" vertical="center" wrapText="1"/>
    </xf>
    <xf numFmtId="4" fontId="68" fillId="7" borderId="9" xfId="0" applyNumberFormat="1" applyFont="1" applyFill="1" applyBorder="1" applyAlignment="1">
      <alignment horizontal="left" vertical="center" wrapText="1"/>
    </xf>
    <xf numFmtId="4" fontId="68" fillId="7" borderId="9" xfId="0" applyNumberFormat="1" applyFont="1" applyFill="1" applyBorder="1" applyAlignment="1">
      <alignment horizontal="center" vertical="center" wrapText="1"/>
    </xf>
    <xf numFmtId="3" fontId="68" fillId="7" borderId="9" xfId="0" applyNumberFormat="1" applyFont="1" applyFill="1" applyBorder="1" applyAlignment="1">
      <alignment horizontal="center" vertical="center" wrapText="1"/>
    </xf>
    <xf numFmtId="3" fontId="68" fillId="7" borderId="29" xfId="20" applyNumberFormat="1" applyFont="1" applyFill="1" applyBorder="1" applyAlignment="1">
      <alignment horizontal="center" vertical="center" wrapText="1"/>
    </xf>
    <xf numFmtId="4" fontId="69" fillId="7" borderId="9" xfId="51" applyNumberFormat="1" applyFont="1" applyFill="1" applyBorder="1" applyAlignment="1">
      <alignment horizontal="left" vertical="center" wrapText="1"/>
    </xf>
    <xf numFmtId="4" fontId="68" fillId="7" borderId="9" xfId="20" applyNumberFormat="1" applyFont="1" applyFill="1" applyBorder="1" applyAlignment="1">
      <alignment horizontal="center" vertical="center" wrapText="1"/>
    </xf>
    <xf numFmtId="3" fontId="68" fillId="0" borderId="29" xfId="0" applyNumberFormat="1" applyFont="1" applyBorder="1" applyAlignment="1">
      <alignment horizontal="center" vertical="center" wrapText="1"/>
    </xf>
    <xf numFmtId="0" fontId="70" fillId="7" borderId="9" xfId="34" applyFont="1" applyFill="1" applyBorder="1" applyAlignment="1">
      <alignment horizontal="center" vertical="center" wrapText="1"/>
    </xf>
    <xf numFmtId="4" fontId="71" fillId="0" borderId="9" xfId="0" applyNumberFormat="1" applyFont="1" applyBorder="1" applyAlignment="1">
      <alignment horizontal="left" vertical="center" wrapText="1"/>
    </xf>
    <xf numFmtId="4" fontId="71" fillId="0" borderId="9" xfId="0" applyNumberFormat="1" applyFont="1" applyBorder="1" applyAlignment="1">
      <alignment horizontal="center" vertical="center" wrapText="1"/>
    </xf>
    <xf numFmtId="3" fontId="72" fillId="7" borderId="9" xfId="0" applyNumberFormat="1" applyFont="1" applyFill="1" applyBorder="1" applyAlignment="1">
      <alignment horizontal="center" vertical="center" wrapText="1"/>
    </xf>
    <xf numFmtId="0" fontId="73" fillId="0" borderId="9" xfId="0" applyFont="1" applyBorder="1" applyAlignment="1">
      <alignment vertical="center" wrapText="1"/>
    </xf>
    <xf numFmtId="0" fontId="73" fillId="0" borderId="9" xfId="0" applyFont="1" applyBorder="1" applyAlignment="1">
      <alignment horizontal="center" vertical="center" wrapText="1"/>
    </xf>
    <xf numFmtId="0" fontId="73" fillId="7" borderId="9" xfId="0" applyFont="1" applyFill="1" applyBorder="1" applyAlignment="1">
      <alignment horizontal="center" vertical="center" wrapText="1"/>
    </xf>
    <xf numFmtId="0" fontId="74" fillId="7" borderId="9" xfId="34" applyFont="1" applyFill="1" applyBorder="1" applyAlignment="1">
      <alignment horizontal="center" vertical="center" wrapText="1"/>
    </xf>
    <xf numFmtId="0" fontId="68" fillId="7" borderId="29" xfId="0" applyFont="1" applyFill="1" applyBorder="1" applyAlignment="1">
      <alignment horizontal="center" vertical="center"/>
    </xf>
    <xf numFmtId="4" fontId="69" fillId="7" borderId="9" xfId="51" applyNumberFormat="1" applyFont="1" applyFill="1" applyBorder="1" applyAlignment="1">
      <alignment horizontal="center" vertical="center" wrapText="1"/>
    </xf>
    <xf numFmtId="0" fontId="74" fillId="3" borderId="9" xfId="34" applyFont="1" applyFill="1" applyBorder="1" applyAlignment="1">
      <alignment horizontal="center" vertical="center" wrapText="1"/>
    </xf>
    <xf numFmtId="4" fontId="75" fillId="7" borderId="9" xfId="0" applyNumberFormat="1" applyFont="1" applyFill="1" applyBorder="1" applyAlignment="1">
      <alignment horizontal="left" vertical="center" wrapText="1"/>
    </xf>
    <xf numFmtId="4" fontId="72" fillId="7" borderId="9" xfId="0" applyNumberFormat="1" applyFont="1" applyFill="1" applyBorder="1" applyAlignment="1">
      <alignment horizontal="center" vertical="center" wrapText="1"/>
    </xf>
    <xf numFmtId="4" fontId="68" fillId="0" borderId="9" xfId="0" applyNumberFormat="1" applyFont="1" applyBorder="1" applyAlignment="1">
      <alignment horizontal="left" vertical="center" wrapText="1"/>
    </xf>
    <xf numFmtId="4" fontId="71" fillId="7" borderId="9" xfId="0" applyNumberFormat="1" applyFont="1" applyFill="1" applyBorder="1" applyAlignment="1">
      <alignment horizontal="left" vertical="center" wrapText="1"/>
    </xf>
    <xf numFmtId="4" fontId="71" fillId="7" borderId="9" xfId="0" applyNumberFormat="1" applyFont="1" applyFill="1" applyBorder="1" applyAlignment="1">
      <alignment horizontal="center" vertical="center" wrapText="1"/>
    </xf>
    <xf numFmtId="4" fontId="71" fillId="7" borderId="9" xfId="0" applyNumberFormat="1" applyFont="1" applyFill="1" applyBorder="1" applyAlignment="1">
      <alignment vertical="center" wrapText="1"/>
    </xf>
    <xf numFmtId="4" fontId="76" fillId="7" borderId="9" xfId="51" applyNumberFormat="1" applyFont="1" applyFill="1" applyBorder="1" applyAlignment="1">
      <alignment horizontal="left" vertical="center" wrapText="1"/>
    </xf>
    <xf numFmtId="4" fontId="77" fillId="7" borderId="9" xfId="0" applyNumberFormat="1" applyFont="1" applyFill="1" applyBorder="1" applyAlignment="1">
      <alignment horizontal="center" vertical="center" wrapText="1"/>
    </xf>
    <xf numFmtId="0" fontId="71" fillId="7" borderId="29" xfId="34" applyFont="1" applyFill="1" applyBorder="1" applyAlignment="1">
      <alignment horizontal="center" vertical="center" wrapText="1"/>
    </xf>
    <xf numFmtId="0" fontId="71" fillId="7" borderId="9" xfId="63" applyFont="1" applyFill="1" applyBorder="1" applyAlignment="1">
      <alignment horizontal="center" vertical="center" wrapText="1"/>
    </xf>
    <xf numFmtId="2" fontId="71" fillId="7" borderId="9" xfId="63" applyNumberFormat="1" applyFont="1" applyFill="1" applyBorder="1" applyAlignment="1">
      <alignment horizontal="center" vertical="center"/>
    </xf>
    <xf numFmtId="4" fontId="71" fillId="7" borderId="9" xfId="20" applyNumberFormat="1" applyFont="1" applyFill="1" applyBorder="1" applyAlignment="1">
      <alignment horizontal="left" vertical="center" wrapText="1"/>
    </xf>
    <xf numFmtId="4" fontId="71" fillId="7" borderId="9" xfId="20" applyNumberFormat="1" applyFont="1" applyFill="1" applyBorder="1" applyAlignment="1">
      <alignment horizontal="center" vertical="center" wrapText="1"/>
    </xf>
    <xf numFmtId="4" fontId="78" fillId="7" borderId="9" xfId="51" applyNumberFormat="1" applyFont="1" applyFill="1" applyBorder="1" applyAlignment="1">
      <alignment horizontal="left" vertical="center" wrapText="1"/>
    </xf>
    <xf numFmtId="0" fontId="46" fillId="0" borderId="29" xfId="42" applyFont="1" applyBorder="1" applyAlignment="1">
      <alignment horizontal="center" vertical="center" wrapText="1"/>
    </xf>
    <xf numFmtId="0" fontId="79" fillId="0" borderId="9" xfId="42" applyFont="1" applyBorder="1" applyAlignment="1">
      <alignment horizontal="center" vertical="center" wrapText="1"/>
    </xf>
    <xf numFmtId="0" fontId="46" fillId="0" borderId="9" xfId="42" applyFont="1" applyBorder="1" applyAlignment="1">
      <alignment horizontal="left" vertical="center" wrapText="1"/>
    </xf>
    <xf numFmtId="0" fontId="46" fillId="0" borderId="9" xfId="42" applyFont="1" applyBorder="1" applyAlignment="1">
      <alignment horizontal="center" vertical="center" wrapText="1"/>
    </xf>
    <xf numFmtId="0" fontId="37" fillId="7" borderId="0" xfId="34" applyFont="1" applyFill="1" applyAlignment="1">
      <alignment horizontal="center" vertical="center" wrapText="1"/>
    </xf>
    <xf numFmtId="0" fontId="16" fillId="2" borderId="1" xfId="27" applyFont="1" applyFill="1" applyBorder="1" applyAlignment="1">
      <alignment horizontal="center"/>
    </xf>
    <xf numFmtId="0" fontId="16" fillId="2" borderId="2" xfId="27" applyFont="1" applyFill="1" applyBorder="1" applyAlignment="1">
      <alignment horizontal="center"/>
    </xf>
    <xf numFmtId="0" fontId="16" fillId="2" borderId="3" xfId="27" applyFont="1" applyFill="1" applyBorder="1" applyAlignment="1">
      <alignment horizontal="center"/>
    </xf>
    <xf numFmtId="0" fontId="27" fillId="0" borderId="0" xfId="27" applyFont="1" applyAlignment="1">
      <alignment horizontal="left" vertical="center" wrapText="1"/>
    </xf>
    <xf numFmtId="0" fontId="14" fillId="0" borderId="4" xfId="40" applyFont="1" applyBorder="1" applyAlignment="1">
      <alignment horizontal="center" vertical="top" wrapText="1"/>
    </xf>
    <xf numFmtId="0" fontId="14" fillId="0" borderId="6" xfId="40" applyFont="1" applyBorder="1" applyAlignment="1">
      <alignment horizontal="center" vertical="top" wrapText="1"/>
    </xf>
    <xf numFmtId="0" fontId="14" fillId="0" borderId="5" xfId="40" applyFont="1" applyBorder="1" applyAlignment="1">
      <alignment horizontal="center" vertical="top" wrapText="1"/>
    </xf>
    <xf numFmtId="0" fontId="27" fillId="7" borderId="0" xfId="27" applyFont="1" applyFill="1" applyAlignment="1">
      <alignment horizontal="left" vertical="center" wrapText="1"/>
    </xf>
    <xf numFmtId="0" fontId="40" fillId="7" borderId="0" xfId="0" applyFont="1" applyFill="1" applyAlignment="1">
      <alignment horizontal="left" vertical="top" wrapText="1"/>
    </xf>
    <xf numFmtId="0" fontId="28" fillId="0" borderId="5" xfId="20" applyFont="1" applyBorder="1" applyAlignment="1">
      <alignment horizontal="justify" vertical="top" wrapText="1"/>
    </xf>
    <xf numFmtId="0" fontId="14" fillId="0" borderId="0" xfId="20" applyFont="1" applyAlignment="1">
      <alignment horizontal="left" vertical="top" wrapText="1"/>
    </xf>
    <xf numFmtId="0" fontId="15" fillId="0" borderId="5" xfId="20" applyFont="1" applyBorder="1" applyAlignment="1">
      <alignment horizontal="center" vertical="center" wrapText="1"/>
    </xf>
    <xf numFmtId="0" fontId="15" fillId="0" borderId="5" xfId="20" applyFont="1" applyBorder="1" applyAlignment="1">
      <alignment horizontal="right" vertical="center" wrapText="1"/>
    </xf>
    <xf numFmtId="0" fontId="29" fillId="0" borderId="32" xfId="0" applyFont="1" applyBorder="1" applyAlignment="1">
      <alignment horizontal="left" vertical="center" wrapText="1"/>
    </xf>
    <xf numFmtId="0" fontId="29" fillId="0" borderId="33" xfId="0" applyFont="1" applyBorder="1" applyAlignment="1">
      <alignment horizontal="left" vertical="center" wrapText="1"/>
    </xf>
    <xf numFmtId="0" fontId="14" fillId="0" borderId="0" xfId="20" applyFont="1" applyAlignment="1">
      <alignment horizontal="right" vertical="top" wrapText="1"/>
    </xf>
    <xf numFmtId="0" fontId="14" fillId="0" borderId="0" xfId="20" applyFont="1" applyAlignment="1">
      <alignment horizontal="right" vertical="center" wrapText="1"/>
    </xf>
    <xf numFmtId="0" fontId="19" fillId="0" borderId="0" xfId="0" applyFont="1" applyAlignment="1">
      <alignment horizontal="center"/>
    </xf>
    <xf numFmtId="0" fontId="15" fillId="0" borderId="0" xfId="20" applyFont="1" applyAlignment="1">
      <alignment horizontal="center" vertical="top" wrapText="1"/>
    </xf>
    <xf numFmtId="0" fontId="15" fillId="0" borderId="8" xfId="20" applyFont="1" applyBorder="1" applyAlignment="1">
      <alignment horizontal="center" vertical="top" wrapText="1"/>
    </xf>
    <xf numFmtId="0" fontId="19" fillId="5" borderId="1" xfId="20" applyFont="1" applyFill="1" applyBorder="1" applyAlignment="1">
      <alignment horizontal="center"/>
    </xf>
    <xf numFmtId="0" fontId="19" fillId="5" borderId="2" xfId="20" applyFont="1" applyFill="1" applyBorder="1" applyAlignment="1">
      <alignment horizontal="center"/>
    </xf>
    <xf numFmtId="0" fontId="19" fillId="5" borderId="3" xfId="20" applyFont="1" applyFill="1" applyBorder="1" applyAlignment="1">
      <alignment horizontal="center"/>
    </xf>
    <xf numFmtId="0" fontId="15" fillId="0" borderId="20" xfId="20" applyFont="1" applyBorder="1" applyAlignment="1">
      <alignment horizontal="center" vertical="center" wrapText="1"/>
    </xf>
    <xf numFmtId="0" fontId="15" fillId="0" borderId="21" xfId="20" applyFont="1" applyBorder="1" applyAlignment="1">
      <alignment horizontal="center" vertical="center" wrapText="1"/>
    </xf>
    <xf numFmtId="0" fontId="15" fillId="0" borderId="22" xfId="20" applyFont="1" applyBorder="1" applyAlignment="1">
      <alignment horizontal="center" vertical="center" wrapText="1"/>
    </xf>
    <xf numFmtId="0" fontId="15" fillId="0" borderId="23" xfId="20" applyFont="1" applyBorder="1" applyAlignment="1">
      <alignment horizontal="center" vertical="center" wrapText="1"/>
    </xf>
    <xf numFmtId="0" fontId="28" fillId="0" borderId="26" xfId="20" applyFont="1" applyBorder="1" applyAlignment="1">
      <alignment horizontal="center" vertical="top" wrapText="1"/>
    </xf>
    <xf numFmtId="0" fontId="28" fillId="0" borderId="27" xfId="20" applyFont="1" applyBorder="1" applyAlignment="1">
      <alignment horizontal="center" vertical="top" wrapText="1"/>
    </xf>
    <xf numFmtId="0" fontId="29" fillId="7" borderId="32" xfId="0" applyFont="1" applyFill="1" applyBorder="1" applyAlignment="1">
      <alignment horizontal="left" vertical="center" wrapText="1"/>
    </xf>
    <xf numFmtId="0" fontId="29" fillId="7" borderId="33" xfId="0" applyFont="1" applyFill="1" applyBorder="1" applyAlignment="1">
      <alignment horizontal="left" vertical="center" wrapText="1"/>
    </xf>
    <xf numFmtId="0" fontId="17" fillId="0" borderId="0" xfId="0" applyFont="1" applyAlignment="1">
      <alignment horizontal="center" vertical="top" wrapText="1"/>
    </xf>
    <xf numFmtId="0" fontId="17" fillId="0" borderId="0" xfId="0" applyFont="1" applyAlignment="1">
      <alignment horizontal="center"/>
    </xf>
    <xf numFmtId="0" fontId="33" fillId="0" borderId="5" xfId="36" applyFont="1" applyBorder="1" applyAlignment="1">
      <alignment horizontal="center" vertical="center"/>
    </xf>
    <xf numFmtId="0" fontId="0" fillId="0" borderId="0" xfId="0" applyAlignment="1">
      <alignment horizontal="left" vertical="center" wrapText="1"/>
    </xf>
    <xf numFmtId="0" fontId="32" fillId="0" borderId="5" xfId="36" applyFont="1" applyBorder="1" applyAlignment="1">
      <alignment horizontal="center" vertical="center" textRotation="90"/>
    </xf>
    <xf numFmtId="0" fontId="32" fillId="7" borderId="4" xfId="36" applyFont="1" applyFill="1" applyBorder="1" applyAlignment="1">
      <alignment horizontal="center" vertical="center" textRotation="90"/>
    </xf>
    <xf numFmtId="0" fontId="32" fillId="7" borderId="6" xfId="36" applyFont="1" applyFill="1" applyBorder="1" applyAlignment="1">
      <alignment horizontal="center" vertical="center" textRotation="90"/>
    </xf>
    <xf numFmtId="0" fontId="33" fillId="0" borderId="5" xfId="36" applyFont="1" applyBorder="1" applyAlignment="1">
      <alignment horizontal="center" vertical="center" wrapText="1"/>
    </xf>
    <xf numFmtId="0" fontId="32" fillId="0" borderId="5" xfId="36" applyFont="1" applyBorder="1" applyAlignment="1">
      <alignment horizontal="center" vertical="center" textRotation="90" wrapText="1"/>
    </xf>
    <xf numFmtId="0" fontId="18" fillId="0" borderId="39" xfId="36" applyFont="1" applyBorder="1" applyAlignment="1">
      <alignment horizontal="right" vertical="center" wrapText="1"/>
    </xf>
    <xf numFmtId="0" fontId="18" fillId="0" borderId="40" xfId="36" applyFont="1" applyBorder="1" applyAlignment="1">
      <alignment horizontal="right" vertical="center" wrapText="1"/>
    </xf>
    <xf numFmtId="0" fontId="34" fillId="0" borderId="0" xfId="36" applyFont="1" applyAlignment="1">
      <alignment horizontal="center" vertical="center"/>
    </xf>
    <xf numFmtId="0" fontId="32" fillId="0" borderId="0" xfId="36" applyFont="1" applyAlignment="1">
      <alignment horizontal="left" vertical="center" wrapText="1"/>
    </xf>
    <xf numFmtId="0" fontId="34" fillId="0" borderId="0" xfId="36" applyFont="1" applyAlignment="1">
      <alignment horizontal="left" vertical="center"/>
    </xf>
    <xf numFmtId="0" fontId="32" fillId="0" borderId="4" xfId="36" applyFont="1" applyBorder="1" applyAlignment="1">
      <alignment horizontal="center" vertical="center" textRotation="90"/>
    </xf>
    <xf numFmtId="0" fontId="32" fillId="0" borderId="6" xfId="36" applyFont="1" applyBorder="1" applyAlignment="1">
      <alignment horizontal="center" vertical="center" textRotation="90"/>
    </xf>
    <xf numFmtId="0" fontId="18" fillId="0" borderId="18" xfId="36" applyFont="1" applyBorder="1" applyAlignment="1">
      <alignment horizontal="right" vertical="center" wrapText="1"/>
    </xf>
    <xf numFmtId="0" fontId="18" fillId="0" borderId="19" xfId="36" applyFont="1" applyBorder="1" applyAlignment="1">
      <alignment horizontal="right" vertical="center" wrapText="1"/>
    </xf>
    <xf numFmtId="4" fontId="60" fillId="7" borderId="9" xfId="47" applyNumberFormat="1" applyFont="1" applyFill="1" applyBorder="1" applyAlignment="1">
      <alignment horizontal="left" vertical="center" wrapText="1"/>
    </xf>
    <xf numFmtId="0" fontId="29" fillId="0" borderId="30" xfId="20" applyFont="1" applyBorder="1" applyAlignment="1">
      <alignment horizontal="left" vertical="top" wrapText="1"/>
    </xf>
    <xf numFmtId="0" fontId="29" fillId="0" borderId="31" xfId="20" applyFont="1" applyBorder="1" applyAlignment="1">
      <alignment horizontal="left" vertical="top" wrapText="1"/>
    </xf>
    <xf numFmtId="0" fontId="29" fillId="14" borderId="32" xfId="0" applyFont="1" applyFill="1" applyBorder="1" applyAlignment="1">
      <alignment horizontal="left" vertical="center" wrapText="1"/>
    </xf>
    <xf numFmtId="0" fontId="29" fillId="14" borderId="33" xfId="0" applyFont="1" applyFill="1" applyBorder="1" applyAlignment="1">
      <alignment horizontal="left" vertical="center" wrapText="1"/>
    </xf>
    <xf numFmtId="0" fontId="17" fillId="0" borderId="5" xfId="36" applyFont="1" applyBorder="1" applyAlignment="1">
      <alignment horizontal="center" vertical="center"/>
    </xf>
    <xf numFmtId="0" fontId="13" fillId="0" borderId="5" xfId="36" applyFont="1" applyBorder="1" applyAlignment="1">
      <alignment horizontal="center" vertical="center" textRotation="90"/>
    </xf>
    <xf numFmtId="0" fontId="13" fillId="0" borderId="4" xfId="36" applyFont="1" applyBorder="1" applyAlignment="1">
      <alignment horizontal="center" vertical="center" textRotation="90"/>
    </xf>
    <xf numFmtId="0" fontId="13" fillId="0" borderId="6" xfId="36" applyFont="1" applyBorder="1" applyAlignment="1">
      <alignment horizontal="center" vertical="center" textRotation="90"/>
    </xf>
    <xf numFmtId="0" fontId="13" fillId="0" borderId="5" xfId="36" applyFont="1" applyBorder="1" applyAlignment="1">
      <alignment horizontal="center" vertical="center" textRotation="90" wrapText="1"/>
    </xf>
    <xf numFmtId="0" fontId="17" fillId="0" borderId="20" xfId="36" applyFont="1" applyBorder="1" applyAlignment="1">
      <alignment horizontal="center" vertical="center" wrapText="1"/>
    </xf>
    <xf numFmtId="0" fontId="17" fillId="0" borderId="21" xfId="36" applyFont="1" applyBorder="1" applyAlignment="1">
      <alignment horizontal="center" vertical="center" wrapText="1"/>
    </xf>
    <xf numFmtId="0" fontId="17" fillId="0" borderId="22" xfId="36" applyFont="1" applyBorder="1" applyAlignment="1">
      <alignment horizontal="center" vertical="center" wrapText="1"/>
    </xf>
    <xf numFmtId="0" fontId="17" fillId="0" borderId="23" xfId="36" applyFont="1" applyBorder="1" applyAlignment="1">
      <alignment horizontal="center" vertical="center" wrapText="1"/>
    </xf>
    <xf numFmtId="0" fontId="53" fillId="0" borderId="5" xfId="36" applyFont="1" applyBorder="1" applyAlignment="1">
      <alignment horizontal="center" vertical="center"/>
    </xf>
    <xf numFmtId="0" fontId="66" fillId="0" borderId="39" xfId="36" applyFont="1" applyBorder="1" applyAlignment="1">
      <alignment horizontal="right" vertical="center" wrapText="1"/>
    </xf>
    <xf numFmtId="0" fontId="66" fillId="0" borderId="40" xfId="36" applyFont="1" applyBorder="1" applyAlignment="1">
      <alignment horizontal="right" vertical="center" wrapText="1"/>
    </xf>
    <xf numFmtId="0" fontId="30" fillId="0" borderId="5" xfId="36" applyFont="1" applyBorder="1" applyAlignment="1">
      <alignment horizontal="center" vertical="center" textRotation="90"/>
    </xf>
    <xf numFmtId="0" fontId="30" fillId="0" borderId="4" xfId="36" applyFont="1" applyBorder="1" applyAlignment="1">
      <alignment horizontal="center" vertical="center" textRotation="90"/>
    </xf>
    <xf numFmtId="0" fontId="30" fillId="0" borderId="6" xfId="36" applyFont="1" applyBorder="1" applyAlignment="1">
      <alignment horizontal="center" vertical="center" textRotation="90"/>
    </xf>
    <xf numFmtId="0" fontId="53" fillId="0" borderId="20" xfId="36" applyFont="1" applyBorder="1" applyAlignment="1">
      <alignment horizontal="center" vertical="center" wrapText="1"/>
    </xf>
    <xf numFmtId="0" fontId="53" fillId="0" borderId="21" xfId="36" applyFont="1" applyBorder="1" applyAlignment="1">
      <alignment horizontal="center" vertical="center" wrapText="1"/>
    </xf>
    <xf numFmtId="0" fontId="53" fillId="0" borderId="22" xfId="36" applyFont="1" applyBorder="1" applyAlignment="1">
      <alignment horizontal="center" vertical="center" wrapText="1"/>
    </xf>
    <xf numFmtId="0" fontId="53" fillId="0" borderId="23" xfId="36" applyFont="1" applyBorder="1" applyAlignment="1">
      <alignment horizontal="center" vertical="center" wrapText="1"/>
    </xf>
    <xf numFmtId="0" fontId="30" fillId="0" borderId="5" xfId="36" applyFont="1" applyBorder="1" applyAlignment="1">
      <alignment horizontal="center" vertical="center" textRotation="90" wrapText="1"/>
    </xf>
    <xf numFmtId="0" fontId="66" fillId="0" borderId="0" xfId="36" applyFont="1" applyAlignment="1">
      <alignment horizontal="center" vertical="center"/>
    </xf>
    <xf numFmtId="0" fontId="66" fillId="0" borderId="0" xfId="36" applyFont="1" applyAlignment="1">
      <alignment horizontal="left" vertical="center"/>
    </xf>
    <xf numFmtId="0" fontId="30" fillId="0" borderId="0" xfId="36" applyFont="1" applyAlignment="1">
      <alignment horizontal="left" vertical="center" wrapText="1"/>
    </xf>
    <xf numFmtId="0" fontId="53" fillId="0" borderId="0" xfId="0" applyFont="1" applyAlignment="1">
      <alignment horizontal="center"/>
    </xf>
    <xf numFmtId="0" fontId="30" fillId="0" borderId="0" xfId="0" applyFont="1" applyAlignment="1">
      <alignment horizontal="left" vertical="center" wrapText="1"/>
    </xf>
    <xf numFmtId="0" fontId="53" fillId="0" borderId="0" xfId="0" applyFont="1" applyAlignment="1">
      <alignment horizontal="center" vertical="top" wrapText="1"/>
    </xf>
    <xf numFmtId="0" fontId="33" fillId="0" borderId="20" xfId="36" applyFont="1" applyBorder="1" applyAlignment="1">
      <alignment horizontal="center" vertical="center" wrapText="1"/>
    </xf>
    <xf numFmtId="0" fontId="33" fillId="0" borderId="22" xfId="36" applyFont="1" applyBorder="1" applyAlignment="1">
      <alignment horizontal="center" vertical="center" wrapText="1"/>
    </xf>
    <xf numFmtId="0" fontId="29" fillId="0" borderId="30" xfId="20" applyFont="1" applyBorder="1" applyAlignment="1">
      <alignment horizontal="center" vertical="top" wrapText="1"/>
    </xf>
    <xf numFmtId="0" fontId="29" fillId="0" borderId="31" xfId="20" applyFont="1" applyBorder="1" applyAlignment="1">
      <alignment horizontal="center" vertical="top" wrapText="1"/>
    </xf>
    <xf numFmtId="0" fontId="13" fillId="7" borderId="4" xfId="36" applyFont="1" applyFill="1" applyBorder="1" applyAlignment="1">
      <alignment horizontal="center" vertical="center" textRotation="90"/>
    </xf>
    <xf numFmtId="0" fontId="13" fillId="7" borderId="6" xfId="36" applyFont="1" applyFill="1" applyBorder="1" applyAlignment="1">
      <alignment horizontal="center" vertical="center" textRotation="90"/>
    </xf>
    <xf numFmtId="0" fontId="17" fillId="0" borderId="5" xfId="36" applyFont="1" applyBorder="1" applyAlignment="1">
      <alignment horizontal="center" vertical="center" wrapText="1"/>
    </xf>
    <xf numFmtId="3" fontId="84" fillId="7" borderId="9" xfId="0" applyNumberFormat="1" applyFont="1" applyFill="1" applyBorder="1" applyAlignment="1">
      <alignment horizontal="center" vertical="center" wrapText="1"/>
    </xf>
    <xf numFmtId="4" fontId="83" fillId="0" borderId="9" xfId="0" applyNumberFormat="1" applyFont="1" applyBorder="1" applyAlignment="1">
      <alignment horizontal="left" vertical="center" wrapText="1"/>
    </xf>
    <xf numFmtId="4" fontId="83" fillId="0" borderId="53" xfId="0" applyNumberFormat="1" applyFont="1" applyBorder="1" applyAlignment="1">
      <alignment horizontal="left" vertical="center" wrapText="1"/>
    </xf>
    <xf numFmtId="2" fontId="32" fillId="0" borderId="54" xfId="0" applyNumberFormat="1" applyFont="1" applyBorder="1" applyAlignment="1">
      <alignment horizontal="center" vertical="center"/>
    </xf>
    <xf numFmtId="4" fontId="0" fillId="7" borderId="50" xfId="0" applyNumberFormat="1" applyFill="1" applyBorder="1" applyAlignment="1">
      <alignment horizontal="center" vertical="center" wrapText="1"/>
    </xf>
    <xf numFmtId="2" fontId="31" fillId="7" borderId="50" xfId="0" applyNumberFormat="1" applyFont="1" applyFill="1" applyBorder="1" applyAlignment="1">
      <alignment horizontal="center" vertical="center"/>
    </xf>
    <xf numFmtId="2" fontId="48" fillId="7" borderId="50" xfId="0" applyNumberFormat="1" applyFont="1" applyFill="1" applyBorder="1" applyAlignment="1">
      <alignment horizontal="center" vertical="center"/>
    </xf>
    <xf numFmtId="2" fontId="0" fillId="7" borderId="50" xfId="46" applyNumberFormat="1" applyFont="1" applyFill="1" applyBorder="1" applyAlignment="1">
      <alignment horizontal="center" vertical="center"/>
    </xf>
    <xf numFmtId="2" fontId="32" fillId="7" borderId="50" xfId="36" applyNumberFormat="1" applyFont="1" applyFill="1" applyBorder="1" applyAlignment="1">
      <alignment horizontal="center" vertical="center"/>
    </xf>
    <xf numFmtId="0" fontId="32" fillId="0" borderId="55" xfId="36" applyFont="1" applyBorder="1" applyAlignment="1">
      <alignment horizontal="center" vertical="center" wrapText="1"/>
    </xf>
    <xf numFmtId="2" fontId="32" fillId="0" borderId="55" xfId="36" applyNumberFormat="1" applyFont="1" applyBorder="1" applyAlignment="1">
      <alignment horizontal="center" vertical="center"/>
    </xf>
    <xf numFmtId="2" fontId="32" fillId="7" borderId="55" xfId="36" applyNumberFormat="1" applyFont="1" applyFill="1" applyBorder="1" applyAlignment="1">
      <alignment horizontal="center" vertical="center"/>
    </xf>
    <xf numFmtId="4" fontId="83" fillId="7" borderId="50" xfId="0" applyNumberFormat="1" applyFont="1" applyFill="1" applyBorder="1" applyAlignment="1">
      <alignment horizontal="center" vertical="center" wrapText="1"/>
    </xf>
    <xf numFmtId="3" fontId="84" fillId="7" borderId="50" xfId="0" applyNumberFormat="1" applyFont="1" applyFill="1" applyBorder="1" applyAlignment="1">
      <alignment horizontal="center" vertical="center" wrapText="1"/>
    </xf>
    <xf numFmtId="3" fontId="83" fillId="0" borderId="52" xfId="0" applyNumberFormat="1" applyFont="1" applyBorder="1" applyAlignment="1">
      <alignment horizontal="center" vertical="center" wrapText="1"/>
    </xf>
    <xf numFmtId="3" fontId="83" fillId="0" borderId="29" xfId="0" applyNumberFormat="1" applyFont="1" applyBorder="1" applyAlignment="1">
      <alignment horizontal="center" vertical="center" wrapText="1"/>
    </xf>
    <xf numFmtId="1" fontId="83" fillId="7" borderId="56" xfId="0" applyNumberFormat="1" applyFont="1" applyFill="1" applyBorder="1" applyAlignment="1">
      <alignment horizontal="center" vertical="center"/>
    </xf>
  </cellXfs>
  <cellStyles count="64">
    <cellStyle name="Comma 2" xfId="2" xr:uid="{00000000-0005-0000-0000-000000000000}"/>
    <cellStyle name="Comma 2 2" xfId="3" xr:uid="{00000000-0005-0000-0000-000001000000}"/>
    <cellStyle name="Comma 2 3" xfId="4" xr:uid="{00000000-0005-0000-0000-000002000000}"/>
    <cellStyle name="Comma 2 3 2" xfId="5" xr:uid="{00000000-0005-0000-0000-000003000000}"/>
    <cellStyle name="Comma 3" xfId="6" xr:uid="{00000000-0005-0000-0000-000004000000}"/>
    <cellStyle name="Comma 4" xfId="7" xr:uid="{00000000-0005-0000-0000-000005000000}"/>
    <cellStyle name="Comma 5" xfId="37" xr:uid="{00000000-0005-0000-0000-000006000000}"/>
    <cellStyle name="Comma 5 2" xfId="44" xr:uid="{00000000-0005-0000-0000-000007000000}"/>
    <cellStyle name="Date" xfId="8" xr:uid="{00000000-0005-0000-0000-000008000000}"/>
    <cellStyle name="Excel Built-in Normal" xfId="42" xr:uid="{00000000-0005-0000-0000-000009000000}"/>
    <cellStyle name="Fixed" xfId="9" xr:uid="{00000000-0005-0000-0000-00000A000000}"/>
    <cellStyle name="Heading1" xfId="10" xr:uid="{00000000-0005-0000-0000-00000B000000}"/>
    <cellStyle name="Heading2" xfId="11" xr:uid="{00000000-0005-0000-0000-00000C000000}"/>
    <cellStyle name="Normal" xfId="0" builtinId="0"/>
    <cellStyle name="Normal 10" xfId="12" xr:uid="{00000000-0005-0000-0000-00000E000000}"/>
    <cellStyle name="Normal 10 2" xfId="13" xr:uid="{00000000-0005-0000-0000-00000F000000}"/>
    <cellStyle name="Normal 10 3" xfId="14" xr:uid="{00000000-0005-0000-0000-000010000000}"/>
    <cellStyle name="Normal 10 3 2" xfId="15" xr:uid="{00000000-0005-0000-0000-000011000000}"/>
    <cellStyle name="Normal 10 3 3" xfId="16" xr:uid="{00000000-0005-0000-0000-000012000000}"/>
    <cellStyle name="Normal 10 3 4" xfId="17" xr:uid="{00000000-0005-0000-0000-000013000000}"/>
    <cellStyle name="Normal 10 4" xfId="45" xr:uid="{00000000-0005-0000-0000-000014000000}"/>
    <cellStyle name="Normal 10 4 2" xfId="62" xr:uid="{ACACA5A4-9C6E-4486-BB8B-50DF67EC19AF}"/>
    <cellStyle name="Normal 10 4 2 2" xfId="47" xr:uid="{747C6DEB-E14B-42C3-95B6-5CBD8679CCAB}"/>
    <cellStyle name="Normal 10 4 2 2 2" xfId="60" xr:uid="{80205279-2853-45E7-AF21-77376757FA02}"/>
    <cellStyle name="Normal 11" xfId="18" xr:uid="{00000000-0005-0000-0000-000015000000}"/>
    <cellStyle name="Normal 12" xfId="36" xr:uid="{00000000-0005-0000-0000-000016000000}"/>
    <cellStyle name="Normal 12 2" xfId="41" xr:uid="{00000000-0005-0000-0000-000017000000}"/>
    <cellStyle name="Normal 12 2 2 2 2" xfId="58" xr:uid="{C42136B2-13C6-4FF1-95B0-2A5A8700BEED}"/>
    <cellStyle name="Normal 12 2 2 2 2 2 3" xfId="54" xr:uid="{CA19BB57-B278-4624-BA64-BB54225B3DF5}"/>
    <cellStyle name="Normal 12 3" xfId="55" xr:uid="{953B0482-DE18-43B6-A660-C9144B093E5F}"/>
    <cellStyle name="Normal 12 3 2 2 2" xfId="52" xr:uid="{ABC4B315-4DA1-4301-9F02-FAE206E68111}"/>
    <cellStyle name="Normal 12 4" xfId="49" xr:uid="{50CD63F9-7092-4DB4-874A-9C48521BB8A6}"/>
    <cellStyle name="Normal 13" xfId="53" xr:uid="{24D6AA66-DEE8-422B-A68A-642F16208E43}"/>
    <cellStyle name="Normal 14" xfId="51" xr:uid="{7270501C-D0CA-4E05-B937-3AA087EC192B}"/>
    <cellStyle name="Normal 15" xfId="43" xr:uid="{00000000-0005-0000-0000-000018000000}"/>
    <cellStyle name="Normal 15 2 2" xfId="50" xr:uid="{9C742BB8-9165-4A55-A8D6-3D15FF7243C2}"/>
    <cellStyle name="Normal 15 2 2 2" xfId="59" xr:uid="{2EFA74E7-3C84-4753-9B01-BFC3359317FC}"/>
    <cellStyle name="Normal 15 2 2 2 3" xfId="56" xr:uid="{0F163A1F-5758-4610-97E6-F4C3E9AD5C49}"/>
    <cellStyle name="Normal 15 3" xfId="61" xr:uid="{FBE89812-AD7F-4E6E-ADDF-AC41CFC2BD3C}"/>
    <cellStyle name="Normal 15 4" xfId="63" xr:uid="{5004339D-12C4-4C7A-B254-C8DF1D3498D7}"/>
    <cellStyle name="Normal 16 2" xfId="46" xr:uid="{2AA6CC5E-C81D-4748-93C4-9EE41D954659}"/>
    <cellStyle name="Normal 2" xfId="19" xr:uid="{00000000-0005-0000-0000-000019000000}"/>
    <cellStyle name="Normal 2 2" xfId="20" xr:uid="{00000000-0005-0000-0000-00001A000000}"/>
    <cellStyle name="Normal 2 2 2" xfId="21" xr:uid="{00000000-0005-0000-0000-00001B000000}"/>
    <cellStyle name="Normal 2 2_OlainesPP_Magonite_08_12_1(no groz)" xfId="22" xr:uid="{00000000-0005-0000-0000-00001C000000}"/>
    <cellStyle name="Normal 2 3" xfId="23" xr:uid="{00000000-0005-0000-0000-00001D000000}"/>
    <cellStyle name="Normal 2 3 2" xfId="24" xr:uid="{00000000-0005-0000-0000-00001E000000}"/>
    <cellStyle name="Normal 3" xfId="25" xr:uid="{00000000-0005-0000-0000-00001F000000}"/>
    <cellStyle name="Normal 4" xfId="26" xr:uid="{00000000-0005-0000-0000-000020000000}"/>
    <cellStyle name="Normal 5" xfId="1" xr:uid="{00000000-0005-0000-0000-000021000000}"/>
    <cellStyle name="Normal 5 2" xfId="27" xr:uid="{00000000-0005-0000-0000-000022000000}"/>
    <cellStyle name="Normal 5 2 2" xfId="38" xr:uid="{00000000-0005-0000-0000-000023000000}"/>
    <cellStyle name="Normal 5 2 3" xfId="40" xr:uid="{00000000-0005-0000-0000-000024000000}"/>
    <cellStyle name="Normal 5 3" xfId="28" xr:uid="{00000000-0005-0000-0000-000025000000}"/>
    <cellStyle name="Normal 6" xfId="29" xr:uid="{00000000-0005-0000-0000-000026000000}"/>
    <cellStyle name="Normal 7" xfId="30" xr:uid="{00000000-0005-0000-0000-000027000000}"/>
    <cellStyle name="Normal 8" xfId="31" xr:uid="{00000000-0005-0000-0000-000028000000}"/>
    <cellStyle name="Normal 9" xfId="32" xr:uid="{00000000-0005-0000-0000-000029000000}"/>
    <cellStyle name="Normal_Būvdarbi 2" xfId="48" xr:uid="{674D5DE8-4550-4719-A9F7-4C34F8D7A8E4}"/>
    <cellStyle name="Normal_SandisP_rem_07" xfId="33" xr:uid="{00000000-0005-0000-0000-00002A000000}"/>
    <cellStyle name="Parastais_Lapa2" xfId="57" xr:uid="{E64C99E9-2B03-4AED-ADE8-081B009C0781}"/>
    <cellStyle name="Style 1" xfId="34" xr:uid="{00000000-0005-0000-0000-00002B000000}"/>
    <cellStyle name="Обычный_Jelgava 1.internatskola tame (version 1)" xfId="39" xr:uid="{00000000-0005-0000-0000-00002C000000}"/>
    <cellStyle name="Стиль 1" xfId="35" xr:uid="{00000000-0005-0000-0000-00002D000000}"/>
  </cellStyles>
  <dxfs count="369">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rgb="FFFF0000"/>
        </patternFill>
      </fill>
    </dxf>
    <dxf>
      <fill>
        <patternFill>
          <bgColor rgb="FFFFC000"/>
        </patternFill>
      </fill>
    </dxf>
    <dxf>
      <fill>
        <patternFill>
          <bgColor theme="5" tint="0.39994506668294322"/>
        </patternFill>
      </fill>
    </dxf>
    <dxf>
      <fill>
        <patternFill>
          <bgColor theme="6"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theme="5" tint="0.39994506668294322"/>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C00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0000"/>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rgb="FFFFC000"/>
        </patternFill>
      </fill>
    </dxf>
    <dxf>
      <fill>
        <patternFill>
          <bgColor theme="5" tint="0.39994506668294322"/>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5" tint="0.39994506668294322"/>
        </patternFill>
      </fill>
    </dxf>
    <dxf>
      <fill>
        <patternFill>
          <bgColor theme="6" tint="0.39994506668294322"/>
        </patternFill>
      </fill>
    </dxf>
    <dxf>
      <fill>
        <patternFill>
          <bgColor rgb="FFFF0000"/>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6"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5" tint="0.39994506668294322"/>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5" tint="0.39994506668294322"/>
        </patternFill>
      </fill>
    </dxf>
    <dxf>
      <fill>
        <patternFill>
          <bgColor theme="6" tint="0.39994506668294322"/>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3</xdr:col>
      <xdr:colOff>0</xdr:colOff>
      <xdr:row>27</xdr:row>
      <xdr:rowOff>0</xdr:rowOff>
    </xdr:from>
    <xdr:ext cx="85725" cy="1411821"/>
    <xdr:sp macro="" textlink="">
      <xdr:nvSpPr>
        <xdr:cNvPr id="2" name="Text Box 6">
          <a:extLst>
            <a:ext uri="{FF2B5EF4-FFF2-40B4-BE49-F238E27FC236}">
              <a16:creationId xmlns:a16="http://schemas.microsoft.com/office/drawing/2014/main" id="{CD0A87F5-1436-4632-AF57-07666635508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 name="Text Box 7">
          <a:extLst>
            <a:ext uri="{FF2B5EF4-FFF2-40B4-BE49-F238E27FC236}">
              <a16:creationId xmlns:a16="http://schemas.microsoft.com/office/drawing/2014/main" id="{B25E3523-18B4-453C-8259-0A9EFB9BD48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 name="Text Box 8">
          <a:extLst>
            <a:ext uri="{FF2B5EF4-FFF2-40B4-BE49-F238E27FC236}">
              <a16:creationId xmlns:a16="http://schemas.microsoft.com/office/drawing/2014/main" id="{F3B75BCB-469E-4FA8-B7A0-853A555B6B1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 name="Text Box 9">
          <a:extLst>
            <a:ext uri="{FF2B5EF4-FFF2-40B4-BE49-F238E27FC236}">
              <a16:creationId xmlns:a16="http://schemas.microsoft.com/office/drawing/2014/main" id="{0A4CB160-BBCE-47CA-A293-BCB02F3BC97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 name="Text Box 10">
          <a:extLst>
            <a:ext uri="{FF2B5EF4-FFF2-40B4-BE49-F238E27FC236}">
              <a16:creationId xmlns:a16="http://schemas.microsoft.com/office/drawing/2014/main" id="{004553DB-F327-4421-A89C-0665BF0F036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 name="Text Box 11">
          <a:extLst>
            <a:ext uri="{FF2B5EF4-FFF2-40B4-BE49-F238E27FC236}">
              <a16:creationId xmlns:a16="http://schemas.microsoft.com/office/drawing/2014/main" id="{7E022EA6-6665-42C7-ADBE-0C750F27A96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 name="Text Box 12">
          <a:extLst>
            <a:ext uri="{FF2B5EF4-FFF2-40B4-BE49-F238E27FC236}">
              <a16:creationId xmlns:a16="http://schemas.microsoft.com/office/drawing/2014/main" id="{C5861344-2765-43F1-8D53-56D780B4D20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 name="Text Box 13">
          <a:extLst>
            <a:ext uri="{FF2B5EF4-FFF2-40B4-BE49-F238E27FC236}">
              <a16:creationId xmlns:a16="http://schemas.microsoft.com/office/drawing/2014/main" id="{2005CFFB-7BFB-4C50-9968-84086D2F47B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 name="Text Box 14">
          <a:extLst>
            <a:ext uri="{FF2B5EF4-FFF2-40B4-BE49-F238E27FC236}">
              <a16:creationId xmlns:a16="http://schemas.microsoft.com/office/drawing/2014/main" id="{97A7FB7C-E359-41A8-BE3B-19845326372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 name="Text Box 15">
          <a:extLst>
            <a:ext uri="{FF2B5EF4-FFF2-40B4-BE49-F238E27FC236}">
              <a16:creationId xmlns:a16="http://schemas.microsoft.com/office/drawing/2014/main" id="{21887D9C-1EF1-4CD5-81D6-831621B66EE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 name="Text Box 16">
          <a:extLst>
            <a:ext uri="{FF2B5EF4-FFF2-40B4-BE49-F238E27FC236}">
              <a16:creationId xmlns:a16="http://schemas.microsoft.com/office/drawing/2014/main" id="{B28AD701-6C2A-4C7B-BCC0-F2E76C9C8B1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 name="Text Box 17">
          <a:extLst>
            <a:ext uri="{FF2B5EF4-FFF2-40B4-BE49-F238E27FC236}">
              <a16:creationId xmlns:a16="http://schemas.microsoft.com/office/drawing/2014/main" id="{1E2B883A-3911-4B90-BBE6-68913244505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 name="Text Box 6">
          <a:extLst>
            <a:ext uri="{FF2B5EF4-FFF2-40B4-BE49-F238E27FC236}">
              <a16:creationId xmlns:a16="http://schemas.microsoft.com/office/drawing/2014/main" id="{79317B8E-5E54-4E8E-B2A8-0443C6503E0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 name="Text Box 7">
          <a:extLst>
            <a:ext uri="{FF2B5EF4-FFF2-40B4-BE49-F238E27FC236}">
              <a16:creationId xmlns:a16="http://schemas.microsoft.com/office/drawing/2014/main" id="{8F2A247C-5807-4095-A4FF-C497EF14192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 name="Text Box 8">
          <a:extLst>
            <a:ext uri="{FF2B5EF4-FFF2-40B4-BE49-F238E27FC236}">
              <a16:creationId xmlns:a16="http://schemas.microsoft.com/office/drawing/2014/main" id="{C6AF4CCF-8562-4A8D-9486-12DA6330D16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 name="Text Box 9">
          <a:extLst>
            <a:ext uri="{FF2B5EF4-FFF2-40B4-BE49-F238E27FC236}">
              <a16:creationId xmlns:a16="http://schemas.microsoft.com/office/drawing/2014/main" id="{4BCD3C08-8B93-4C7F-A309-DCC305AF8B2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 name="Text Box 10">
          <a:extLst>
            <a:ext uri="{FF2B5EF4-FFF2-40B4-BE49-F238E27FC236}">
              <a16:creationId xmlns:a16="http://schemas.microsoft.com/office/drawing/2014/main" id="{391181DF-0AE8-40AA-B73E-301E817523E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 name="Text Box 11">
          <a:extLst>
            <a:ext uri="{FF2B5EF4-FFF2-40B4-BE49-F238E27FC236}">
              <a16:creationId xmlns:a16="http://schemas.microsoft.com/office/drawing/2014/main" id="{BB619A45-8A2C-4F27-A8BF-710B8AFC470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 name="Text Box 12">
          <a:extLst>
            <a:ext uri="{FF2B5EF4-FFF2-40B4-BE49-F238E27FC236}">
              <a16:creationId xmlns:a16="http://schemas.microsoft.com/office/drawing/2014/main" id="{B56D3692-DABF-4E42-9D3C-E3E0F889E06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 name="Text Box 13">
          <a:extLst>
            <a:ext uri="{FF2B5EF4-FFF2-40B4-BE49-F238E27FC236}">
              <a16:creationId xmlns:a16="http://schemas.microsoft.com/office/drawing/2014/main" id="{7B25DF11-FC07-42A4-99CE-C5C977C9062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 name="Text Box 14">
          <a:extLst>
            <a:ext uri="{FF2B5EF4-FFF2-40B4-BE49-F238E27FC236}">
              <a16:creationId xmlns:a16="http://schemas.microsoft.com/office/drawing/2014/main" id="{2B5396D9-E6B9-4D4D-8691-5CBBF864B3C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 name="Text Box 15">
          <a:extLst>
            <a:ext uri="{FF2B5EF4-FFF2-40B4-BE49-F238E27FC236}">
              <a16:creationId xmlns:a16="http://schemas.microsoft.com/office/drawing/2014/main" id="{B45278EF-79AA-4071-A313-94961CF5CB1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 name="Text Box 16">
          <a:extLst>
            <a:ext uri="{FF2B5EF4-FFF2-40B4-BE49-F238E27FC236}">
              <a16:creationId xmlns:a16="http://schemas.microsoft.com/office/drawing/2014/main" id="{F65BE894-9CB8-40B4-951A-8F8E6503CEC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 name="Text Box 17">
          <a:extLst>
            <a:ext uri="{FF2B5EF4-FFF2-40B4-BE49-F238E27FC236}">
              <a16:creationId xmlns:a16="http://schemas.microsoft.com/office/drawing/2014/main" id="{ECE9CD3B-258E-47D2-820D-E48492EEF44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 name="Text Box 7">
          <a:extLst>
            <a:ext uri="{FF2B5EF4-FFF2-40B4-BE49-F238E27FC236}">
              <a16:creationId xmlns:a16="http://schemas.microsoft.com/office/drawing/2014/main" id="{55A1ED6A-07D6-4DB3-BA66-03796765B24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 name="Text Box 8">
          <a:extLst>
            <a:ext uri="{FF2B5EF4-FFF2-40B4-BE49-F238E27FC236}">
              <a16:creationId xmlns:a16="http://schemas.microsoft.com/office/drawing/2014/main" id="{8CC1EE79-EF1E-48E0-BB52-B8796E79C1A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 name="Text Box 9">
          <a:extLst>
            <a:ext uri="{FF2B5EF4-FFF2-40B4-BE49-F238E27FC236}">
              <a16:creationId xmlns:a16="http://schemas.microsoft.com/office/drawing/2014/main" id="{8E78FB32-42F5-4086-8987-F33CC696384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 name="Text Box 10">
          <a:extLst>
            <a:ext uri="{FF2B5EF4-FFF2-40B4-BE49-F238E27FC236}">
              <a16:creationId xmlns:a16="http://schemas.microsoft.com/office/drawing/2014/main" id="{346874E5-5F43-4BEE-810A-0DF3F85BD37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 name="Text Box 11">
          <a:extLst>
            <a:ext uri="{FF2B5EF4-FFF2-40B4-BE49-F238E27FC236}">
              <a16:creationId xmlns:a16="http://schemas.microsoft.com/office/drawing/2014/main" id="{DFEBD163-6DE6-4AC1-B8D4-51A879795CA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 name="Text Box 12">
          <a:extLst>
            <a:ext uri="{FF2B5EF4-FFF2-40B4-BE49-F238E27FC236}">
              <a16:creationId xmlns:a16="http://schemas.microsoft.com/office/drawing/2014/main" id="{661B2A2B-499F-4068-BA32-8F21D133DAF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 name="Text Box 13">
          <a:extLst>
            <a:ext uri="{FF2B5EF4-FFF2-40B4-BE49-F238E27FC236}">
              <a16:creationId xmlns:a16="http://schemas.microsoft.com/office/drawing/2014/main" id="{EF758ABC-C9B2-474A-90A8-11C6B398064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 name="Text Box 14">
          <a:extLst>
            <a:ext uri="{FF2B5EF4-FFF2-40B4-BE49-F238E27FC236}">
              <a16:creationId xmlns:a16="http://schemas.microsoft.com/office/drawing/2014/main" id="{87E2CEDF-6644-4196-B43A-4E6E22B7381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 name="Text Box 15">
          <a:extLst>
            <a:ext uri="{FF2B5EF4-FFF2-40B4-BE49-F238E27FC236}">
              <a16:creationId xmlns:a16="http://schemas.microsoft.com/office/drawing/2014/main" id="{2199A7D8-DEF0-4C3E-9459-39446668002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 name="Text Box 16">
          <a:extLst>
            <a:ext uri="{FF2B5EF4-FFF2-40B4-BE49-F238E27FC236}">
              <a16:creationId xmlns:a16="http://schemas.microsoft.com/office/drawing/2014/main" id="{B8679B71-54BC-479C-A92D-3AB2F78949B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 name="Text Box 17">
          <a:extLst>
            <a:ext uri="{FF2B5EF4-FFF2-40B4-BE49-F238E27FC236}">
              <a16:creationId xmlns:a16="http://schemas.microsoft.com/office/drawing/2014/main" id="{0587E6FF-18DE-4926-921F-B370834EB83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 name="Text Box 6">
          <a:extLst>
            <a:ext uri="{FF2B5EF4-FFF2-40B4-BE49-F238E27FC236}">
              <a16:creationId xmlns:a16="http://schemas.microsoft.com/office/drawing/2014/main" id="{653C4FCC-C725-49B9-A24F-7DF878F8F4E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8" name="Text Box 7">
          <a:extLst>
            <a:ext uri="{FF2B5EF4-FFF2-40B4-BE49-F238E27FC236}">
              <a16:creationId xmlns:a16="http://schemas.microsoft.com/office/drawing/2014/main" id="{DEF85000-DD05-4BD4-8544-7B767591263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9" name="Text Box 8">
          <a:extLst>
            <a:ext uri="{FF2B5EF4-FFF2-40B4-BE49-F238E27FC236}">
              <a16:creationId xmlns:a16="http://schemas.microsoft.com/office/drawing/2014/main" id="{245FC64D-B9AE-4E49-93C4-17E1A208DE7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0" name="Text Box 9">
          <a:extLst>
            <a:ext uri="{FF2B5EF4-FFF2-40B4-BE49-F238E27FC236}">
              <a16:creationId xmlns:a16="http://schemas.microsoft.com/office/drawing/2014/main" id="{1421CFA8-56E2-483C-88D1-60ADAEE7237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1" name="Text Box 10">
          <a:extLst>
            <a:ext uri="{FF2B5EF4-FFF2-40B4-BE49-F238E27FC236}">
              <a16:creationId xmlns:a16="http://schemas.microsoft.com/office/drawing/2014/main" id="{500DC1B8-A92F-4A1A-969B-FDD5E61DA7E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2" name="Text Box 11">
          <a:extLst>
            <a:ext uri="{FF2B5EF4-FFF2-40B4-BE49-F238E27FC236}">
              <a16:creationId xmlns:a16="http://schemas.microsoft.com/office/drawing/2014/main" id="{E3F1AA19-EAB9-4E7F-858B-059CAFD5405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3" name="Text Box 12">
          <a:extLst>
            <a:ext uri="{FF2B5EF4-FFF2-40B4-BE49-F238E27FC236}">
              <a16:creationId xmlns:a16="http://schemas.microsoft.com/office/drawing/2014/main" id="{470380F6-B8CB-4133-9598-A5082385C42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4" name="Text Box 13">
          <a:extLst>
            <a:ext uri="{FF2B5EF4-FFF2-40B4-BE49-F238E27FC236}">
              <a16:creationId xmlns:a16="http://schemas.microsoft.com/office/drawing/2014/main" id="{517C7C82-4CFD-4C30-9D75-A2783DF8EC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5" name="Text Box 14">
          <a:extLst>
            <a:ext uri="{FF2B5EF4-FFF2-40B4-BE49-F238E27FC236}">
              <a16:creationId xmlns:a16="http://schemas.microsoft.com/office/drawing/2014/main" id="{3F445522-6A78-4CF3-82F7-C29DEDC5FFC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6" name="Text Box 15">
          <a:extLst>
            <a:ext uri="{FF2B5EF4-FFF2-40B4-BE49-F238E27FC236}">
              <a16:creationId xmlns:a16="http://schemas.microsoft.com/office/drawing/2014/main" id="{01C55ECF-69DD-4943-AAEB-50F97E221BC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7" name="Text Box 16">
          <a:extLst>
            <a:ext uri="{FF2B5EF4-FFF2-40B4-BE49-F238E27FC236}">
              <a16:creationId xmlns:a16="http://schemas.microsoft.com/office/drawing/2014/main" id="{E45D575E-1C02-48C7-80A7-AD89C019098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8" name="Text Box 17">
          <a:extLst>
            <a:ext uri="{FF2B5EF4-FFF2-40B4-BE49-F238E27FC236}">
              <a16:creationId xmlns:a16="http://schemas.microsoft.com/office/drawing/2014/main" id="{9CFF719F-DF75-4163-9AA7-1C9654B92CE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9" name="Text Box 6">
          <a:extLst>
            <a:ext uri="{FF2B5EF4-FFF2-40B4-BE49-F238E27FC236}">
              <a16:creationId xmlns:a16="http://schemas.microsoft.com/office/drawing/2014/main" id="{74DA9DF6-79F0-4430-BFC7-037496B0B70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0" name="Text Box 7">
          <a:extLst>
            <a:ext uri="{FF2B5EF4-FFF2-40B4-BE49-F238E27FC236}">
              <a16:creationId xmlns:a16="http://schemas.microsoft.com/office/drawing/2014/main" id="{BC9F18F1-7648-44EF-9431-380DFB9BEDD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1" name="Text Box 8">
          <a:extLst>
            <a:ext uri="{FF2B5EF4-FFF2-40B4-BE49-F238E27FC236}">
              <a16:creationId xmlns:a16="http://schemas.microsoft.com/office/drawing/2014/main" id="{02ADA07E-84B3-41C5-B26E-2D59EE655D0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 name="Text Box 9">
          <a:extLst>
            <a:ext uri="{FF2B5EF4-FFF2-40B4-BE49-F238E27FC236}">
              <a16:creationId xmlns:a16="http://schemas.microsoft.com/office/drawing/2014/main" id="{F1ECC7F9-96CF-468B-BC7A-7550790B909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 name="Text Box 10">
          <a:extLst>
            <a:ext uri="{FF2B5EF4-FFF2-40B4-BE49-F238E27FC236}">
              <a16:creationId xmlns:a16="http://schemas.microsoft.com/office/drawing/2014/main" id="{0C2637EA-46E6-429B-A248-98AA1E2C152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 name="Text Box 11">
          <a:extLst>
            <a:ext uri="{FF2B5EF4-FFF2-40B4-BE49-F238E27FC236}">
              <a16:creationId xmlns:a16="http://schemas.microsoft.com/office/drawing/2014/main" id="{47B23AEB-FE41-4479-A7EE-A5FE71601D7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 name="Text Box 12">
          <a:extLst>
            <a:ext uri="{FF2B5EF4-FFF2-40B4-BE49-F238E27FC236}">
              <a16:creationId xmlns:a16="http://schemas.microsoft.com/office/drawing/2014/main" id="{519514D6-FF1F-4BAC-A79C-16C6B34EC68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6" name="Text Box 13">
          <a:extLst>
            <a:ext uri="{FF2B5EF4-FFF2-40B4-BE49-F238E27FC236}">
              <a16:creationId xmlns:a16="http://schemas.microsoft.com/office/drawing/2014/main" id="{3DA1EF4D-7181-4478-9ABD-1B7B50EC611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7" name="Text Box 14">
          <a:extLst>
            <a:ext uri="{FF2B5EF4-FFF2-40B4-BE49-F238E27FC236}">
              <a16:creationId xmlns:a16="http://schemas.microsoft.com/office/drawing/2014/main" id="{5F0B31C6-C021-4EC0-ACB2-F7A917679D9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8" name="Text Box 15">
          <a:extLst>
            <a:ext uri="{FF2B5EF4-FFF2-40B4-BE49-F238E27FC236}">
              <a16:creationId xmlns:a16="http://schemas.microsoft.com/office/drawing/2014/main" id="{2E0EBBBC-5D94-485A-9EA6-6ACD3B493CE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9" name="Text Box 16">
          <a:extLst>
            <a:ext uri="{FF2B5EF4-FFF2-40B4-BE49-F238E27FC236}">
              <a16:creationId xmlns:a16="http://schemas.microsoft.com/office/drawing/2014/main" id="{6B337DC3-36B2-4360-A283-A432538BC95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0" name="Text Box 17">
          <a:extLst>
            <a:ext uri="{FF2B5EF4-FFF2-40B4-BE49-F238E27FC236}">
              <a16:creationId xmlns:a16="http://schemas.microsoft.com/office/drawing/2014/main" id="{56CC58CB-7B30-4F79-96F1-8818A402204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1" name="Text Box 6">
          <a:extLst>
            <a:ext uri="{FF2B5EF4-FFF2-40B4-BE49-F238E27FC236}">
              <a16:creationId xmlns:a16="http://schemas.microsoft.com/office/drawing/2014/main" id="{4E906868-63C2-441C-BCCA-4777B7F50AF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2" name="Text Box 7">
          <a:extLst>
            <a:ext uri="{FF2B5EF4-FFF2-40B4-BE49-F238E27FC236}">
              <a16:creationId xmlns:a16="http://schemas.microsoft.com/office/drawing/2014/main" id="{BFCB4E05-50F3-4382-B867-B0A3579D45B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3" name="Text Box 8">
          <a:extLst>
            <a:ext uri="{FF2B5EF4-FFF2-40B4-BE49-F238E27FC236}">
              <a16:creationId xmlns:a16="http://schemas.microsoft.com/office/drawing/2014/main" id="{531D5ADE-A30C-4126-A4D0-DC1ED8DB26D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4" name="Text Box 9">
          <a:extLst>
            <a:ext uri="{FF2B5EF4-FFF2-40B4-BE49-F238E27FC236}">
              <a16:creationId xmlns:a16="http://schemas.microsoft.com/office/drawing/2014/main" id="{C69594E4-2C84-40FE-9E29-5594B1D5B35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5" name="Text Box 10">
          <a:extLst>
            <a:ext uri="{FF2B5EF4-FFF2-40B4-BE49-F238E27FC236}">
              <a16:creationId xmlns:a16="http://schemas.microsoft.com/office/drawing/2014/main" id="{1328633B-5689-42FC-B65C-752838EC4EE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6" name="Text Box 11">
          <a:extLst>
            <a:ext uri="{FF2B5EF4-FFF2-40B4-BE49-F238E27FC236}">
              <a16:creationId xmlns:a16="http://schemas.microsoft.com/office/drawing/2014/main" id="{62769EA6-4DDD-4B81-9BAB-3F19C522740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7" name="Text Box 12">
          <a:extLst>
            <a:ext uri="{FF2B5EF4-FFF2-40B4-BE49-F238E27FC236}">
              <a16:creationId xmlns:a16="http://schemas.microsoft.com/office/drawing/2014/main" id="{03560028-045A-4DCD-BD85-198B8A97FCF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8" name="Text Box 13">
          <a:extLst>
            <a:ext uri="{FF2B5EF4-FFF2-40B4-BE49-F238E27FC236}">
              <a16:creationId xmlns:a16="http://schemas.microsoft.com/office/drawing/2014/main" id="{0534096F-1E10-4786-A94C-0FB89B6ADB8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9" name="Text Box 14">
          <a:extLst>
            <a:ext uri="{FF2B5EF4-FFF2-40B4-BE49-F238E27FC236}">
              <a16:creationId xmlns:a16="http://schemas.microsoft.com/office/drawing/2014/main" id="{769D2E64-05AD-446F-BEE3-3D3C6F588F8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0" name="Text Box 15">
          <a:extLst>
            <a:ext uri="{FF2B5EF4-FFF2-40B4-BE49-F238E27FC236}">
              <a16:creationId xmlns:a16="http://schemas.microsoft.com/office/drawing/2014/main" id="{A2263403-6D90-4EAE-A15D-57FF76FA7BC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1" name="Text Box 16">
          <a:extLst>
            <a:ext uri="{FF2B5EF4-FFF2-40B4-BE49-F238E27FC236}">
              <a16:creationId xmlns:a16="http://schemas.microsoft.com/office/drawing/2014/main" id="{4C259F8A-A6CE-449B-8B65-9768268879E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2" name="Text Box 17">
          <a:extLst>
            <a:ext uri="{FF2B5EF4-FFF2-40B4-BE49-F238E27FC236}">
              <a16:creationId xmlns:a16="http://schemas.microsoft.com/office/drawing/2014/main" id="{7E049906-629E-4167-B88E-124DA0F9704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3" name="Text Box 7">
          <a:extLst>
            <a:ext uri="{FF2B5EF4-FFF2-40B4-BE49-F238E27FC236}">
              <a16:creationId xmlns:a16="http://schemas.microsoft.com/office/drawing/2014/main" id="{9F775DF8-7A7F-45A1-8C59-3DF338B4701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4" name="Text Box 8">
          <a:extLst>
            <a:ext uri="{FF2B5EF4-FFF2-40B4-BE49-F238E27FC236}">
              <a16:creationId xmlns:a16="http://schemas.microsoft.com/office/drawing/2014/main" id="{A51B90F8-A1A1-420F-B73A-A3C66CB7B45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5" name="Text Box 9">
          <a:extLst>
            <a:ext uri="{FF2B5EF4-FFF2-40B4-BE49-F238E27FC236}">
              <a16:creationId xmlns:a16="http://schemas.microsoft.com/office/drawing/2014/main" id="{D2C90838-5D6B-484A-BD9A-CAEA99D7F5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6" name="Text Box 10">
          <a:extLst>
            <a:ext uri="{FF2B5EF4-FFF2-40B4-BE49-F238E27FC236}">
              <a16:creationId xmlns:a16="http://schemas.microsoft.com/office/drawing/2014/main" id="{8325F37F-B97F-4EE0-9455-9B158EF4F5C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7" name="Text Box 11">
          <a:extLst>
            <a:ext uri="{FF2B5EF4-FFF2-40B4-BE49-F238E27FC236}">
              <a16:creationId xmlns:a16="http://schemas.microsoft.com/office/drawing/2014/main" id="{F9827DAE-EE2A-47E4-A4B4-03BF86C235B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8" name="Text Box 12">
          <a:extLst>
            <a:ext uri="{FF2B5EF4-FFF2-40B4-BE49-F238E27FC236}">
              <a16:creationId xmlns:a16="http://schemas.microsoft.com/office/drawing/2014/main" id="{1ED58FD2-257F-4EAF-863F-EAD5DAF86BB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9" name="Text Box 13">
          <a:extLst>
            <a:ext uri="{FF2B5EF4-FFF2-40B4-BE49-F238E27FC236}">
              <a16:creationId xmlns:a16="http://schemas.microsoft.com/office/drawing/2014/main" id="{8C947C7B-8656-4886-9282-5AA271492E3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0" name="Text Box 14">
          <a:extLst>
            <a:ext uri="{FF2B5EF4-FFF2-40B4-BE49-F238E27FC236}">
              <a16:creationId xmlns:a16="http://schemas.microsoft.com/office/drawing/2014/main" id="{F29AFB4C-0CB3-40B7-8412-4026EEEB00F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1" name="Text Box 15">
          <a:extLst>
            <a:ext uri="{FF2B5EF4-FFF2-40B4-BE49-F238E27FC236}">
              <a16:creationId xmlns:a16="http://schemas.microsoft.com/office/drawing/2014/main" id="{4922BDF4-F144-4ABB-9B64-CEDBC457363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2" name="Text Box 16">
          <a:extLst>
            <a:ext uri="{FF2B5EF4-FFF2-40B4-BE49-F238E27FC236}">
              <a16:creationId xmlns:a16="http://schemas.microsoft.com/office/drawing/2014/main" id="{337AF151-074D-447B-99F6-FEF732FC36F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3" name="Text Box 17">
          <a:extLst>
            <a:ext uri="{FF2B5EF4-FFF2-40B4-BE49-F238E27FC236}">
              <a16:creationId xmlns:a16="http://schemas.microsoft.com/office/drawing/2014/main" id="{F1C553FA-3ED7-4C1D-A965-A36C53F8168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4" name="Text Box 6">
          <a:extLst>
            <a:ext uri="{FF2B5EF4-FFF2-40B4-BE49-F238E27FC236}">
              <a16:creationId xmlns:a16="http://schemas.microsoft.com/office/drawing/2014/main" id="{C31367C7-5036-4DFA-810E-2A92F0E3BA3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5" name="Text Box 7">
          <a:extLst>
            <a:ext uri="{FF2B5EF4-FFF2-40B4-BE49-F238E27FC236}">
              <a16:creationId xmlns:a16="http://schemas.microsoft.com/office/drawing/2014/main" id="{8EB5C5C9-0024-4232-ABC5-CBDE6D133BD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6" name="Text Box 8">
          <a:extLst>
            <a:ext uri="{FF2B5EF4-FFF2-40B4-BE49-F238E27FC236}">
              <a16:creationId xmlns:a16="http://schemas.microsoft.com/office/drawing/2014/main" id="{ED111480-3A7A-43FC-A149-D2E2DAD561A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7" name="Text Box 9">
          <a:extLst>
            <a:ext uri="{FF2B5EF4-FFF2-40B4-BE49-F238E27FC236}">
              <a16:creationId xmlns:a16="http://schemas.microsoft.com/office/drawing/2014/main" id="{14375145-D5E6-4DA1-B159-699C873A2F4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8" name="Text Box 10">
          <a:extLst>
            <a:ext uri="{FF2B5EF4-FFF2-40B4-BE49-F238E27FC236}">
              <a16:creationId xmlns:a16="http://schemas.microsoft.com/office/drawing/2014/main" id="{4F917E6A-8793-4AD5-8786-9F9602A1D27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9" name="Text Box 11">
          <a:extLst>
            <a:ext uri="{FF2B5EF4-FFF2-40B4-BE49-F238E27FC236}">
              <a16:creationId xmlns:a16="http://schemas.microsoft.com/office/drawing/2014/main" id="{A6B3950A-CCBF-4800-85A0-C17544AE7DD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0" name="Text Box 12">
          <a:extLst>
            <a:ext uri="{FF2B5EF4-FFF2-40B4-BE49-F238E27FC236}">
              <a16:creationId xmlns:a16="http://schemas.microsoft.com/office/drawing/2014/main" id="{D0D9E73C-A61B-445A-9810-8B8CC55390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1" name="Text Box 13">
          <a:extLst>
            <a:ext uri="{FF2B5EF4-FFF2-40B4-BE49-F238E27FC236}">
              <a16:creationId xmlns:a16="http://schemas.microsoft.com/office/drawing/2014/main" id="{C40EE5CB-388A-45CC-8BD4-0A0224CAA52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2" name="Text Box 14">
          <a:extLst>
            <a:ext uri="{FF2B5EF4-FFF2-40B4-BE49-F238E27FC236}">
              <a16:creationId xmlns:a16="http://schemas.microsoft.com/office/drawing/2014/main" id="{A2B0D223-CFCA-4FC2-BE74-A54D6CFE0C2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3" name="Text Box 15">
          <a:extLst>
            <a:ext uri="{FF2B5EF4-FFF2-40B4-BE49-F238E27FC236}">
              <a16:creationId xmlns:a16="http://schemas.microsoft.com/office/drawing/2014/main" id="{F5054255-611D-4A08-899B-DC504D712F3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4" name="Text Box 16">
          <a:extLst>
            <a:ext uri="{FF2B5EF4-FFF2-40B4-BE49-F238E27FC236}">
              <a16:creationId xmlns:a16="http://schemas.microsoft.com/office/drawing/2014/main" id="{D00927CB-4CCA-4AE3-B1F4-26BF241A9DC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5" name="Text Box 17">
          <a:extLst>
            <a:ext uri="{FF2B5EF4-FFF2-40B4-BE49-F238E27FC236}">
              <a16:creationId xmlns:a16="http://schemas.microsoft.com/office/drawing/2014/main" id="{8A931039-8D77-4909-B6A7-BB1616B6E0B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6" name="Text Box 6">
          <a:extLst>
            <a:ext uri="{FF2B5EF4-FFF2-40B4-BE49-F238E27FC236}">
              <a16:creationId xmlns:a16="http://schemas.microsoft.com/office/drawing/2014/main" id="{A211CA8C-6DB7-4719-90D8-890C0D01E90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7" name="Text Box 7">
          <a:extLst>
            <a:ext uri="{FF2B5EF4-FFF2-40B4-BE49-F238E27FC236}">
              <a16:creationId xmlns:a16="http://schemas.microsoft.com/office/drawing/2014/main" id="{744B4399-9212-4AAF-84F1-52CDCD5F1CC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8" name="Text Box 8">
          <a:extLst>
            <a:ext uri="{FF2B5EF4-FFF2-40B4-BE49-F238E27FC236}">
              <a16:creationId xmlns:a16="http://schemas.microsoft.com/office/drawing/2014/main" id="{0171284E-CA87-4E3B-BCB6-71A958F46B8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9" name="Text Box 9">
          <a:extLst>
            <a:ext uri="{FF2B5EF4-FFF2-40B4-BE49-F238E27FC236}">
              <a16:creationId xmlns:a16="http://schemas.microsoft.com/office/drawing/2014/main" id="{20582C3A-C1D0-4B19-9FC3-A00D6944FB6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0" name="Text Box 10">
          <a:extLst>
            <a:ext uri="{FF2B5EF4-FFF2-40B4-BE49-F238E27FC236}">
              <a16:creationId xmlns:a16="http://schemas.microsoft.com/office/drawing/2014/main" id="{4C176C87-4E33-4FCE-B812-E08A897E9DF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1" name="Text Box 11">
          <a:extLst>
            <a:ext uri="{FF2B5EF4-FFF2-40B4-BE49-F238E27FC236}">
              <a16:creationId xmlns:a16="http://schemas.microsoft.com/office/drawing/2014/main" id="{7871527D-4275-412A-A539-962B9B0ED5B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2" name="Text Box 12">
          <a:extLst>
            <a:ext uri="{FF2B5EF4-FFF2-40B4-BE49-F238E27FC236}">
              <a16:creationId xmlns:a16="http://schemas.microsoft.com/office/drawing/2014/main" id="{EB2DA95E-4576-450B-96DF-DF7CB2E9A5D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3" name="Text Box 13">
          <a:extLst>
            <a:ext uri="{FF2B5EF4-FFF2-40B4-BE49-F238E27FC236}">
              <a16:creationId xmlns:a16="http://schemas.microsoft.com/office/drawing/2014/main" id="{C649FA57-AC51-449D-AF59-82ED5E22796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4" name="Text Box 14">
          <a:extLst>
            <a:ext uri="{FF2B5EF4-FFF2-40B4-BE49-F238E27FC236}">
              <a16:creationId xmlns:a16="http://schemas.microsoft.com/office/drawing/2014/main" id="{87F8FBBC-628C-4DB1-8655-24DA2708780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5" name="Text Box 15">
          <a:extLst>
            <a:ext uri="{FF2B5EF4-FFF2-40B4-BE49-F238E27FC236}">
              <a16:creationId xmlns:a16="http://schemas.microsoft.com/office/drawing/2014/main" id="{FD23754D-9158-45E0-87CB-83B069C81A0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6" name="Text Box 16">
          <a:extLst>
            <a:ext uri="{FF2B5EF4-FFF2-40B4-BE49-F238E27FC236}">
              <a16:creationId xmlns:a16="http://schemas.microsoft.com/office/drawing/2014/main" id="{AEA86BBA-85D8-4C8C-9C05-DB14765FE6D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7" name="Text Box 17">
          <a:extLst>
            <a:ext uri="{FF2B5EF4-FFF2-40B4-BE49-F238E27FC236}">
              <a16:creationId xmlns:a16="http://schemas.microsoft.com/office/drawing/2014/main" id="{8E07B9AA-6A75-420B-9CD8-898F7252BC2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8" name="Text Box 6">
          <a:extLst>
            <a:ext uri="{FF2B5EF4-FFF2-40B4-BE49-F238E27FC236}">
              <a16:creationId xmlns:a16="http://schemas.microsoft.com/office/drawing/2014/main" id="{8742B6BE-09AC-4DD6-B435-D432CF0EC0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9" name="Text Box 7">
          <a:extLst>
            <a:ext uri="{FF2B5EF4-FFF2-40B4-BE49-F238E27FC236}">
              <a16:creationId xmlns:a16="http://schemas.microsoft.com/office/drawing/2014/main" id="{779E5177-EAC1-4CD4-BFB1-1A51242AD2C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0" name="Text Box 8">
          <a:extLst>
            <a:ext uri="{FF2B5EF4-FFF2-40B4-BE49-F238E27FC236}">
              <a16:creationId xmlns:a16="http://schemas.microsoft.com/office/drawing/2014/main" id="{929081BF-E700-434C-9F44-FF4917640B5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1" name="Text Box 9">
          <a:extLst>
            <a:ext uri="{FF2B5EF4-FFF2-40B4-BE49-F238E27FC236}">
              <a16:creationId xmlns:a16="http://schemas.microsoft.com/office/drawing/2014/main" id="{86CB3A90-180C-46F4-9991-8F60F574068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2" name="Text Box 10">
          <a:extLst>
            <a:ext uri="{FF2B5EF4-FFF2-40B4-BE49-F238E27FC236}">
              <a16:creationId xmlns:a16="http://schemas.microsoft.com/office/drawing/2014/main" id="{BDC5526C-4BF4-4FCC-BA05-BCFE799156A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 name="Text Box 11">
          <a:extLst>
            <a:ext uri="{FF2B5EF4-FFF2-40B4-BE49-F238E27FC236}">
              <a16:creationId xmlns:a16="http://schemas.microsoft.com/office/drawing/2014/main" id="{AE63D0BE-6A0F-4346-83E9-7247F2C67BD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 name="Text Box 12">
          <a:extLst>
            <a:ext uri="{FF2B5EF4-FFF2-40B4-BE49-F238E27FC236}">
              <a16:creationId xmlns:a16="http://schemas.microsoft.com/office/drawing/2014/main" id="{9B23F9BA-B400-457E-845A-BC93E9FB9C4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 name="Text Box 13">
          <a:extLst>
            <a:ext uri="{FF2B5EF4-FFF2-40B4-BE49-F238E27FC236}">
              <a16:creationId xmlns:a16="http://schemas.microsoft.com/office/drawing/2014/main" id="{CA5F0249-30C3-4E29-A94F-869DB81D8F7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 name="Text Box 14">
          <a:extLst>
            <a:ext uri="{FF2B5EF4-FFF2-40B4-BE49-F238E27FC236}">
              <a16:creationId xmlns:a16="http://schemas.microsoft.com/office/drawing/2014/main" id="{6F1E8136-EB1A-4543-9103-A2A29C5FA93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 name="Text Box 15">
          <a:extLst>
            <a:ext uri="{FF2B5EF4-FFF2-40B4-BE49-F238E27FC236}">
              <a16:creationId xmlns:a16="http://schemas.microsoft.com/office/drawing/2014/main" id="{91675B83-693E-4E11-85E1-619AD82FB3E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 name="Text Box 16">
          <a:extLst>
            <a:ext uri="{FF2B5EF4-FFF2-40B4-BE49-F238E27FC236}">
              <a16:creationId xmlns:a16="http://schemas.microsoft.com/office/drawing/2014/main" id="{767A4B3F-1075-4413-81DC-5440E07B326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 name="Text Box 17">
          <a:extLst>
            <a:ext uri="{FF2B5EF4-FFF2-40B4-BE49-F238E27FC236}">
              <a16:creationId xmlns:a16="http://schemas.microsoft.com/office/drawing/2014/main" id="{05BF62A4-3ECF-412B-9F73-07FD8AD8F71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 name="Text Box 7">
          <a:extLst>
            <a:ext uri="{FF2B5EF4-FFF2-40B4-BE49-F238E27FC236}">
              <a16:creationId xmlns:a16="http://schemas.microsoft.com/office/drawing/2014/main" id="{0DD2F4E4-9EFE-47A9-80BF-31C06B38612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 name="Text Box 8">
          <a:extLst>
            <a:ext uri="{FF2B5EF4-FFF2-40B4-BE49-F238E27FC236}">
              <a16:creationId xmlns:a16="http://schemas.microsoft.com/office/drawing/2014/main" id="{37C1BA90-AC12-43E6-935B-A7AB8295644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 name="Text Box 9">
          <a:extLst>
            <a:ext uri="{FF2B5EF4-FFF2-40B4-BE49-F238E27FC236}">
              <a16:creationId xmlns:a16="http://schemas.microsoft.com/office/drawing/2014/main" id="{504F6A8C-9EAD-4F1A-B3B6-626FAAD731C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 name="Text Box 10">
          <a:extLst>
            <a:ext uri="{FF2B5EF4-FFF2-40B4-BE49-F238E27FC236}">
              <a16:creationId xmlns:a16="http://schemas.microsoft.com/office/drawing/2014/main" id="{76598B14-97AE-4182-BEF2-654FB621B3D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 name="Text Box 11">
          <a:extLst>
            <a:ext uri="{FF2B5EF4-FFF2-40B4-BE49-F238E27FC236}">
              <a16:creationId xmlns:a16="http://schemas.microsoft.com/office/drawing/2014/main" id="{C3C68FDA-7904-40AB-B3E5-B094CF63BD3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 name="Text Box 12">
          <a:extLst>
            <a:ext uri="{FF2B5EF4-FFF2-40B4-BE49-F238E27FC236}">
              <a16:creationId xmlns:a16="http://schemas.microsoft.com/office/drawing/2014/main" id="{09F5C835-AC37-4CFB-9989-F852803E2D2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 name="Text Box 13">
          <a:extLst>
            <a:ext uri="{FF2B5EF4-FFF2-40B4-BE49-F238E27FC236}">
              <a16:creationId xmlns:a16="http://schemas.microsoft.com/office/drawing/2014/main" id="{D0A19A76-68B3-4484-951B-30D0CEFB184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 name="Text Box 14">
          <a:extLst>
            <a:ext uri="{FF2B5EF4-FFF2-40B4-BE49-F238E27FC236}">
              <a16:creationId xmlns:a16="http://schemas.microsoft.com/office/drawing/2014/main" id="{5D52DC27-B913-4402-BB98-8A7DEB4D95C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 name="Text Box 15">
          <a:extLst>
            <a:ext uri="{FF2B5EF4-FFF2-40B4-BE49-F238E27FC236}">
              <a16:creationId xmlns:a16="http://schemas.microsoft.com/office/drawing/2014/main" id="{CF1C71F8-BF3A-45F2-8ABA-0CFA20DEB2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 name="Text Box 16">
          <a:extLst>
            <a:ext uri="{FF2B5EF4-FFF2-40B4-BE49-F238E27FC236}">
              <a16:creationId xmlns:a16="http://schemas.microsoft.com/office/drawing/2014/main" id="{61646AB2-9688-45F5-A0BF-9F6A2E883AF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 name="Text Box 17">
          <a:extLst>
            <a:ext uri="{FF2B5EF4-FFF2-40B4-BE49-F238E27FC236}">
              <a16:creationId xmlns:a16="http://schemas.microsoft.com/office/drawing/2014/main" id="{9EDC26EF-3248-4D22-AA5E-F55031862C9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 name="Text Box 6">
          <a:extLst>
            <a:ext uri="{FF2B5EF4-FFF2-40B4-BE49-F238E27FC236}">
              <a16:creationId xmlns:a16="http://schemas.microsoft.com/office/drawing/2014/main" id="{4D2D4C8B-E845-445A-A3F6-F9D13C68A6A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 name="Text Box 7">
          <a:extLst>
            <a:ext uri="{FF2B5EF4-FFF2-40B4-BE49-F238E27FC236}">
              <a16:creationId xmlns:a16="http://schemas.microsoft.com/office/drawing/2014/main" id="{D0970C2D-7C1F-4DA9-834E-C3BC685FF81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 name="Text Box 8">
          <a:extLst>
            <a:ext uri="{FF2B5EF4-FFF2-40B4-BE49-F238E27FC236}">
              <a16:creationId xmlns:a16="http://schemas.microsoft.com/office/drawing/2014/main" id="{18F003EF-5A91-4359-A8C6-9C1D43490D0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 name="Text Box 9">
          <a:extLst>
            <a:ext uri="{FF2B5EF4-FFF2-40B4-BE49-F238E27FC236}">
              <a16:creationId xmlns:a16="http://schemas.microsoft.com/office/drawing/2014/main" id="{8A72E30E-8D10-4CE0-B2B8-7B774360E14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 name="Text Box 10">
          <a:extLst>
            <a:ext uri="{FF2B5EF4-FFF2-40B4-BE49-F238E27FC236}">
              <a16:creationId xmlns:a16="http://schemas.microsoft.com/office/drawing/2014/main" id="{C9014334-09E6-4CFB-9B48-A5010AD06CB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 name="Text Box 11">
          <a:extLst>
            <a:ext uri="{FF2B5EF4-FFF2-40B4-BE49-F238E27FC236}">
              <a16:creationId xmlns:a16="http://schemas.microsoft.com/office/drawing/2014/main" id="{0AEAA5BE-6DC5-44D4-8A65-721A6900E60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 name="Text Box 12">
          <a:extLst>
            <a:ext uri="{FF2B5EF4-FFF2-40B4-BE49-F238E27FC236}">
              <a16:creationId xmlns:a16="http://schemas.microsoft.com/office/drawing/2014/main" id="{E4E705FF-81BF-4167-AA6C-FEDF4011D3B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 name="Text Box 13">
          <a:extLst>
            <a:ext uri="{FF2B5EF4-FFF2-40B4-BE49-F238E27FC236}">
              <a16:creationId xmlns:a16="http://schemas.microsoft.com/office/drawing/2014/main" id="{44E6B39D-0D4F-447C-A98E-4280B4AE675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 name="Text Box 14">
          <a:extLst>
            <a:ext uri="{FF2B5EF4-FFF2-40B4-BE49-F238E27FC236}">
              <a16:creationId xmlns:a16="http://schemas.microsoft.com/office/drawing/2014/main" id="{6EA1CBF9-1C11-44CB-AE6A-DB3DE01C911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 name="Text Box 15">
          <a:extLst>
            <a:ext uri="{FF2B5EF4-FFF2-40B4-BE49-F238E27FC236}">
              <a16:creationId xmlns:a16="http://schemas.microsoft.com/office/drawing/2014/main" id="{B749CC88-AF78-464F-9F3C-ABB8450326E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 name="Text Box 16">
          <a:extLst>
            <a:ext uri="{FF2B5EF4-FFF2-40B4-BE49-F238E27FC236}">
              <a16:creationId xmlns:a16="http://schemas.microsoft.com/office/drawing/2014/main" id="{0B192C74-5FA1-4CF8-979C-F47FECCC4B0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 name="Text Box 17">
          <a:extLst>
            <a:ext uri="{FF2B5EF4-FFF2-40B4-BE49-F238E27FC236}">
              <a16:creationId xmlns:a16="http://schemas.microsoft.com/office/drawing/2014/main" id="{D58FE251-F759-4758-924B-D4E8113EC90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 name="Text Box 6">
          <a:extLst>
            <a:ext uri="{FF2B5EF4-FFF2-40B4-BE49-F238E27FC236}">
              <a16:creationId xmlns:a16="http://schemas.microsoft.com/office/drawing/2014/main" id="{09F2A6D8-9D5B-4658-B90F-3604D5A826C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 name="Text Box 7">
          <a:extLst>
            <a:ext uri="{FF2B5EF4-FFF2-40B4-BE49-F238E27FC236}">
              <a16:creationId xmlns:a16="http://schemas.microsoft.com/office/drawing/2014/main" id="{D4CDB80D-94FA-4683-A674-AC169B87E78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 name="Text Box 8">
          <a:extLst>
            <a:ext uri="{FF2B5EF4-FFF2-40B4-BE49-F238E27FC236}">
              <a16:creationId xmlns:a16="http://schemas.microsoft.com/office/drawing/2014/main" id="{A2356F1C-0A0A-4B15-BC3E-1038F539A5C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 name="Text Box 9">
          <a:extLst>
            <a:ext uri="{FF2B5EF4-FFF2-40B4-BE49-F238E27FC236}">
              <a16:creationId xmlns:a16="http://schemas.microsoft.com/office/drawing/2014/main" id="{8787A206-18EB-4263-AA4C-39AAA2F2336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 name="Text Box 10">
          <a:extLst>
            <a:ext uri="{FF2B5EF4-FFF2-40B4-BE49-F238E27FC236}">
              <a16:creationId xmlns:a16="http://schemas.microsoft.com/office/drawing/2014/main" id="{63523CAC-18CD-44ED-84FE-B5C8B6EF4BC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 name="Text Box 11">
          <a:extLst>
            <a:ext uri="{FF2B5EF4-FFF2-40B4-BE49-F238E27FC236}">
              <a16:creationId xmlns:a16="http://schemas.microsoft.com/office/drawing/2014/main" id="{FDAD169E-8457-4ACC-8526-C5C028D3449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 name="Text Box 12">
          <a:extLst>
            <a:ext uri="{FF2B5EF4-FFF2-40B4-BE49-F238E27FC236}">
              <a16:creationId xmlns:a16="http://schemas.microsoft.com/office/drawing/2014/main" id="{2EF3BB05-47B2-4C65-B1AC-BA6DD7C27F2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0" name="Text Box 13">
          <a:extLst>
            <a:ext uri="{FF2B5EF4-FFF2-40B4-BE49-F238E27FC236}">
              <a16:creationId xmlns:a16="http://schemas.microsoft.com/office/drawing/2014/main" id="{1716EB40-D416-483C-9F5C-0D23FB9FA55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1" name="Text Box 14">
          <a:extLst>
            <a:ext uri="{FF2B5EF4-FFF2-40B4-BE49-F238E27FC236}">
              <a16:creationId xmlns:a16="http://schemas.microsoft.com/office/drawing/2014/main" id="{C96C81B9-ADD8-407F-8CDC-45A8F4BE800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2" name="Text Box 15">
          <a:extLst>
            <a:ext uri="{FF2B5EF4-FFF2-40B4-BE49-F238E27FC236}">
              <a16:creationId xmlns:a16="http://schemas.microsoft.com/office/drawing/2014/main" id="{BE48B796-D5FB-45C0-86E2-5133E6F3E91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3" name="Text Box 16">
          <a:extLst>
            <a:ext uri="{FF2B5EF4-FFF2-40B4-BE49-F238E27FC236}">
              <a16:creationId xmlns:a16="http://schemas.microsoft.com/office/drawing/2014/main" id="{4CE2E1D5-9E5C-4F54-9C79-B52E24B11F3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4" name="Text Box 17">
          <a:extLst>
            <a:ext uri="{FF2B5EF4-FFF2-40B4-BE49-F238E27FC236}">
              <a16:creationId xmlns:a16="http://schemas.microsoft.com/office/drawing/2014/main" id="{23721545-7D68-49FF-B0D2-D465599F8A0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5" name="Text Box 6">
          <a:extLst>
            <a:ext uri="{FF2B5EF4-FFF2-40B4-BE49-F238E27FC236}">
              <a16:creationId xmlns:a16="http://schemas.microsoft.com/office/drawing/2014/main" id="{BC2B114B-EE13-494C-81B3-00A5B5701D2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6" name="Text Box 7">
          <a:extLst>
            <a:ext uri="{FF2B5EF4-FFF2-40B4-BE49-F238E27FC236}">
              <a16:creationId xmlns:a16="http://schemas.microsoft.com/office/drawing/2014/main" id="{539A21BC-1836-4BC4-A9C1-772D9207459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7" name="Text Box 8">
          <a:extLst>
            <a:ext uri="{FF2B5EF4-FFF2-40B4-BE49-F238E27FC236}">
              <a16:creationId xmlns:a16="http://schemas.microsoft.com/office/drawing/2014/main" id="{D570E3CF-69C9-40C6-A63A-E906480AD3C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8" name="Text Box 9">
          <a:extLst>
            <a:ext uri="{FF2B5EF4-FFF2-40B4-BE49-F238E27FC236}">
              <a16:creationId xmlns:a16="http://schemas.microsoft.com/office/drawing/2014/main" id="{96A34FD3-BDBA-442C-959E-1E77DA13559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9" name="Text Box 10">
          <a:extLst>
            <a:ext uri="{FF2B5EF4-FFF2-40B4-BE49-F238E27FC236}">
              <a16:creationId xmlns:a16="http://schemas.microsoft.com/office/drawing/2014/main" id="{A63AAD9E-AAF4-4F9C-88C0-CCB61BECB33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0" name="Text Box 11">
          <a:extLst>
            <a:ext uri="{FF2B5EF4-FFF2-40B4-BE49-F238E27FC236}">
              <a16:creationId xmlns:a16="http://schemas.microsoft.com/office/drawing/2014/main" id="{407A11A5-0676-4ABC-9346-78355605AA8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1" name="Text Box 12">
          <a:extLst>
            <a:ext uri="{FF2B5EF4-FFF2-40B4-BE49-F238E27FC236}">
              <a16:creationId xmlns:a16="http://schemas.microsoft.com/office/drawing/2014/main" id="{D133C0BD-9B91-411D-BCC2-77BA18366E1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2" name="Text Box 13">
          <a:extLst>
            <a:ext uri="{FF2B5EF4-FFF2-40B4-BE49-F238E27FC236}">
              <a16:creationId xmlns:a16="http://schemas.microsoft.com/office/drawing/2014/main" id="{28CF2859-79E4-445D-AF30-9347590D51B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3" name="Text Box 14">
          <a:extLst>
            <a:ext uri="{FF2B5EF4-FFF2-40B4-BE49-F238E27FC236}">
              <a16:creationId xmlns:a16="http://schemas.microsoft.com/office/drawing/2014/main" id="{5AB4C42C-1698-4C85-BA74-98426D3FE1C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4" name="Text Box 15">
          <a:extLst>
            <a:ext uri="{FF2B5EF4-FFF2-40B4-BE49-F238E27FC236}">
              <a16:creationId xmlns:a16="http://schemas.microsoft.com/office/drawing/2014/main" id="{8BDDC219-C8E6-474A-A8DC-CDEC5285415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5" name="Text Box 16">
          <a:extLst>
            <a:ext uri="{FF2B5EF4-FFF2-40B4-BE49-F238E27FC236}">
              <a16:creationId xmlns:a16="http://schemas.microsoft.com/office/drawing/2014/main" id="{5F28AC25-1D49-46EA-A6DF-5F5F76138E8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6" name="Text Box 17">
          <a:extLst>
            <a:ext uri="{FF2B5EF4-FFF2-40B4-BE49-F238E27FC236}">
              <a16:creationId xmlns:a16="http://schemas.microsoft.com/office/drawing/2014/main" id="{D527023A-1ED6-4D0B-AF7E-B1428ED94A0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7" name="Text Box 7">
          <a:extLst>
            <a:ext uri="{FF2B5EF4-FFF2-40B4-BE49-F238E27FC236}">
              <a16:creationId xmlns:a16="http://schemas.microsoft.com/office/drawing/2014/main" id="{C8C5A679-C9C4-4BDB-9CC9-F179BD2A30A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8" name="Text Box 8">
          <a:extLst>
            <a:ext uri="{FF2B5EF4-FFF2-40B4-BE49-F238E27FC236}">
              <a16:creationId xmlns:a16="http://schemas.microsoft.com/office/drawing/2014/main" id="{AAE8F965-1981-4014-B75F-5EBDAAA141D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9" name="Text Box 9">
          <a:extLst>
            <a:ext uri="{FF2B5EF4-FFF2-40B4-BE49-F238E27FC236}">
              <a16:creationId xmlns:a16="http://schemas.microsoft.com/office/drawing/2014/main" id="{78B85A97-9CDB-40EA-9C22-97AA4A34E9A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0" name="Text Box 10">
          <a:extLst>
            <a:ext uri="{FF2B5EF4-FFF2-40B4-BE49-F238E27FC236}">
              <a16:creationId xmlns:a16="http://schemas.microsoft.com/office/drawing/2014/main" id="{93F2AF91-0AE7-44F8-8EBE-38BA2FEC901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1" name="Text Box 11">
          <a:extLst>
            <a:ext uri="{FF2B5EF4-FFF2-40B4-BE49-F238E27FC236}">
              <a16:creationId xmlns:a16="http://schemas.microsoft.com/office/drawing/2014/main" id="{308EF5CD-362E-46AD-AB52-A68FCDE6750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2" name="Text Box 12">
          <a:extLst>
            <a:ext uri="{FF2B5EF4-FFF2-40B4-BE49-F238E27FC236}">
              <a16:creationId xmlns:a16="http://schemas.microsoft.com/office/drawing/2014/main" id="{9160AF7A-8A78-47BF-A71A-24BB51E0495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3" name="Text Box 13">
          <a:extLst>
            <a:ext uri="{FF2B5EF4-FFF2-40B4-BE49-F238E27FC236}">
              <a16:creationId xmlns:a16="http://schemas.microsoft.com/office/drawing/2014/main" id="{D24A9716-C7AB-43EC-8CA6-592F6F9B01E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4" name="Text Box 14">
          <a:extLst>
            <a:ext uri="{FF2B5EF4-FFF2-40B4-BE49-F238E27FC236}">
              <a16:creationId xmlns:a16="http://schemas.microsoft.com/office/drawing/2014/main" id="{43A70B47-3B3F-47EA-8E8C-988025188F4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5" name="Text Box 15">
          <a:extLst>
            <a:ext uri="{FF2B5EF4-FFF2-40B4-BE49-F238E27FC236}">
              <a16:creationId xmlns:a16="http://schemas.microsoft.com/office/drawing/2014/main" id="{49787BE0-FC28-4049-8192-6C32E083088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6" name="Text Box 16">
          <a:extLst>
            <a:ext uri="{FF2B5EF4-FFF2-40B4-BE49-F238E27FC236}">
              <a16:creationId xmlns:a16="http://schemas.microsoft.com/office/drawing/2014/main" id="{0798D3F4-F591-4B35-9229-170148005EC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7" name="Text Box 17">
          <a:extLst>
            <a:ext uri="{FF2B5EF4-FFF2-40B4-BE49-F238E27FC236}">
              <a16:creationId xmlns:a16="http://schemas.microsoft.com/office/drawing/2014/main" id="{D5581E57-C094-429C-8291-47855D7B53C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8" name="Text Box 6">
          <a:extLst>
            <a:ext uri="{FF2B5EF4-FFF2-40B4-BE49-F238E27FC236}">
              <a16:creationId xmlns:a16="http://schemas.microsoft.com/office/drawing/2014/main" id="{95ED0955-3D5D-4FFD-8439-04CFA78D1F0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9" name="Text Box 7">
          <a:extLst>
            <a:ext uri="{FF2B5EF4-FFF2-40B4-BE49-F238E27FC236}">
              <a16:creationId xmlns:a16="http://schemas.microsoft.com/office/drawing/2014/main" id="{4D76820A-EF35-4660-AA7C-00C7C7E85E3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0" name="Text Box 8">
          <a:extLst>
            <a:ext uri="{FF2B5EF4-FFF2-40B4-BE49-F238E27FC236}">
              <a16:creationId xmlns:a16="http://schemas.microsoft.com/office/drawing/2014/main" id="{13471341-89CB-4DD5-955C-ACB83B33C30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1" name="Text Box 9">
          <a:extLst>
            <a:ext uri="{FF2B5EF4-FFF2-40B4-BE49-F238E27FC236}">
              <a16:creationId xmlns:a16="http://schemas.microsoft.com/office/drawing/2014/main" id="{D2ED2F48-1C94-454C-B1FD-F5E3C414C6E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2" name="Text Box 10">
          <a:extLst>
            <a:ext uri="{FF2B5EF4-FFF2-40B4-BE49-F238E27FC236}">
              <a16:creationId xmlns:a16="http://schemas.microsoft.com/office/drawing/2014/main" id="{D06462DD-F475-44CD-961B-11446FC8AD6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3" name="Text Box 11">
          <a:extLst>
            <a:ext uri="{FF2B5EF4-FFF2-40B4-BE49-F238E27FC236}">
              <a16:creationId xmlns:a16="http://schemas.microsoft.com/office/drawing/2014/main" id="{6289895D-20F4-4399-89BE-99CD2F701B4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4" name="Text Box 12">
          <a:extLst>
            <a:ext uri="{FF2B5EF4-FFF2-40B4-BE49-F238E27FC236}">
              <a16:creationId xmlns:a16="http://schemas.microsoft.com/office/drawing/2014/main" id="{42008223-0D53-4788-85FF-DF85DEA92E4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5" name="Text Box 13">
          <a:extLst>
            <a:ext uri="{FF2B5EF4-FFF2-40B4-BE49-F238E27FC236}">
              <a16:creationId xmlns:a16="http://schemas.microsoft.com/office/drawing/2014/main" id="{01A2FBE3-335D-432F-9243-890A5DA9824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6" name="Text Box 14">
          <a:extLst>
            <a:ext uri="{FF2B5EF4-FFF2-40B4-BE49-F238E27FC236}">
              <a16:creationId xmlns:a16="http://schemas.microsoft.com/office/drawing/2014/main" id="{15F8CD67-E514-4F87-AB32-6A8D1063BC7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7" name="Text Box 15">
          <a:extLst>
            <a:ext uri="{FF2B5EF4-FFF2-40B4-BE49-F238E27FC236}">
              <a16:creationId xmlns:a16="http://schemas.microsoft.com/office/drawing/2014/main" id="{4CF7D3EE-B488-42D7-ABA2-AC7E9A11BE1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8" name="Text Box 16">
          <a:extLst>
            <a:ext uri="{FF2B5EF4-FFF2-40B4-BE49-F238E27FC236}">
              <a16:creationId xmlns:a16="http://schemas.microsoft.com/office/drawing/2014/main" id="{FCAB83E9-FA9E-40D7-ACD3-D07EE7E58C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9" name="Text Box 17">
          <a:extLst>
            <a:ext uri="{FF2B5EF4-FFF2-40B4-BE49-F238E27FC236}">
              <a16:creationId xmlns:a16="http://schemas.microsoft.com/office/drawing/2014/main" id="{EB1DAF9A-EBD4-4B81-9FB6-EB68172B04E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0" name="Text Box 6">
          <a:extLst>
            <a:ext uri="{FF2B5EF4-FFF2-40B4-BE49-F238E27FC236}">
              <a16:creationId xmlns:a16="http://schemas.microsoft.com/office/drawing/2014/main" id="{AA6205AF-F8D3-488B-A3E9-585FE133C04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1" name="Text Box 7">
          <a:extLst>
            <a:ext uri="{FF2B5EF4-FFF2-40B4-BE49-F238E27FC236}">
              <a16:creationId xmlns:a16="http://schemas.microsoft.com/office/drawing/2014/main" id="{8E6C6909-8EA0-4824-9740-9FDCE91762F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2" name="Text Box 8">
          <a:extLst>
            <a:ext uri="{FF2B5EF4-FFF2-40B4-BE49-F238E27FC236}">
              <a16:creationId xmlns:a16="http://schemas.microsoft.com/office/drawing/2014/main" id="{E4A38A0B-11EA-4550-997B-B6C89D22000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3" name="Text Box 9">
          <a:extLst>
            <a:ext uri="{FF2B5EF4-FFF2-40B4-BE49-F238E27FC236}">
              <a16:creationId xmlns:a16="http://schemas.microsoft.com/office/drawing/2014/main" id="{89C94744-6A69-4F4B-B68D-96F31B47EA9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4" name="Text Box 10">
          <a:extLst>
            <a:ext uri="{FF2B5EF4-FFF2-40B4-BE49-F238E27FC236}">
              <a16:creationId xmlns:a16="http://schemas.microsoft.com/office/drawing/2014/main" id="{2B89283B-9FAC-47D9-8181-B6C598CFC14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5" name="Text Box 11">
          <a:extLst>
            <a:ext uri="{FF2B5EF4-FFF2-40B4-BE49-F238E27FC236}">
              <a16:creationId xmlns:a16="http://schemas.microsoft.com/office/drawing/2014/main" id="{2B5D4DDD-506F-469B-9E0D-B29077CE294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6" name="Text Box 12">
          <a:extLst>
            <a:ext uri="{FF2B5EF4-FFF2-40B4-BE49-F238E27FC236}">
              <a16:creationId xmlns:a16="http://schemas.microsoft.com/office/drawing/2014/main" id="{FC29018F-8CB9-4C8F-A3DE-5EDA1FDCAA2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7" name="Text Box 13">
          <a:extLst>
            <a:ext uri="{FF2B5EF4-FFF2-40B4-BE49-F238E27FC236}">
              <a16:creationId xmlns:a16="http://schemas.microsoft.com/office/drawing/2014/main" id="{4E5B16AC-B219-4B8E-9FA4-FE6387B9F67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8" name="Text Box 14">
          <a:extLst>
            <a:ext uri="{FF2B5EF4-FFF2-40B4-BE49-F238E27FC236}">
              <a16:creationId xmlns:a16="http://schemas.microsoft.com/office/drawing/2014/main" id="{090977E1-E2ED-42D2-A225-D839685DD64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9" name="Text Box 15">
          <a:extLst>
            <a:ext uri="{FF2B5EF4-FFF2-40B4-BE49-F238E27FC236}">
              <a16:creationId xmlns:a16="http://schemas.microsoft.com/office/drawing/2014/main" id="{F27B1355-8F3C-4D74-9605-4A5EE79DE64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0" name="Text Box 16">
          <a:extLst>
            <a:ext uri="{FF2B5EF4-FFF2-40B4-BE49-F238E27FC236}">
              <a16:creationId xmlns:a16="http://schemas.microsoft.com/office/drawing/2014/main" id="{2D9DD685-5B57-4A63-A1C7-792DB771908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1" name="Text Box 17">
          <a:extLst>
            <a:ext uri="{FF2B5EF4-FFF2-40B4-BE49-F238E27FC236}">
              <a16:creationId xmlns:a16="http://schemas.microsoft.com/office/drawing/2014/main" id="{BB464771-04A9-408E-A80E-190D5C61BE0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2" name="Text Box 6">
          <a:extLst>
            <a:ext uri="{FF2B5EF4-FFF2-40B4-BE49-F238E27FC236}">
              <a16:creationId xmlns:a16="http://schemas.microsoft.com/office/drawing/2014/main" id="{36CE3646-D422-4358-A59D-533393A5EAA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3" name="Text Box 7">
          <a:extLst>
            <a:ext uri="{FF2B5EF4-FFF2-40B4-BE49-F238E27FC236}">
              <a16:creationId xmlns:a16="http://schemas.microsoft.com/office/drawing/2014/main" id="{0F80BF82-DBC3-48FA-B5D4-88B54672E57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4" name="Text Box 8">
          <a:extLst>
            <a:ext uri="{FF2B5EF4-FFF2-40B4-BE49-F238E27FC236}">
              <a16:creationId xmlns:a16="http://schemas.microsoft.com/office/drawing/2014/main" id="{03B4DD6C-D906-4033-AC65-F149C69A5B5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5" name="Text Box 9">
          <a:extLst>
            <a:ext uri="{FF2B5EF4-FFF2-40B4-BE49-F238E27FC236}">
              <a16:creationId xmlns:a16="http://schemas.microsoft.com/office/drawing/2014/main" id="{B93394E5-7C9F-47D1-B1B0-94947A84666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6" name="Text Box 10">
          <a:extLst>
            <a:ext uri="{FF2B5EF4-FFF2-40B4-BE49-F238E27FC236}">
              <a16:creationId xmlns:a16="http://schemas.microsoft.com/office/drawing/2014/main" id="{EEA472CA-EB2E-402C-A63A-E5B7D8221BA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7" name="Text Box 11">
          <a:extLst>
            <a:ext uri="{FF2B5EF4-FFF2-40B4-BE49-F238E27FC236}">
              <a16:creationId xmlns:a16="http://schemas.microsoft.com/office/drawing/2014/main" id="{10B30B46-60BF-402D-96DA-79A35DC67CE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8" name="Text Box 12">
          <a:extLst>
            <a:ext uri="{FF2B5EF4-FFF2-40B4-BE49-F238E27FC236}">
              <a16:creationId xmlns:a16="http://schemas.microsoft.com/office/drawing/2014/main" id="{814C9720-BD93-45C5-90B2-714FAB1ED22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9" name="Text Box 13">
          <a:extLst>
            <a:ext uri="{FF2B5EF4-FFF2-40B4-BE49-F238E27FC236}">
              <a16:creationId xmlns:a16="http://schemas.microsoft.com/office/drawing/2014/main" id="{68EDAC8E-5A91-45AA-9A0E-C9DE7B78200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0" name="Text Box 14">
          <a:extLst>
            <a:ext uri="{FF2B5EF4-FFF2-40B4-BE49-F238E27FC236}">
              <a16:creationId xmlns:a16="http://schemas.microsoft.com/office/drawing/2014/main" id="{E0BC7C51-4811-4B01-A415-36E39165EF5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1" name="Text Box 15">
          <a:extLst>
            <a:ext uri="{FF2B5EF4-FFF2-40B4-BE49-F238E27FC236}">
              <a16:creationId xmlns:a16="http://schemas.microsoft.com/office/drawing/2014/main" id="{A4E45BCB-F833-4460-9338-6C0DD72A6E9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2" name="Text Box 16">
          <a:extLst>
            <a:ext uri="{FF2B5EF4-FFF2-40B4-BE49-F238E27FC236}">
              <a16:creationId xmlns:a16="http://schemas.microsoft.com/office/drawing/2014/main" id="{91C82540-035C-4085-9A2C-7A957EB3CE7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3" name="Text Box 17">
          <a:extLst>
            <a:ext uri="{FF2B5EF4-FFF2-40B4-BE49-F238E27FC236}">
              <a16:creationId xmlns:a16="http://schemas.microsoft.com/office/drawing/2014/main" id="{EBCF334E-7BDB-4018-9D92-B4B8B9101A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4" name="Text Box 7">
          <a:extLst>
            <a:ext uri="{FF2B5EF4-FFF2-40B4-BE49-F238E27FC236}">
              <a16:creationId xmlns:a16="http://schemas.microsoft.com/office/drawing/2014/main" id="{02EBF1AB-F11C-4100-B698-317C7ABD9C4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5" name="Text Box 8">
          <a:extLst>
            <a:ext uri="{FF2B5EF4-FFF2-40B4-BE49-F238E27FC236}">
              <a16:creationId xmlns:a16="http://schemas.microsoft.com/office/drawing/2014/main" id="{0699F281-A90A-43C3-8703-49B57899B3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6" name="Text Box 9">
          <a:extLst>
            <a:ext uri="{FF2B5EF4-FFF2-40B4-BE49-F238E27FC236}">
              <a16:creationId xmlns:a16="http://schemas.microsoft.com/office/drawing/2014/main" id="{8840E5EF-D74D-4C6F-A24C-C92DF1EC947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7" name="Text Box 10">
          <a:extLst>
            <a:ext uri="{FF2B5EF4-FFF2-40B4-BE49-F238E27FC236}">
              <a16:creationId xmlns:a16="http://schemas.microsoft.com/office/drawing/2014/main" id="{234E80FE-4A03-42AB-9D04-D668640431E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8" name="Text Box 11">
          <a:extLst>
            <a:ext uri="{FF2B5EF4-FFF2-40B4-BE49-F238E27FC236}">
              <a16:creationId xmlns:a16="http://schemas.microsoft.com/office/drawing/2014/main" id="{8174753E-9F97-4E11-98D1-9DFDAF7D819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9" name="Text Box 12">
          <a:extLst>
            <a:ext uri="{FF2B5EF4-FFF2-40B4-BE49-F238E27FC236}">
              <a16:creationId xmlns:a16="http://schemas.microsoft.com/office/drawing/2014/main" id="{C8DE781F-BBC0-4F03-8ABB-E6CC9BAC799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0" name="Text Box 13">
          <a:extLst>
            <a:ext uri="{FF2B5EF4-FFF2-40B4-BE49-F238E27FC236}">
              <a16:creationId xmlns:a16="http://schemas.microsoft.com/office/drawing/2014/main" id="{5AB7D4EE-A26A-4D58-AD70-E1AB9C4E1F9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1" name="Text Box 14">
          <a:extLst>
            <a:ext uri="{FF2B5EF4-FFF2-40B4-BE49-F238E27FC236}">
              <a16:creationId xmlns:a16="http://schemas.microsoft.com/office/drawing/2014/main" id="{34329791-E36B-4EAA-B98B-9B206A9BDB3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2" name="Text Box 15">
          <a:extLst>
            <a:ext uri="{FF2B5EF4-FFF2-40B4-BE49-F238E27FC236}">
              <a16:creationId xmlns:a16="http://schemas.microsoft.com/office/drawing/2014/main" id="{05BF1BBF-673F-4C97-B930-24AA37259F7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3" name="Text Box 16">
          <a:extLst>
            <a:ext uri="{FF2B5EF4-FFF2-40B4-BE49-F238E27FC236}">
              <a16:creationId xmlns:a16="http://schemas.microsoft.com/office/drawing/2014/main" id="{482B939E-115D-4921-8C0A-CBA4F0948A8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4" name="Text Box 17">
          <a:extLst>
            <a:ext uri="{FF2B5EF4-FFF2-40B4-BE49-F238E27FC236}">
              <a16:creationId xmlns:a16="http://schemas.microsoft.com/office/drawing/2014/main" id="{E866032A-4424-4079-8721-66197800A72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5" name="Text Box 6">
          <a:extLst>
            <a:ext uri="{FF2B5EF4-FFF2-40B4-BE49-F238E27FC236}">
              <a16:creationId xmlns:a16="http://schemas.microsoft.com/office/drawing/2014/main" id="{B54544B4-759B-4F64-8389-D3507FF88EA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6" name="Text Box 7">
          <a:extLst>
            <a:ext uri="{FF2B5EF4-FFF2-40B4-BE49-F238E27FC236}">
              <a16:creationId xmlns:a16="http://schemas.microsoft.com/office/drawing/2014/main" id="{8F51B97F-B0C8-4306-8B02-369E2006BAF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7" name="Text Box 8">
          <a:extLst>
            <a:ext uri="{FF2B5EF4-FFF2-40B4-BE49-F238E27FC236}">
              <a16:creationId xmlns:a16="http://schemas.microsoft.com/office/drawing/2014/main" id="{8F2DCD00-E78F-4A73-8745-CCC184A50F5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8" name="Text Box 9">
          <a:extLst>
            <a:ext uri="{FF2B5EF4-FFF2-40B4-BE49-F238E27FC236}">
              <a16:creationId xmlns:a16="http://schemas.microsoft.com/office/drawing/2014/main" id="{0AD9EC62-A9D9-4930-807E-D19F8267572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9" name="Text Box 10">
          <a:extLst>
            <a:ext uri="{FF2B5EF4-FFF2-40B4-BE49-F238E27FC236}">
              <a16:creationId xmlns:a16="http://schemas.microsoft.com/office/drawing/2014/main" id="{EC67F5B9-9739-45F3-81A0-D9D91DCC700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0" name="Text Box 11">
          <a:extLst>
            <a:ext uri="{FF2B5EF4-FFF2-40B4-BE49-F238E27FC236}">
              <a16:creationId xmlns:a16="http://schemas.microsoft.com/office/drawing/2014/main" id="{A6BE1C73-7599-4C0C-BA29-7C0D75573D4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1" name="Text Box 12">
          <a:extLst>
            <a:ext uri="{FF2B5EF4-FFF2-40B4-BE49-F238E27FC236}">
              <a16:creationId xmlns:a16="http://schemas.microsoft.com/office/drawing/2014/main" id="{C98A3F5F-E0E9-4FB5-8F8C-44872FF3BE3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2" name="Text Box 13">
          <a:extLst>
            <a:ext uri="{FF2B5EF4-FFF2-40B4-BE49-F238E27FC236}">
              <a16:creationId xmlns:a16="http://schemas.microsoft.com/office/drawing/2014/main" id="{40591FA6-2859-47D5-BBBB-3732CB9DCCF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3" name="Text Box 14">
          <a:extLst>
            <a:ext uri="{FF2B5EF4-FFF2-40B4-BE49-F238E27FC236}">
              <a16:creationId xmlns:a16="http://schemas.microsoft.com/office/drawing/2014/main" id="{3255D869-462B-4794-8382-C659CFB37B2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4" name="Text Box 15">
          <a:extLst>
            <a:ext uri="{FF2B5EF4-FFF2-40B4-BE49-F238E27FC236}">
              <a16:creationId xmlns:a16="http://schemas.microsoft.com/office/drawing/2014/main" id="{D60CE852-4734-4FA3-9250-2D2FCE04892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5" name="Text Box 16">
          <a:extLst>
            <a:ext uri="{FF2B5EF4-FFF2-40B4-BE49-F238E27FC236}">
              <a16:creationId xmlns:a16="http://schemas.microsoft.com/office/drawing/2014/main" id="{4F6619E2-0C1E-47DE-ADB8-4A1FD7A91B5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6" name="Text Box 17">
          <a:extLst>
            <a:ext uri="{FF2B5EF4-FFF2-40B4-BE49-F238E27FC236}">
              <a16:creationId xmlns:a16="http://schemas.microsoft.com/office/drawing/2014/main" id="{8E984A62-0D42-43FD-ADF6-8C4BF5D56AA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7" name="Text Box 6">
          <a:extLst>
            <a:ext uri="{FF2B5EF4-FFF2-40B4-BE49-F238E27FC236}">
              <a16:creationId xmlns:a16="http://schemas.microsoft.com/office/drawing/2014/main" id="{462F4105-3BD1-4603-A8CA-490140DC13D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8" name="Text Box 7">
          <a:extLst>
            <a:ext uri="{FF2B5EF4-FFF2-40B4-BE49-F238E27FC236}">
              <a16:creationId xmlns:a16="http://schemas.microsoft.com/office/drawing/2014/main" id="{EEDC4269-1C2E-4744-A69A-6E5F2B90D14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9" name="Text Box 8">
          <a:extLst>
            <a:ext uri="{FF2B5EF4-FFF2-40B4-BE49-F238E27FC236}">
              <a16:creationId xmlns:a16="http://schemas.microsoft.com/office/drawing/2014/main" id="{F6B3092B-58FF-4F6C-B6EC-53CD612A9C7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0" name="Text Box 9">
          <a:extLst>
            <a:ext uri="{FF2B5EF4-FFF2-40B4-BE49-F238E27FC236}">
              <a16:creationId xmlns:a16="http://schemas.microsoft.com/office/drawing/2014/main" id="{133D9441-5E03-4BF4-8BD2-48EF0C2155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1" name="Text Box 10">
          <a:extLst>
            <a:ext uri="{FF2B5EF4-FFF2-40B4-BE49-F238E27FC236}">
              <a16:creationId xmlns:a16="http://schemas.microsoft.com/office/drawing/2014/main" id="{AF2E8FF8-49AA-4146-ABFA-AB15E9598E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2" name="Text Box 11">
          <a:extLst>
            <a:ext uri="{FF2B5EF4-FFF2-40B4-BE49-F238E27FC236}">
              <a16:creationId xmlns:a16="http://schemas.microsoft.com/office/drawing/2014/main" id="{EC6609B3-E0D3-4298-BB87-4119DF3359D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3" name="Text Box 12">
          <a:extLst>
            <a:ext uri="{FF2B5EF4-FFF2-40B4-BE49-F238E27FC236}">
              <a16:creationId xmlns:a16="http://schemas.microsoft.com/office/drawing/2014/main" id="{41513A6D-FDF1-46B9-9260-D702627C380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4" name="Text Box 13">
          <a:extLst>
            <a:ext uri="{FF2B5EF4-FFF2-40B4-BE49-F238E27FC236}">
              <a16:creationId xmlns:a16="http://schemas.microsoft.com/office/drawing/2014/main" id="{45DCE348-D8D4-4F53-B2E2-365BFE3D275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5" name="Text Box 14">
          <a:extLst>
            <a:ext uri="{FF2B5EF4-FFF2-40B4-BE49-F238E27FC236}">
              <a16:creationId xmlns:a16="http://schemas.microsoft.com/office/drawing/2014/main" id="{FCE733F5-7552-4298-8EF0-EF295F003BB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6" name="Text Box 15">
          <a:extLst>
            <a:ext uri="{FF2B5EF4-FFF2-40B4-BE49-F238E27FC236}">
              <a16:creationId xmlns:a16="http://schemas.microsoft.com/office/drawing/2014/main" id="{3931C06B-A989-4269-8C38-96BA50094FE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7" name="Text Box 16">
          <a:extLst>
            <a:ext uri="{FF2B5EF4-FFF2-40B4-BE49-F238E27FC236}">
              <a16:creationId xmlns:a16="http://schemas.microsoft.com/office/drawing/2014/main" id="{15CCA5EB-9116-413E-B720-7A24260BDC9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8" name="Text Box 17">
          <a:extLst>
            <a:ext uri="{FF2B5EF4-FFF2-40B4-BE49-F238E27FC236}">
              <a16:creationId xmlns:a16="http://schemas.microsoft.com/office/drawing/2014/main" id="{89C8F5DD-62A7-4AB5-983F-A0EF71BF577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9" name="Text Box 6">
          <a:extLst>
            <a:ext uri="{FF2B5EF4-FFF2-40B4-BE49-F238E27FC236}">
              <a16:creationId xmlns:a16="http://schemas.microsoft.com/office/drawing/2014/main" id="{86D291AF-058C-417F-A6C2-3886DC11A6F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0" name="Text Box 7">
          <a:extLst>
            <a:ext uri="{FF2B5EF4-FFF2-40B4-BE49-F238E27FC236}">
              <a16:creationId xmlns:a16="http://schemas.microsoft.com/office/drawing/2014/main" id="{89491914-B622-4361-91FF-D5D11F28960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1" name="Text Box 8">
          <a:extLst>
            <a:ext uri="{FF2B5EF4-FFF2-40B4-BE49-F238E27FC236}">
              <a16:creationId xmlns:a16="http://schemas.microsoft.com/office/drawing/2014/main" id="{3D6353E6-5156-4ED9-851E-5685012DE60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2" name="Text Box 9">
          <a:extLst>
            <a:ext uri="{FF2B5EF4-FFF2-40B4-BE49-F238E27FC236}">
              <a16:creationId xmlns:a16="http://schemas.microsoft.com/office/drawing/2014/main" id="{6BDA8D0C-043C-47F2-8E7B-9FDC5E452C4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3" name="Text Box 10">
          <a:extLst>
            <a:ext uri="{FF2B5EF4-FFF2-40B4-BE49-F238E27FC236}">
              <a16:creationId xmlns:a16="http://schemas.microsoft.com/office/drawing/2014/main" id="{D24093CB-BC90-4B99-A61F-755EBCE032C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4" name="Text Box 11">
          <a:extLst>
            <a:ext uri="{FF2B5EF4-FFF2-40B4-BE49-F238E27FC236}">
              <a16:creationId xmlns:a16="http://schemas.microsoft.com/office/drawing/2014/main" id="{2A717E23-9F2A-4FA0-824F-DE992EE5F82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5" name="Text Box 12">
          <a:extLst>
            <a:ext uri="{FF2B5EF4-FFF2-40B4-BE49-F238E27FC236}">
              <a16:creationId xmlns:a16="http://schemas.microsoft.com/office/drawing/2014/main" id="{6A0A22B9-6E58-44AE-BBE2-B24F2D92521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6" name="Text Box 13">
          <a:extLst>
            <a:ext uri="{FF2B5EF4-FFF2-40B4-BE49-F238E27FC236}">
              <a16:creationId xmlns:a16="http://schemas.microsoft.com/office/drawing/2014/main" id="{30B51B3F-CB36-4B1A-943E-5C7FBA90963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7" name="Text Box 14">
          <a:extLst>
            <a:ext uri="{FF2B5EF4-FFF2-40B4-BE49-F238E27FC236}">
              <a16:creationId xmlns:a16="http://schemas.microsoft.com/office/drawing/2014/main" id="{5E83C7C2-EED8-4987-A878-912B4D11B0E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8" name="Text Box 15">
          <a:extLst>
            <a:ext uri="{FF2B5EF4-FFF2-40B4-BE49-F238E27FC236}">
              <a16:creationId xmlns:a16="http://schemas.microsoft.com/office/drawing/2014/main" id="{8D4B01E4-3AF4-4C1C-929C-229BDFDC65C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9" name="Text Box 16">
          <a:extLst>
            <a:ext uri="{FF2B5EF4-FFF2-40B4-BE49-F238E27FC236}">
              <a16:creationId xmlns:a16="http://schemas.microsoft.com/office/drawing/2014/main" id="{32C896BA-714E-4CC5-B764-CA8E3569E65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0" name="Text Box 17">
          <a:extLst>
            <a:ext uri="{FF2B5EF4-FFF2-40B4-BE49-F238E27FC236}">
              <a16:creationId xmlns:a16="http://schemas.microsoft.com/office/drawing/2014/main" id="{CFE5B2AE-17B8-4CB8-9617-AC85D479626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1" name="Text Box 7">
          <a:extLst>
            <a:ext uri="{FF2B5EF4-FFF2-40B4-BE49-F238E27FC236}">
              <a16:creationId xmlns:a16="http://schemas.microsoft.com/office/drawing/2014/main" id="{3DF5BA4D-E008-400D-A4D0-3AC06E35616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2" name="Text Box 8">
          <a:extLst>
            <a:ext uri="{FF2B5EF4-FFF2-40B4-BE49-F238E27FC236}">
              <a16:creationId xmlns:a16="http://schemas.microsoft.com/office/drawing/2014/main" id="{9637D4D3-3F76-46BD-9EFD-9215772607D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3" name="Text Box 9">
          <a:extLst>
            <a:ext uri="{FF2B5EF4-FFF2-40B4-BE49-F238E27FC236}">
              <a16:creationId xmlns:a16="http://schemas.microsoft.com/office/drawing/2014/main" id="{C7604B9B-C4CB-427E-BC9E-68BCA8549EF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4" name="Text Box 10">
          <a:extLst>
            <a:ext uri="{FF2B5EF4-FFF2-40B4-BE49-F238E27FC236}">
              <a16:creationId xmlns:a16="http://schemas.microsoft.com/office/drawing/2014/main" id="{B7D69E2A-577C-461B-93D9-133B62D29C5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5" name="Text Box 11">
          <a:extLst>
            <a:ext uri="{FF2B5EF4-FFF2-40B4-BE49-F238E27FC236}">
              <a16:creationId xmlns:a16="http://schemas.microsoft.com/office/drawing/2014/main" id="{3E07CBB7-DAD4-4505-ADF9-50FF3B25262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6" name="Text Box 12">
          <a:extLst>
            <a:ext uri="{FF2B5EF4-FFF2-40B4-BE49-F238E27FC236}">
              <a16:creationId xmlns:a16="http://schemas.microsoft.com/office/drawing/2014/main" id="{6456DAC9-2551-4BC5-A2AD-5D6E7FDF326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7" name="Text Box 13">
          <a:extLst>
            <a:ext uri="{FF2B5EF4-FFF2-40B4-BE49-F238E27FC236}">
              <a16:creationId xmlns:a16="http://schemas.microsoft.com/office/drawing/2014/main" id="{D7FEDD52-D1D1-4295-9C91-C20B6843F5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8" name="Text Box 14">
          <a:extLst>
            <a:ext uri="{FF2B5EF4-FFF2-40B4-BE49-F238E27FC236}">
              <a16:creationId xmlns:a16="http://schemas.microsoft.com/office/drawing/2014/main" id="{9004D2B8-88CC-4A9E-850E-63BA320453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9" name="Text Box 15">
          <a:extLst>
            <a:ext uri="{FF2B5EF4-FFF2-40B4-BE49-F238E27FC236}">
              <a16:creationId xmlns:a16="http://schemas.microsoft.com/office/drawing/2014/main" id="{1A368729-D534-4D94-ABB9-4092BFFD6B7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0" name="Text Box 16">
          <a:extLst>
            <a:ext uri="{FF2B5EF4-FFF2-40B4-BE49-F238E27FC236}">
              <a16:creationId xmlns:a16="http://schemas.microsoft.com/office/drawing/2014/main" id="{3453E45D-FBA5-42B4-BF1A-50FFCD4DA5D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1" name="Text Box 17">
          <a:extLst>
            <a:ext uri="{FF2B5EF4-FFF2-40B4-BE49-F238E27FC236}">
              <a16:creationId xmlns:a16="http://schemas.microsoft.com/office/drawing/2014/main" id="{A7EC1B61-4238-4426-9801-5B7CF62A9C0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2" name="Text Box 6">
          <a:extLst>
            <a:ext uri="{FF2B5EF4-FFF2-40B4-BE49-F238E27FC236}">
              <a16:creationId xmlns:a16="http://schemas.microsoft.com/office/drawing/2014/main" id="{646DDA26-E374-4135-BDF5-42034306F6B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3" name="Text Box 7">
          <a:extLst>
            <a:ext uri="{FF2B5EF4-FFF2-40B4-BE49-F238E27FC236}">
              <a16:creationId xmlns:a16="http://schemas.microsoft.com/office/drawing/2014/main" id="{CCE6BDB5-B678-40E1-97D8-17EF80AA8C8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4" name="Text Box 8">
          <a:extLst>
            <a:ext uri="{FF2B5EF4-FFF2-40B4-BE49-F238E27FC236}">
              <a16:creationId xmlns:a16="http://schemas.microsoft.com/office/drawing/2014/main" id="{14718B1C-8075-4960-A095-9714DF14AD1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5" name="Text Box 9">
          <a:extLst>
            <a:ext uri="{FF2B5EF4-FFF2-40B4-BE49-F238E27FC236}">
              <a16:creationId xmlns:a16="http://schemas.microsoft.com/office/drawing/2014/main" id="{C8AC5EC5-73AE-44F1-AC79-4D5C80DF660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6" name="Text Box 10">
          <a:extLst>
            <a:ext uri="{FF2B5EF4-FFF2-40B4-BE49-F238E27FC236}">
              <a16:creationId xmlns:a16="http://schemas.microsoft.com/office/drawing/2014/main" id="{EF283C82-DF6A-4BE9-80E0-1DC7E9FD214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7" name="Text Box 11">
          <a:extLst>
            <a:ext uri="{FF2B5EF4-FFF2-40B4-BE49-F238E27FC236}">
              <a16:creationId xmlns:a16="http://schemas.microsoft.com/office/drawing/2014/main" id="{D16B0690-E4CE-4C26-98D7-FF429BCF4FD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8" name="Text Box 12">
          <a:extLst>
            <a:ext uri="{FF2B5EF4-FFF2-40B4-BE49-F238E27FC236}">
              <a16:creationId xmlns:a16="http://schemas.microsoft.com/office/drawing/2014/main" id="{5A087C32-7572-4FF5-AD6F-6FBC7AD9135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9" name="Text Box 13">
          <a:extLst>
            <a:ext uri="{FF2B5EF4-FFF2-40B4-BE49-F238E27FC236}">
              <a16:creationId xmlns:a16="http://schemas.microsoft.com/office/drawing/2014/main" id="{73D44950-F451-4FB9-A7F7-D3D14B4419C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0" name="Text Box 14">
          <a:extLst>
            <a:ext uri="{FF2B5EF4-FFF2-40B4-BE49-F238E27FC236}">
              <a16:creationId xmlns:a16="http://schemas.microsoft.com/office/drawing/2014/main" id="{4BECA6CA-00D0-410A-AD4E-B4492979DDA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1" name="Text Box 15">
          <a:extLst>
            <a:ext uri="{FF2B5EF4-FFF2-40B4-BE49-F238E27FC236}">
              <a16:creationId xmlns:a16="http://schemas.microsoft.com/office/drawing/2014/main" id="{D52E76C3-8B5C-4C62-998E-E318D4B035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2" name="Text Box 16">
          <a:extLst>
            <a:ext uri="{FF2B5EF4-FFF2-40B4-BE49-F238E27FC236}">
              <a16:creationId xmlns:a16="http://schemas.microsoft.com/office/drawing/2014/main" id="{B41F5404-78A8-428E-9903-055A352E64C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3" name="Text Box 17">
          <a:extLst>
            <a:ext uri="{FF2B5EF4-FFF2-40B4-BE49-F238E27FC236}">
              <a16:creationId xmlns:a16="http://schemas.microsoft.com/office/drawing/2014/main" id="{EA415697-15F5-40A8-8DBC-976D0A1C14D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4" name="Text Box 6">
          <a:extLst>
            <a:ext uri="{FF2B5EF4-FFF2-40B4-BE49-F238E27FC236}">
              <a16:creationId xmlns:a16="http://schemas.microsoft.com/office/drawing/2014/main" id="{317984E7-06D5-4D7A-AB3F-31B42EE17D3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5" name="Text Box 7">
          <a:extLst>
            <a:ext uri="{FF2B5EF4-FFF2-40B4-BE49-F238E27FC236}">
              <a16:creationId xmlns:a16="http://schemas.microsoft.com/office/drawing/2014/main" id="{E4158999-4AB3-4A15-B94A-8594A071973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6" name="Text Box 8">
          <a:extLst>
            <a:ext uri="{FF2B5EF4-FFF2-40B4-BE49-F238E27FC236}">
              <a16:creationId xmlns:a16="http://schemas.microsoft.com/office/drawing/2014/main" id="{485B4157-FC08-44C0-9531-FB60697FE32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7" name="Text Box 9">
          <a:extLst>
            <a:ext uri="{FF2B5EF4-FFF2-40B4-BE49-F238E27FC236}">
              <a16:creationId xmlns:a16="http://schemas.microsoft.com/office/drawing/2014/main" id="{6FBAE6BC-A578-48B3-9AA9-C0185ED0624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8" name="Text Box 10">
          <a:extLst>
            <a:ext uri="{FF2B5EF4-FFF2-40B4-BE49-F238E27FC236}">
              <a16:creationId xmlns:a16="http://schemas.microsoft.com/office/drawing/2014/main" id="{9632018C-C8BA-4363-A35F-227C369BF4B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9" name="Text Box 11">
          <a:extLst>
            <a:ext uri="{FF2B5EF4-FFF2-40B4-BE49-F238E27FC236}">
              <a16:creationId xmlns:a16="http://schemas.microsoft.com/office/drawing/2014/main" id="{2A41986D-7680-4579-93B5-8A95AF23B61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0" name="Text Box 12">
          <a:extLst>
            <a:ext uri="{FF2B5EF4-FFF2-40B4-BE49-F238E27FC236}">
              <a16:creationId xmlns:a16="http://schemas.microsoft.com/office/drawing/2014/main" id="{A4C01043-E9DA-4F64-AAA2-DD8C308BAC4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1" name="Text Box 13">
          <a:extLst>
            <a:ext uri="{FF2B5EF4-FFF2-40B4-BE49-F238E27FC236}">
              <a16:creationId xmlns:a16="http://schemas.microsoft.com/office/drawing/2014/main" id="{16408DA3-E4AC-4FA3-AFAB-9A573CB0FF8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2" name="Text Box 14">
          <a:extLst>
            <a:ext uri="{FF2B5EF4-FFF2-40B4-BE49-F238E27FC236}">
              <a16:creationId xmlns:a16="http://schemas.microsoft.com/office/drawing/2014/main" id="{3FDCF760-6E50-4A25-93C8-EA01A31FE4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3" name="Text Box 15">
          <a:extLst>
            <a:ext uri="{FF2B5EF4-FFF2-40B4-BE49-F238E27FC236}">
              <a16:creationId xmlns:a16="http://schemas.microsoft.com/office/drawing/2014/main" id="{5772BB9E-313B-48B0-AD0B-73AD0D4C549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4" name="Text Box 16">
          <a:extLst>
            <a:ext uri="{FF2B5EF4-FFF2-40B4-BE49-F238E27FC236}">
              <a16:creationId xmlns:a16="http://schemas.microsoft.com/office/drawing/2014/main" id="{B56A781B-8F59-46C7-88D4-0725A186545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5" name="Text Box 17">
          <a:extLst>
            <a:ext uri="{FF2B5EF4-FFF2-40B4-BE49-F238E27FC236}">
              <a16:creationId xmlns:a16="http://schemas.microsoft.com/office/drawing/2014/main" id="{CE3AE214-7078-4418-803B-A6F847D9C6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6" name="Text Box 6">
          <a:extLst>
            <a:ext uri="{FF2B5EF4-FFF2-40B4-BE49-F238E27FC236}">
              <a16:creationId xmlns:a16="http://schemas.microsoft.com/office/drawing/2014/main" id="{AA3C6428-A42E-4742-8811-B29081858E2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7" name="Text Box 7">
          <a:extLst>
            <a:ext uri="{FF2B5EF4-FFF2-40B4-BE49-F238E27FC236}">
              <a16:creationId xmlns:a16="http://schemas.microsoft.com/office/drawing/2014/main" id="{B3D917AC-5B40-4112-9E15-13F35C1EC90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8" name="Text Box 8">
          <a:extLst>
            <a:ext uri="{FF2B5EF4-FFF2-40B4-BE49-F238E27FC236}">
              <a16:creationId xmlns:a16="http://schemas.microsoft.com/office/drawing/2014/main" id="{63A6DE09-A53E-4A52-8AFF-B84D1654FE8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9" name="Text Box 9">
          <a:extLst>
            <a:ext uri="{FF2B5EF4-FFF2-40B4-BE49-F238E27FC236}">
              <a16:creationId xmlns:a16="http://schemas.microsoft.com/office/drawing/2014/main" id="{9ADCB542-965E-40CC-BB4E-FCDC0D2802A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0" name="Text Box 10">
          <a:extLst>
            <a:ext uri="{FF2B5EF4-FFF2-40B4-BE49-F238E27FC236}">
              <a16:creationId xmlns:a16="http://schemas.microsoft.com/office/drawing/2014/main" id="{2E6C5C2D-8990-4225-9349-C3896BEEA13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1" name="Text Box 11">
          <a:extLst>
            <a:ext uri="{FF2B5EF4-FFF2-40B4-BE49-F238E27FC236}">
              <a16:creationId xmlns:a16="http://schemas.microsoft.com/office/drawing/2014/main" id="{8793D0CD-5635-442B-A20E-7B2D0F76079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2" name="Text Box 12">
          <a:extLst>
            <a:ext uri="{FF2B5EF4-FFF2-40B4-BE49-F238E27FC236}">
              <a16:creationId xmlns:a16="http://schemas.microsoft.com/office/drawing/2014/main" id="{8E8F7106-9AFC-45DC-B230-B660AE57CD8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3" name="Text Box 13">
          <a:extLst>
            <a:ext uri="{FF2B5EF4-FFF2-40B4-BE49-F238E27FC236}">
              <a16:creationId xmlns:a16="http://schemas.microsoft.com/office/drawing/2014/main" id="{36BA4CB0-9278-4EDB-A58B-8542902BF04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4" name="Text Box 14">
          <a:extLst>
            <a:ext uri="{FF2B5EF4-FFF2-40B4-BE49-F238E27FC236}">
              <a16:creationId xmlns:a16="http://schemas.microsoft.com/office/drawing/2014/main" id="{8306F800-36D6-4576-9504-740A328E002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5" name="Text Box 15">
          <a:extLst>
            <a:ext uri="{FF2B5EF4-FFF2-40B4-BE49-F238E27FC236}">
              <a16:creationId xmlns:a16="http://schemas.microsoft.com/office/drawing/2014/main" id="{FE422BAC-2377-44D6-A238-015EEF3DED9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6" name="Text Box 16">
          <a:extLst>
            <a:ext uri="{FF2B5EF4-FFF2-40B4-BE49-F238E27FC236}">
              <a16:creationId xmlns:a16="http://schemas.microsoft.com/office/drawing/2014/main" id="{0EB668A9-6B34-4EB4-AFC2-AE018F3A17A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7" name="Text Box 17">
          <a:extLst>
            <a:ext uri="{FF2B5EF4-FFF2-40B4-BE49-F238E27FC236}">
              <a16:creationId xmlns:a16="http://schemas.microsoft.com/office/drawing/2014/main" id="{700C1793-1578-42AC-85E2-4393349586A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8" name="Text Box 7">
          <a:extLst>
            <a:ext uri="{FF2B5EF4-FFF2-40B4-BE49-F238E27FC236}">
              <a16:creationId xmlns:a16="http://schemas.microsoft.com/office/drawing/2014/main" id="{31D83225-21AC-406A-A04F-61F659F0A25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9" name="Text Box 8">
          <a:extLst>
            <a:ext uri="{FF2B5EF4-FFF2-40B4-BE49-F238E27FC236}">
              <a16:creationId xmlns:a16="http://schemas.microsoft.com/office/drawing/2014/main" id="{3C0DA3FE-789B-41BA-A8C8-FC243294E6E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0" name="Text Box 9">
          <a:extLst>
            <a:ext uri="{FF2B5EF4-FFF2-40B4-BE49-F238E27FC236}">
              <a16:creationId xmlns:a16="http://schemas.microsoft.com/office/drawing/2014/main" id="{4D1A8035-5D9C-40B2-8741-2FE1C07398D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1" name="Text Box 10">
          <a:extLst>
            <a:ext uri="{FF2B5EF4-FFF2-40B4-BE49-F238E27FC236}">
              <a16:creationId xmlns:a16="http://schemas.microsoft.com/office/drawing/2014/main" id="{6E0902E8-2F21-451F-AC4D-EF610C9DD53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2" name="Text Box 11">
          <a:extLst>
            <a:ext uri="{FF2B5EF4-FFF2-40B4-BE49-F238E27FC236}">
              <a16:creationId xmlns:a16="http://schemas.microsoft.com/office/drawing/2014/main" id="{D4A914DC-AAF5-4EB5-9998-F1FB83EFF6F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3" name="Text Box 12">
          <a:extLst>
            <a:ext uri="{FF2B5EF4-FFF2-40B4-BE49-F238E27FC236}">
              <a16:creationId xmlns:a16="http://schemas.microsoft.com/office/drawing/2014/main" id="{B70711F4-1515-4185-A803-077FBD627E5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4" name="Text Box 13">
          <a:extLst>
            <a:ext uri="{FF2B5EF4-FFF2-40B4-BE49-F238E27FC236}">
              <a16:creationId xmlns:a16="http://schemas.microsoft.com/office/drawing/2014/main" id="{D3F8D4B7-B5FC-4B32-ACF5-8EFC5F5016F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5" name="Text Box 14">
          <a:extLst>
            <a:ext uri="{FF2B5EF4-FFF2-40B4-BE49-F238E27FC236}">
              <a16:creationId xmlns:a16="http://schemas.microsoft.com/office/drawing/2014/main" id="{47170A0E-E7A1-4FE4-8EAE-3E50A368105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6" name="Text Box 15">
          <a:extLst>
            <a:ext uri="{FF2B5EF4-FFF2-40B4-BE49-F238E27FC236}">
              <a16:creationId xmlns:a16="http://schemas.microsoft.com/office/drawing/2014/main" id="{A55EE47C-5CA6-4D23-A76E-1357FFE13E3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7" name="Text Box 16">
          <a:extLst>
            <a:ext uri="{FF2B5EF4-FFF2-40B4-BE49-F238E27FC236}">
              <a16:creationId xmlns:a16="http://schemas.microsoft.com/office/drawing/2014/main" id="{FD83A27C-C5FC-40A0-AABB-6120AAAA9C6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8" name="Text Box 17">
          <a:extLst>
            <a:ext uri="{FF2B5EF4-FFF2-40B4-BE49-F238E27FC236}">
              <a16:creationId xmlns:a16="http://schemas.microsoft.com/office/drawing/2014/main" id="{734F60A4-8755-4749-885C-5BDADDB76EC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9" name="Text Box 6">
          <a:extLst>
            <a:ext uri="{FF2B5EF4-FFF2-40B4-BE49-F238E27FC236}">
              <a16:creationId xmlns:a16="http://schemas.microsoft.com/office/drawing/2014/main" id="{CD700DDF-B136-4E4D-9CDD-FA31FE11D34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0" name="Text Box 7">
          <a:extLst>
            <a:ext uri="{FF2B5EF4-FFF2-40B4-BE49-F238E27FC236}">
              <a16:creationId xmlns:a16="http://schemas.microsoft.com/office/drawing/2014/main" id="{99F470D5-92D6-45A4-B8CA-9BDFA717C9E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1" name="Text Box 8">
          <a:extLst>
            <a:ext uri="{FF2B5EF4-FFF2-40B4-BE49-F238E27FC236}">
              <a16:creationId xmlns:a16="http://schemas.microsoft.com/office/drawing/2014/main" id="{9C815154-35E2-459F-8D19-06D44DB3112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2" name="Text Box 9">
          <a:extLst>
            <a:ext uri="{FF2B5EF4-FFF2-40B4-BE49-F238E27FC236}">
              <a16:creationId xmlns:a16="http://schemas.microsoft.com/office/drawing/2014/main" id="{8A6174AF-EAB7-4928-A119-130F573BD2B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3" name="Text Box 10">
          <a:extLst>
            <a:ext uri="{FF2B5EF4-FFF2-40B4-BE49-F238E27FC236}">
              <a16:creationId xmlns:a16="http://schemas.microsoft.com/office/drawing/2014/main" id="{0094EEDC-1F92-4999-9CBC-9EF063A4621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4" name="Text Box 11">
          <a:extLst>
            <a:ext uri="{FF2B5EF4-FFF2-40B4-BE49-F238E27FC236}">
              <a16:creationId xmlns:a16="http://schemas.microsoft.com/office/drawing/2014/main" id="{A80D6686-5682-4997-921C-3E44C189655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5" name="Text Box 12">
          <a:extLst>
            <a:ext uri="{FF2B5EF4-FFF2-40B4-BE49-F238E27FC236}">
              <a16:creationId xmlns:a16="http://schemas.microsoft.com/office/drawing/2014/main" id="{6449C409-77ED-4C7C-A57C-F1151D80B28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6" name="Text Box 13">
          <a:extLst>
            <a:ext uri="{FF2B5EF4-FFF2-40B4-BE49-F238E27FC236}">
              <a16:creationId xmlns:a16="http://schemas.microsoft.com/office/drawing/2014/main" id="{89384763-3143-4D66-8DF9-8F584F1AADE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7" name="Text Box 14">
          <a:extLst>
            <a:ext uri="{FF2B5EF4-FFF2-40B4-BE49-F238E27FC236}">
              <a16:creationId xmlns:a16="http://schemas.microsoft.com/office/drawing/2014/main" id="{E2A4D0D0-9740-40F1-9EA1-DF48269FB8B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8" name="Text Box 15">
          <a:extLst>
            <a:ext uri="{FF2B5EF4-FFF2-40B4-BE49-F238E27FC236}">
              <a16:creationId xmlns:a16="http://schemas.microsoft.com/office/drawing/2014/main" id="{AD26C516-4AD0-43B8-A6A1-E709E50E25E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9" name="Text Box 16">
          <a:extLst>
            <a:ext uri="{FF2B5EF4-FFF2-40B4-BE49-F238E27FC236}">
              <a16:creationId xmlns:a16="http://schemas.microsoft.com/office/drawing/2014/main" id="{91A8394D-6250-431F-A70C-803D8695575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0" name="Text Box 17">
          <a:extLst>
            <a:ext uri="{FF2B5EF4-FFF2-40B4-BE49-F238E27FC236}">
              <a16:creationId xmlns:a16="http://schemas.microsoft.com/office/drawing/2014/main" id="{331B5454-19AE-4858-9A8B-C59461EC651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1" name="Text Box 6">
          <a:extLst>
            <a:ext uri="{FF2B5EF4-FFF2-40B4-BE49-F238E27FC236}">
              <a16:creationId xmlns:a16="http://schemas.microsoft.com/office/drawing/2014/main" id="{0F16F031-84F2-4A63-AC11-B7FD44420D9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2" name="Text Box 7">
          <a:extLst>
            <a:ext uri="{FF2B5EF4-FFF2-40B4-BE49-F238E27FC236}">
              <a16:creationId xmlns:a16="http://schemas.microsoft.com/office/drawing/2014/main" id="{6B6E7655-2B15-4E53-880B-B6992D9816C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3" name="Text Box 8">
          <a:extLst>
            <a:ext uri="{FF2B5EF4-FFF2-40B4-BE49-F238E27FC236}">
              <a16:creationId xmlns:a16="http://schemas.microsoft.com/office/drawing/2014/main" id="{672011D2-E004-4737-8791-69D7C9DAF3E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4" name="Text Box 9">
          <a:extLst>
            <a:ext uri="{FF2B5EF4-FFF2-40B4-BE49-F238E27FC236}">
              <a16:creationId xmlns:a16="http://schemas.microsoft.com/office/drawing/2014/main" id="{832524BE-7605-4787-9145-27CDE140CC3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5" name="Text Box 10">
          <a:extLst>
            <a:ext uri="{FF2B5EF4-FFF2-40B4-BE49-F238E27FC236}">
              <a16:creationId xmlns:a16="http://schemas.microsoft.com/office/drawing/2014/main" id="{650EC092-9DA3-40A2-A836-03D5A01FC26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6" name="Text Box 11">
          <a:extLst>
            <a:ext uri="{FF2B5EF4-FFF2-40B4-BE49-F238E27FC236}">
              <a16:creationId xmlns:a16="http://schemas.microsoft.com/office/drawing/2014/main" id="{412CD6F6-A001-4809-B1ED-5010D2936E7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7" name="Text Box 12">
          <a:extLst>
            <a:ext uri="{FF2B5EF4-FFF2-40B4-BE49-F238E27FC236}">
              <a16:creationId xmlns:a16="http://schemas.microsoft.com/office/drawing/2014/main" id="{2DC7182C-4679-4DEB-AE37-36C92D9CE3C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8" name="Text Box 13">
          <a:extLst>
            <a:ext uri="{FF2B5EF4-FFF2-40B4-BE49-F238E27FC236}">
              <a16:creationId xmlns:a16="http://schemas.microsoft.com/office/drawing/2014/main" id="{09C9503E-9275-4A68-85D9-A9F2981B621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9" name="Text Box 14">
          <a:extLst>
            <a:ext uri="{FF2B5EF4-FFF2-40B4-BE49-F238E27FC236}">
              <a16:creationId xmlns:a16="http://schemas.microsoft.com/office/drawing/2014/main" id="{F863C3FA-5869-4446-B269-DA980615FBF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0" name="Text Box 15">
          <a:extLst>
            <a:ext uri="{FF2B5EF4-FFF2-40B4-BE49-F238E27FC236}">
              <a16:creationId xmlns:a16="http://schemas.microsoft.com/office/drawing/2014/main" id="{2C76815C-4EF9-40F3-9B1F-AB7F870DA99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1" name="Text Box 16">
          <a:extLst>
            <a:ext uri="{FF2B5EF4-FFF2-40B4-BE49-F238E27FC236}">
              <a16:creationId xmlns:a16="http://schemas.microsoft.com/office/drawing/2014/main" id="{51D2E0F0-DC23-4008-851B-57EE489529F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2" name="Text Box 17">
          <a:extLst>
            <a:ext uri="{FF2B5EF4-FFF2-40B4-BE49-F238E27FC236}">
              <a16:creationId xmlns:a16="http://schemas.microsoft.com/office/drawing/2014/main" id="{04626270-E4B0-4D11-ACA9-86392D99A0B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3" name="Text Box 6">
          <a:extLst>
            <a:ext uri="{FF2B5EF4-FFF2-40B4-BE49-F238E27FC236}">
              <a16:creationId xmlns:a16="http://schemas.microsoft.com/office/drawing/2014/main" id="{CFC6FC78-FC16-4C75-9FF5-F9E1C3F7036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4" name="Text Box 7">
          <a:extLst>
            <a:ext uri="{FF2B5EF4-FFF2-40B4-BE49-F238E27FC236}">
              <a16:creationId xmlns:a16="http://schemas.microsoft.com/office/drawing/2014/main" id="{BCB21F01-99E6-487E-9B67-9E8314D6CE0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5" name="Text Box 8">
          <a:extLst>
            <a:ext uri="{FF2B5EF4-FFF2-40B4-BE49-F238E27FC236}">
              <a16:creationId xmlns:a16="http://schemas.microsoft.com/office/drawing/2014/main" id="{E8AC8CCD-37BF-477C-BAF1-FD288127065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6" name="Text Box 9">
          <a:extLst>
            <a:ext uri="{FF2B5EF4-FFF2-40B4-BE49-F238E27FC236}">
              <a16:creationId xmlns:a16="http://schemas.microsoft.com/office/drawing/2014/main" id="{A6B5E3EB-6C72-4752-915C-EB2E7866E2D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7" name="Text Box 10">
          <a:extLst>
            <a:ext uri="{FF2B5EF4-FFF2-40B4-BE49-F238E27FC236}">
              <a16:creationId xmlns:a16="http://schemas.microsoft.com/office/drawing/2014/main" id="{A6EBFDA0-C1B6-4C28-81D2-7E07E21A1A2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8" name="Text Box 11">
          <a:extLst>
            <a:ext uri="{FF2B5EF4-FFF2-40B4-BE49-F238E27FC236}">
              <a16:creationId xmlns:a16="http://schemas.microsoft.com/office/drawing/2014/main" id="{B86653B2-9515-48A2-A300-7F3FEC12910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9" name="Text Box 12">
          <a:extLst>
            <a:ext uri="{FF2B5EF4-FFF2-40B4-BE49-F238E27FC236}">
              <a16:creationId xmlns:a16="http://schemas.microsoft.com/office/drawing/2014/main" id="{446E4E90-1EE0-453A-9C95-E9E1893F498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0" name="Text Box 13">
          <a:extLst>
            <a:ext uri="{FF2B5EF4-FFF2-40B4-BE49-F238E27FC236}">
              <a16:creationId xmlns:a16="http://schemas.microsoft.com/office/drawing/2014/main" id="{EE5D9D5E-828A-4D4D-8403-3F1CA50DD9E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1" name="Text Box 14">
          <a:extLst>
            <a:ext uri="{FF2B5EF4-FFF2-40B4-BE49-F238E27FC236}">
              <a16:creationId xmlns:a16="http://schemas.microsoft.com/office/drawing/2014/main" id="{DF024F53-35CE-45B9-8D25-B22ED875D9D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2" name="Text Box 15">
          <a:extLst>
            <a:ext uri="{FF2B5EF4-FFF2-40B4-BE49-F238E27FC236}">
              <a16:creationId xmlns:a16="http://schemas.microsoft.com/office/drawing/2014/main" id="{31FC5DD7-B3AF-405E-AD33-5388897608D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3" name="Text Box 16">
          <a:extLst>
            <a:ext uri="{FF2B5EF4-FFF2-40B4-BE49-F238E27FC236}">
              <a16:creationId xmlns:a16="http://schemas.microsoft.com/office/drawing/2014/main" id="{CAC3C19E-537E-4F73-A868-41C052EF524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4" name="Text Box 17">
          <a:extLst>
            <a:ext uri="{FF2B5EF4-FFF2-40B4-BE49-F238E27FC236}">
              <a16:creationId xmlns:a16="http://schemas.microsoft.com/office/drawing/2014/main" id="{9EE40864-8ADB-4770-BF65-A3D39155140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5" name="Text Box 7">
          <a:extLst>
            <a:ext uri="{FF2B5EF4-FFF2-40B4-BE49-F238E27FC236}">
              <a16:creationId xmlns:a16="http://schemas.microsoft.com/office/drawing/2014/main" id="{B5C93DBC-59D1-42F6-9D3F-F3C9CC8ACB5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6" name="Text Box 8">
          <a:extLst>
            <a:ext uri="{FF2B5EF4-FFF2-40B4-BE49-F238E27FC236}">
              <a16:creationId xmlns:a16="http://schemas.microsoft.com/office/drawing/2014/main" id="{8DA447EA-55FF-49B4-980F-4F1DBFC5ED3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7" name="Text Box 9">
          <a:extLst>
            <a:ext uri="{FF2B5EF4-FFF2-40B4-BE49-F238E27FC236}">
              <a16:creationId xmlns:a16="http://schemas.microsoft.com/office/drawing/2014/main" id="{E9C21B35-E59D-4492-92A3-865D7A9F95A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8" name="Text Box 10">
          <a:extLst>
            <a:ext uri="{FF2B5EF4-FFF2-40B4-BE49-F238E27FC236}">
              <a16:creationId xmlns:a16="http://schemas.microsoft.com/office/drawing/2014/main" id="{74CD7DED-A841-4315-BB42-15C110C49F4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9" name="Text Box 11">
          <a:extLst>
            <a:ext uri="{FF2B5EF4-FFF2-40B4-BE49-F238E27FC236}">
              <a16:creationId xmlns:a16="http://schemas.microsoft.com/office/drawing/2014/main" id="{255BE211-7DF9-4AA3-ADDC-F55B8E5BA1F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0" name="Text Box 12">
          <a:extLst>
            <a:ext uri="{FF2B5EF4-FFF2-40B4-BE49-F238E27FC236}">
              <a16:creationId xmlns:a16="http://schemas.microsoft.com/office/drawing/2014/main" id="{A8A8ADDD-A0ED-4970-8AE4-E526DECD3E1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1" name="Text Box 13">
          <a:extLst>
            <a:ext uri="{FF2B5EF4-FFF2-40B4-BE49-F238E27FC236}">
              <a16:creationId xmlns:a16="http://schemas.microsoft.com/office/drawing/2014/main" id="{23C3FA39-FA25-4319-B2DB-01E71983202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2" name="Text Box 14">
          <a:extLst>
            <a:ext uri="{FF2B5EF4-FFF2-40B4-BE49-F238E27FC236}">
              <a16:creationId xmlns:a16="http://schemas.microsoft.com/office/drawing/2014/main" id="{E95E29E5-3B21-45E1-97D7-4664C8D502C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3" name="Text Box 15">
          <a:extLst>
            <a:ext uri="{FF2B5EF4-FFF2-40B4-BE49-F238E27FC236}">
              <a16:creationId xmlns:a16="http://schemas.microsoft.com/office/drawing/2014/main" id="{A903A64C-2F7F-4779-8171-75A10ED6DF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4" name="Text Box 16">
          <a:extLst>
            <a:ext uri="{FF2B5EF4-FFF2-40B4-BE49-F238E27FC236}">
              <a16:creationId xmlns:a16="http://schemas.microsoft.com/office/drawing/2014/main" id="{A5AF3EF0-C6BF-48A8-A5EC-90A4A8F73A0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5" name="Text Box 17">
          <a:extLst>
            <a:ext uri="{FF2B5EF4-FFF2-40B4-BE49-F238E27FC236}">
              <a16:creationId xmlns:a16="http://schemas.microsoft.com/office/drawing/2014/main" id="{4D4B84D0-3503-41BF-B370-FC822834105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6" name="Text Box 6">
          <a:extLst>
            <a:ext uri="{FF2B5EF4-FFF2-40B4-BE49-F238E27FC236}">
              <a16:creationId xmlns:a16="http://schemas.microsoft.com/office/drawing/2014/main" id="{BC89D376-A8AC-4E42-822C-C77E2BB0131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7" name="Text Box 7">
          <a:extLst>
            <a:ext uri="{FF2B5EF4-FFF2-40B4-BE49-F238E27FC236}">
              <a16:creationId xmlns:a16="http://schemas.microsoft.com/office/drawing/2014/main" id="{F0B0BE8C-007F-4A8F-83F8-875032AFAC6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8" name="Text Box 8">
          <a:extLst>
            <a:ext uri="{FF2B5EF4-FFF2-40B4-BE49-F238E27FC236}">
              <a16:creationId xmlns:a16="http://schemas.microsoft.com/office/drawing/2014/main" id="{2D95CDDD-89AD-47E4-8797-1297DE0F9FF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9" name="Text Box 9">
          <a:extLst>
            <a:ext uri="{FF2B5EF4-FFF2-40B4-BE49-F238E27FC236}">
              <a16:creationId xmlns:a16="http://schemas.microsoft.com/office/drawing/2014/main" id="{46F429DF-1076-409B-917A-16988B83AB8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0" name="Text Box 10">
          <a:extLst>
            <a:ext uri="{FF2B5EF4-FFF2-40B4-BE49-F238E27FC236}">
              <a16:creationId xmlns:a16="http://schemas.microsoft.com/office/drawing/2014/main" id="{BA37BF30-991A-4555-8DBD-6A13FC56841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1" name="Text Box 11">
          <a:extLst>
            <a:ext uri="{FF2B5EF4-FFF2-40B4-BE49-F238E27FC236}">
              <a16:creationId xmlns:a16="http://schemas.microsoft.com/office/drawing/2014/main" id="{15C15D2D-BCBD-4978-A222-38D82554A03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2" name="Text Box 12">
          <a:extLst>
            <a:ext uri="{FF2B5EF4-FFF2-40B4-BE49-F238E27FC236}">
              <a16:creationId xmlns:a16="http://schemas.microsoft.com/office/drawing/2014/main" id="{496B2A09-8A93-49F5-9017-1B1F6D5CF4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3" name="Text Box 13">
          <a:extLst>
            <a:ext uri="{FF2B5EF4-FFF2-40B4-BE49-F238E27FC236}">
              <a16:creationId xmlns:a16="http://schemas.microsoft.com/office/drawing/2014/main" id="{DEFE796F-3CE0-40B0-B73C-E88B4D9FC4A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25</xdr:row>
      <xdr:rowOff>0</xdr:rowOff>
    </xdr:from>
    <xdr:ext cx="85725" cy="1411821"/>
    <xdr:sp macro="" textlink="">
      <xdr:nvSpPr>
        <xdr:cNvPr id="2" name="Text Box 6">
          <a:extLst>
            <a:ext uri="{FF2B5EF4-FFF2-40B4-BE49-F238E27FC236}">
              <a16:creationId xmlns:a16="http://schemas.microsoft.com/office/drawing/2014/main" id="{FA31696B-0986-45FB-BF38-6828D8A8152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 name="Text Box 7">
          <a:extLst>
            <a:ext uri="{FF2B5EF4-FFF2-40B4-BE49-F238E27FC236}">
              <a16:creationId xmlns:a16="http://schemas.microsoft.com/office/drawing/2014/main" id="{E11C1CE2-0FEA-4652-9181-F9241E4E1C7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 name="Text Box 8">
          <a:extLst>
            <a:ext uri="{FF2B5EF4-FFF2-40B4-BE49-F238E27FC236}">
              <a16:creationId xmlns:a16="http://schemas.microsoft.com/office/drawing/2014/main" id="{9EF86BC3-3538-4121-BEC7-68FD51065BB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 name="Text Box 9">
          <a:extLst>
            <a:ext uri="{FF2B5EF4-FFF2-40B4-BE49-F238E27FC236}">
              <a16:creationId xmlns:a16="http://schemas.microsoft.com/office/drawing/2014/main" id="{6EA7FED6-DA6F-457A-AD6E-6C81839BBB8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 name="Text Box 10">
          <a:extLst>
            <a:ext uri="{FF2B5EF4-FFF2-40B4-BE49-F238E27FC236}">
              <a16:creationId xmlns:a16="http://schemas.microsoft.com/office/drawing/2014/main" id="{AFD4CF72-FAF6-439C-BF24-ACFAFE593F6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 name="Text Box 11">
          <a:extLst>
            <a:ext uri="{FF2B5EF4-FFF2-40B4-BE49-F238E27FC236}">
              <a16:creationId xmlns:a16="http://schemas.microsoft.com/office/drawing/2014/main" id="{5242A2DC-4864-440A-9D95-2A909FBD885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 name="Text Box 12">
          <a:extLst>
            <a:ext uri="{FF2B5EF4-FFF2-40B4-BE49-F238E27FC236}">
              <a16:creationId xmlns:a16="http://schemas.microsoft.com/office/drawing/2014/main" id="{C7D4F0A6-EB0F-45FF-AE21-521F2D1226C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 name="Text Box 13">
          <a:extLst>
            <a:ext uri="{FF2B5EF4-FFF2-40B4-BE49-F238E27FC236}">
              <a16:creationId xmlns:a16="http://schemas.microsoft.com/office/drawing/2014/main" id="{4E9C0639-0398-4790-836C-D01DAAE27DE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 name="Text Box 14">
          <a:extLst>
            <a:ext uri="{FF2B5EF4-FFF2-40B4-BE49-F238E27FC236}">
              <a16:creationId xmlns:a16="http://schemas.microsoft.com/office/drawing/2014/main" id="{1F6CBB34-178A-4CA7-8999-68F8867A40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 name="Text Box 15">
          <a:extLst>
            <a:ext uri="{FF2B5EF4-FFF2-40B4-BE49-F238E27FC236}">
              <a16:creationId xmlns:a16="http://schemas.microsoft.com/office/drawing/2014/main" id="{3570EA54-ABA4-4AF7-8056-F16E9613BB6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 name="Text Box 16">
          <a:extLst>
            <a:ext uri="{FF2B5EF4-FFF2-40B4-BE49-F238E27FC236}">
              <a16:creationId xmlns:a16="http://schemas.microsoft.com/office/drawing/2014/main" id="{5B8DDCF0-76EF-4B26-BF31-793817CCF9A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 name="Text Box 17">
          <a:extLst>
            <a:ext uri="{FF2B5EF4-FFF2-40B4-BE49-F238E27FC236}">
              <a16:creationId xmlns:a16="http://schemas.microsoft.com/office/drawing/2014/main" id="{D7A3C3AF-DB21-4973-8364-5658C2F1EDB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 name="Text Box 6">
          <a:extLst>
            <a:ext uri="{FF2B5EF4-FFF2-40B4-BE49-F238E27FC236}">
              <a16:creationId xmlns:a16="http://schemas.microsoft.com/office/drawing/2014/main" id="{8957CFBA-23EA-4C49-9063-D5E83B1A773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 name="Text Box 7">
          <a:extLst>
            <a:ext uri="{FF2B5EF4-FFF2-40B4-BE49-F238E27FC236}">
              <a16:creationId xmlns:a16="http://schemas.microsoft.com/office/drawing/2014/main" id="{27536065-49C1-4DD2-BDD6-CAB9BC56ED3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 name="Text Box 8">
          <a:extLst>
            <a:ext uri="{FF2B5EF4-FFF2-40B4-BE49-F238E27FC236}">
              <a16:creationId xmlns:a16="http://schemas.microsoft.com/office/drawing/2014/main" id="{E0FBA0F6-C408-461A-BADA-E7C64CF09F5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 name="Text Box 9">
          <a:extLst>
            <a:ext uri="{FF2B5EF4-FFF2-40B4-BE49-F238E27FC236}">
              <a16:creationId xmlns:a16="http://schemas.microsoft.com/office/drawing/2014/main" id="{A9775E95-2F8C-4D09-93D5-0CA9BAA50B5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 name="Text Box 10">
          <a:extLst>
            <a:ext uri="{FF2B5EF4-FFF2-40B4-BE49-F238E27FC236}">
              <a16:creationId xmlns:a16="http://schemas.microsoft.com/office/drawing/2014/main" id="{EB5E66AF-85DB-4FD0-9615-C55DD9A421D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 name="Text Box 11">
          <a:extLst>
            <a:ext uri="{FF2B5EF4-FFF2-40B4-BE49-F238E27FC236}">
              <a16:creationId xmlns:a16="http://schemas.microsoft.com/office/drawing/2014/main" id="{81D63066-AA84-4F0C-9727-E09F44F128A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 name="Text Box 12">
          <a:extLst>
            <a:ext uri="{FF2B5EF4-FFF2-40B4-BE49-F238E27FC236}">
              <a16:creationId xmlns:a16="http://schemas.microsoft.com/office/drawing/2014/main" id="{31FAFF8A-3DDB-428D-94BC-235C6E15C68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 name="Text Box 13">
          <a:extLst>
            <a:ext uri="{FF2B5EF4-FFF2-40B4-BE49-F238E27FC236}">
              <a16:creationId xmlns:a16="http://schemas.microsoft.com/office/drawing/2014/main" id="{BFD0CEC2-B1D0-43EE-99DB-437ADBD3EAD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 name="Text Box 14">
          <a:extLst>
            <a:ext uri="{FF2B5EF4-FFF2-40B4-BE49-F238E27FC236}">
              <a16:creationId xmlns:a16="http://schemas.microsoft.com/office/drawing/2014/main" id="{C0738802-7517-4114-A053-43D8DD15E72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 name="Text Box 15">
          <a:extLst>
            <a:ext uri="{FF2B5EF4-FFF2-40B4-BE49-F238E27FC236}">
              <a16:creationId xmlns:a16="http://schemas.microsoft.com/office/drawing/2014/main" id="{A51E991E-A1EE-40A2-94A7-0F9B0435E90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 name="Text Box 16">
          <a:extLst>
            <a:ext uri="{FF2B5EF4-FFF2-40B4-BE49-F238E27FC236}">
              <a16:creationId xmlns:a16="http://schemas.microsoft.com/office/drawing/2014/main" id="{ED319114-0CE3-44E0-9D01-E4A8DB99E48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 name="Text Box 17">
          <a:extLst>
            <a:ext uri="{FF2B5EF4-FFF2-40B4-BE49-F238E27FC236}">
              <a16:creationId xmlns:a16="http://schemas.microsoft.com/office/drawing/2014/main" id="{52A900FA-2844-4547-8854-9E6F3EE0D4B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 name="Text Box 7">
          <a:extLst>
            <a:ext uri="{FF2B5EF4-FFF2-40B4-BE49-F238E27FC236}">
              <a16:creationId xmlns:a16="http://schemas.microsoft.com/office/drawing/2014/main" id="{50716EDE-6F5F-4EE6-809E-8FA8E1C7538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 name="Text Box 8">
          <a:extLst>
            <a:ext uri="{FF2B5EF4-FFF2-40B4-BE49-F238E27FC236}">
              <a16:creationId xmlns:a16="http://schemas.microsoft.com/office/drawing/2014/main" id="{71D5F92B-3DA9-4234-86DD-77B67411124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 name="Text Box 9">
          <a:extLst>
            <a:ext uri="{FF2B5EF4-FFF2-40B4-BE49-F238E27FC236}">
              <a16:creationId xmlns:a16="http://schemas.microsoft.com/office/drawing/2014/main" id="{C08EC5C4-3C63-43AB-8B65-43FD345C145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 name="Text Box 10">
          <a:extLst>
            <a:ext uri="{FF2B5EF4-FFF2-40B4-BE49-F238E27FC236}">
              <a16:creationId xmlns:a16="http://schemas.microsoft.com/office/drawing/2014/main" id="{70B7C904-F66B-46DC-9D6B-B8A4163D0F2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 name="Text Box 11">
          <a:extLst>
            <a:ext uri="{FF2B5EF4-FFF2-40B4-BE49-F238E27FC236}">
              <a16:creationId xmlns:a16="http://schemas.microsoft.com/office/drawing/2014/main" id="{B9157121-8A08-4437-A857-3B2AFD6FBD3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 name="Text Box 12">
          <a:extLst>
            <a:ext uri="{FF2B5EF4-FFF2-40B4-BE49-F238E27FC236}">
              <a16:creationId xmlns:a16="http://schemas.microsoft.com/office/drawing/2014/main" id="{A9957BF2-E8FD-4099-AE7A-1B24F9657EF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 name="Text Box 13">
          <a:extLst>
            <a:ext uri="{FF2B5EF4-FFF2-40B4-BE49-F238E27FC236}">
              <a16:creationId xmlns:a16="http://schemas.microsoft.com/office/drawing/2014/main" id="{0D433870-1AC5-450E-B434-B8CB15E750C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 name="Text Box 14">
          <a:extLst>
            <a:ext uri="{FF2B5EF4-FFF2-40B4-BE49-F238E27FC236}">
              <a16:creationId xmlns:a16="http://schemas.microsoft.com/office/drawing/2014/main" id="{A312FCE3-8914-461B-9A5F-5257DB02C77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 name="Text Box 15">
          <a:extLst>
            <a:ext uri="{FF2B5EF4-FFF2-40B4-BE49-F238E27FC236}">
              <a16:creationId xmlns:a16="http://schemas.microsoft.com/office/drawing/2014/main" id="{42BB27F4-5CE2-4AB0-8C3D-D5E1CBF615C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 name="Text Box 16">
          <a:extLst>
            <a:ext uri="{FF2B5EF4-FFF2-40B4-BE49-F238E27FC236}">
              <a16:creationId xmlns:a16="http://schemas.microsoft.com/office/drawing/2014/main" id="{C085F370-9000-4A03-9983-3F112F8F7E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 name="Text Box 17">
          <a:extLst>
            <a:ext uri="{FF2B5EF4-FFF2-40B4-BE49-F238E27FC236}">
              <a16:creationId xmlns:a16="http://schemas.microsoft.com/office/drawing/2014/main" id="{5F30D699-67EF-4B6C-BE4A-9A8C0F6ECE2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 name="Text Box 6">
          <a:extLst>
            <a:ext uri="{FF2B5EF4-FFF2-40B4-BE49-F238E27FC236}">
              <a16:creationId xmlns:a16="http://schemas.microsoft.com/office/drawing/2014/main" id="{4AD23EE3-AD4F-4BE7-B9CF-CB51BA79758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8" name="Text Box 7">
          <a:extLst>
            <a:ext uri="{FF2B5EF4-FFF2-40B4-BE49-F238E27FC236}">
              <a16:creationId xmlns:a16="http://schemas.microsoft.com/office/drawing/2014/main" id="{138CD5C4-BE45-4231-A880-589E2406D92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9" name="Text Box 8">
          <a:extLst>
            <a:ext uri="{FF2B5EF4-FFF2-40B4-BE49-F238E27FC236}">
              <a16:creationId xmlns:a16="http://schemas.microsoft.com/office/drawing/2014/main" id="{82D34E27-DCCD-49CF-83CF-4DF0160A2A2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0" name="Text Box 9">
          <a:extLst>
            <a:ext uri="{FF2B5EF4-FFF2-40B4-BE49-F238E27FC236}">
              <a16:creationId xmlns:a16="http://schemas.microsoft.com/office/drawing/2014/main" id="{56995790-67B7-47AF-8119-62682EE3B5A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1" name="Text Box 10">
          <a:extLst>
            <a:ext uri="{FF2B5EF4-FFF2-40B4-BE49-F238E27FC236}">
              <a16:creationId xmlns:a16="http://schemas.microsoft.com/office/drawing/2014/main" id="{FDD21762-22B9-453A-B941-9092443C333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2" name="Text Box 11">
          <a:extLst>
            <a:ext uri="{FF2B5EF4-FFF2-40B4-BE49-F238E27FC236}">
              <a16:creationId xmlns:a16="http://schemas.microsoft.com/office/drawing/2014/main" id="{305B5E11-BB8D-4FE1-94CA-23597A758B6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3" name="Text Box 12">
          <a:extLst>
            <a:ext uri="{FF2B5EF4-FFF2-40B4-BE49-F238E27FC236}">
              <a16:creationId xmlns:a16="http://schemas.microsoft.com/office/drawing/2014/main" id="{D4B20291-D929-41CA-8533-FCE54D0CE49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4" name="Text Box 13">
          <a:extLst>
            <a:ext uri="{FF2B5EF4-FFF2-40B4-BE49-F238E27FC236}">
              <a16:creationId xmlns:a16="http://schemas.microsoft.com/office/drawing/2014/main" id="{78DBAED3-3597-49A3-B111-7730A1940BB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5" name="Text Box 14">
          <a:extLst>
            <a:ext uri="{FF2B5EF4-FFF2-40B4-BE49-F238E27FC236}">
              <a16:creationId xmlns:a16="http://schemas.microsoft.com/office/drawing/2014/main" id="{CC2F3E37-4CA7-4B96-A8A9-81A90B19BDD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6" name="Text Box 15">
          <a:extLst>
            <a:ext uri="{FF2B5EF4-FFF2-40B4-BE49-F238E27FC236}">
              <a16:creationId xmlns:a16="http://schemas.microsoft.com/office/drawing/2014/main" id="{D3627317-2F00-4620-AA85-7A8CBC33DF9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7" name="Text Box 16">
          <a:extLst>
            <a:ext uri="{FF2B5EF4-FFF2-40B4-BE49-F238E27FC236}">
              <a16:creationId xmlns:a16="http://schemas.microsoft.com/office/drawing/2014/main" id="{ABA11171-EAD5-4208-B1FA-E4EFCB2DE69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8" name="Text Box 17">
          <a:extLst>
            <a:ext uri="{FF2B5EF4-FFF2-40B4-BE49-F238E27FC236}">
              <a16:creationId xmlns:a16="http://schemas.microsoft.com/office/drawing/2014/main" id="{77631ABE-202C-4F6C-8BAB-70BE00F21A1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9" name="Text Box 6">
          <a:extLst>
            <a:ext uri="{FF2B5EF4-FFF2-40B4-BE49-F238E27FC236}">
              <a16:creationId xmlns:a16="http://schemas.microsoft.com/office/drawing/2014/main" id="{DA011AB1-CE66-4F82-B2D3-17CDBA70BF7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0" name="Text Box 7">
          <a:extLst>
            <a:ext uri="{FF2B5EF4-FFF2-40B4-BE49-F238E27FC236}">
              <a16:creationId xmlns:a16="http://schemas.microsoft.com/office/drawing/2014/main" id="{A59AE7BF-41FC-4411-8A4F-8C76F031C29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1" name="Text Box 8">
          <a:extLst>
            <a:ext uri="{FF2B5EF4-FFF2-40B4-BE49-F238E27FC236}">
              <a16:creationId xmlns:a16="http://schemas.microsoft.com/office/drawing/2014/main" id="{DF515EE8-D77D-49B3-8296-CDFD1E2F591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2" name="Text Box 9">
          <a:extLst>
            <a:ext uri="{FF2B5EF4-FFF2-40B4-BE49-F238E27FC236}">
              <a16:creationId xmlns:a16="http://schemas.microsoft.com/office/drawing/2014/main" id="{7CB47EDE-70C7-4511-B3B8-AEB82A1CA34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3" name="Text Box 10">
          <a:extLst>
            <a:ext uri="{FF2B5EF4-FFF2-40B4-BE49-F238E27FC236}">
              <a16:creationId xmlns:a16="http://schemas.microsoft.com/office/drawing/2014/main" id="{B33871E0-CCF4-4D2A-BBCE-C9B9215EE9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4" name="Text Box 11">
          <a:extLst>
            <a:ext uri="{FF2B5EF4-FFF2-40B4-BE49-F238E27FC236}">
              <a16:creationId xmlns:a16="http://schemas.microsoft.com/office/drawing/2014/main" id="{81428999-CE89-4333-928E-E62C317FEFA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5" name="Text Box 12">
          <a:extLst>
            <a:ext uri="{FF2B5EF4-FFF2-40B4-BE49-F238E27FC236}">
              <a16:creationId xmlns:a16="http://schemas.microsoft.com/office/drawing/2014/main" id="{8812C4F4-D713-4CF3-AF5C-70AE2F25F12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6" name="Text Box 13">
          <a:extLst>
            <a:ext uri="{FF2B5EF4-FFF2-40B4-BE49-F238E27FC236}">
              <a16:creationId xmlns:a16="http://schemas.microsoft.com/office/drawing/2014/main" id="{B9414CE0-ADA3-4333-B912-7123028090C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7" name="Text Box 14">
          <a:extLst>
            <a:ext uri="{FF2B5EF4-FFF2-40B4-BE49-F238E27FC236}">
              <a16:creationId xmlns:a16="http://schemas.microsoft.com/office/drawing/2014/main" id="{214033CF-F7A0-4FF0-9712-1762842E347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8" name="Text Box 15">
          <a:extLst>
            <a:ext uri="{FF2B5EF4-FFF2-40B4-BE49-F238E27FC236}">
              <a16:creationId xmlns:a16="http://schemas.microsoft.com/office/drawing/2014/main" id="{EF7153B1-B232-425B-AC26-89477422F8B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9" name="Text Box 16">
          <a:extLst>
            <a:ext uri="{FF2B5EF4-FFF2-40B4-BE49-F238E27FC236}">
              <a16:creationId xmlns:a16="http://schemas.microsoft.com/office/drawing/2014/main" id="{1013B3C5-98F9-476D-BB49-8B6CCC58FCC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0" name="Text Box 17">
          <a:extLst>
            <a:ext uri="{FF2B5EF4-FFF2-40B4-BE49-F238E27FC236}">
              <a16:creationId xmlns:a16="http://schemas.microsoft.com/office/drawing/2014/main" id="{11F0D34E-5150-4E1B-B07D-C85E3B4811D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1" name="Text Box 6">
          <a:extLst>
            <a:ext uri="{FF2B5EF4-FFF2-40B4-BE49-F238E27FC236}">
              <a16:creationId xmlns:a16="http://schemas.microsoft.com/office/drawing/2014/main" id="{DEC36680-9763-432A-8D00-811FC750758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2" name="Text Box 7">
          <a:extLst>
            <a:ext uri="{FF2B5EF4-FFF2-40B4-BE49-F238E27FC236}">
              <a16:creationId xmlns:a16="http://schemas.microsoft.com/office/drawing/2014/main" id="{15229652-420F-40F3-BAEE-EC10EC14837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3" name="Text Box 8">
          <a:extLst>
            <a:ext uri="{FF2B5EF4-FFF2-40B4-BE49-F238E27FC236}">
              <a16:creationId xmlns:a16="http://schemas.microsoft.com/office/drawing/2014/main" id="{54E60DCE-CFAF-480F-AC74-EF5B15E216E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4" name="Text Box 9">
          <a:extLst>
            <a:ext uri="{FF2B5EF4-FFF2-40B4-BE49-F238E27FC236}">
              <a16:creationId xmlns:a16="http://schemas.microsoft.com/office/drawing/2014/main" id="{854E526A-3C6C-4042-ACA4-F53A406B951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5" name="Text Box 10">
          <a:extLst>
            <a:ext uri="{FF2B5EF4-FFF2-40B4-BE49-F238E27FC236}">
              <a16:creationId xmlns:a16="http://schemas.microsoft.com/office/drawing/2014/main" id="{E5D5CE39-8371-449F-A75F-155F89EA77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6" name="Text Box 11">
          <a:extLst>
            <a:ext uri="{FF2B5EF4-FFF2-40B4-BE49-F238E27FC236}">
              <a16:creationId xmlns:a16="http://schemas.microsoft.com/office/drawing/2014/main" id="{26740458-9AE3-4F49-AD0D-94918AC457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7" name="Text Box 12">
          <a:extLst>
            <a:ext uri="{FF2B5EF4-FFF2-40B4-BE49-F238E27FC236}">
              <a16:creationId xmlns:a16="http://schemas.microsoft.com/office/drawing/2014/main" id="{8EA3F76D-46A7-40A1-A344-75E56D19E6D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8" name="Text Box 13">
          <a:extLst>
            <a:ext uri="{FF2B5EF4-FFF2-40B4-BE49-F238E27FC236}">
              <a16:creationId xmlns:a16="http://schemas.microsoft.com/office/drawing/2014/main" id="{25A7B649-370F-47D0-9FA5-9CF8CEBD2D9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9" name="Text Box 14">
          <a:extLst>
            <a:ext uri="{FF2B5EF4-FFF2-40B4-BE49-F238E27FC236}">
              <a16:creationId xmlns:a16="http://schemas.microsoft.com/office/drawing/2014/main" id="{26698131-9D7A-4272-B2D4-177FCA292E4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0" name="Text Box 15">
          <a:extLst>
            <a:ext uri="{FF2B5EF4-FFF2-40B4-BE49-F238E27FC236}">
              <a16:creationId xmlns:a16="http://schemas.microsoft.com/office/drawing/2014/main" id="{428A4B7B-35C9-4218-B8B4-B873826AF2C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1" name="Text Box 16">
          <a:extLst>
            <a:ext uri="{FF2B5EF4-FFF2-40B4-BE49-F238E27FC236}">
              <a16:creationId xmlns:a16="http://schemas.microsoft.com/office/drawing/2014/main" id="{A2CA25D0-5750-4B80-B645-712362D4A11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2" name="Text Box 17">
          <a:extLst>
            <a:ext uri="{FF2B5EF4-FFF2-40B4-BE49-F238E27FC236}">
              <a16:creationId xmlns:a16="http://schemas.microsoft.com/office/drawing/2014/main" id="{F47C3CC5-B42C-47BF-8792-8D0F7D1CF58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3" name="Text Box 7">
          <a:extLst>
            <a:ext uri="{FF2B5EF4-FFF2-40B4-BE49-F238E27FC236}">
              <a16:creationId xmlns:a16="http://schemas.microsoft.com/office/drawing/2014/main" id="{903D790C-70D3-4DE3-888F-B2B6A9386D1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4" name="Text Box 8">
          <a:extLst>
            <a:ext uri="{FF2B5EF4-FFF2-40B4-BE49-F238E27FC236}">
              <a16:creationId xmlns:a16="http://schemas.microsoft.com/office/drawing/2014/main" id="{D73D75E6-C238-4048-8E75-D8B9905CCD5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5" name="Text Box 9">
          <a:extLst>
            <a:ext uri="{FF2B5EF4-FFF2-40B4-BE49-F238E27FC236}">
              <a16:creationId xmlns:a16="http://schemas.microsoft.com/office/drawing/2014/main" id="{B91C7C31-F2A9-420A-A0E7-B63BEB4D45F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6" name="Text Box 10">
          <a:extLst>
            <a:ext uri="{FF2B5EF4-FFF2-40B4-BE49-F238E27FC236}">
              <a16:creationId xmlns:a16="http://schemas.microsoft.com/office/drawing/2014/main" id="{2E24751F-69EA-4964-8F88-7CC4467CEC7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7" name="Text Box 11">
          <a:extLst>
            <a:ext uri="{FF2B5EF4-FFF2-40B4-BE49-F238E27FC236}">
              <a16:creationId xmlns:a16="http://schemas.microsoft.com/office/drawing/2014/main" id="{B5CEF86B-CEC1-4035-95B7-6FAE73E8A07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8" name="Text Box 12">
          <a:extLst>
            <a:ext uri="{FF2B5EF4-FFF2-40B4-BE49-F238E27FC236}">
              <a16:creationId xmlns:a16="http://schemas.microsoft.com/office/drawing/2014/main" id="{67DEA97B-0DFC-4495-9A12-BDF8BFEE977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9" name="Text Box 13">
          <a:extLst>
            <a:ext uri="{FF2B5EF4-FFF2-40B4-BE49-F238E27FC236}">
              <a16:creationId xmlns:a16="http://schemas.microsoft.com/office/drawing/2014/main" id="{DBB6C9F4-53FB-4CA7-9578-EAC5DB01884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0" name="Text Box 14">
          <a:extLst>
            <a:ext uri="{FF2B5EF4-FFF2-40B4-BE49-F238E27FC236}">
              <a16:creationId xmlns:a16="http://schemas.microsoft.com/office/drawing/2014/main" id="{7FD58F31-2A67-4B3B-8E68-0183B4AA5A6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1" name="Text Box 15">
          <a:extLst>
            <a:ext uri="{FF2B5EF4-FFF2-40B4-BE49-F238E27FC236}">
              <a16:creationId xmlns:a16="http://schemas.microsoft.com/office/drawing/2014/main" id="{6807E818-8857-4F72-BF83-C7EC204DA8F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2" name="Text Box 16">
          <a:extLst>
            <a:ext uri="{FF2B5EF4-FFF2-40B4-BE49-F238E27FC236}">
              <a16:creationId xmlns:a16="http://schemas.microsoft.com/office/drawing/2014/main" id="{3462AA77-D424-4CEB-9FA8-658D2DD5498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3" name="Text Box 17">
          <a:extLst>
            <a:ext uri="{FF2B5EF4-FFF2-40B4-BE49-F238E27FC236}">
              <a16:creationId xmlns:a16="http://schemas.microsoft.com/office/drawing/2014/main" id="{FC07DB33-70C5-4EEF-9851-6CAF2F30664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4" name="Text Box 6">
          <a:extLst>
            <a:ext uri="{FF2B5EF4-FFF2-40B4-BE49-F238E27FC236}">
              <a16:creationId xmlns:a16="http://schemas.microsoft.com/office/drawing/2014/main" id="{4967C8F4-7253-46AA-B225-C2C60BD0EDC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5" name="Text Box 7">
          <a:extLst>
            <a:ext uri="{FF2B5EF4-FFF2-40B4-BE49-F238E27FC236}">
              <a16:creationId xmlns:a16="http://schemas.microsoft.com/office/drawing/2014/main" id="{4A4D1C43-DE48-4371-BD93-2907A54DE76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6" name="Text Box 8">
          <a:extLst>
            <a:ext uri="{FF2B5EF4-FFF2-40B4-BE49-F238E27FC236}">
              <a16:creationId xmlns:a16="http://schemas.microsoft.com/office/drawing/2014/main" id="{0B5CE4BB-DC19-4328-86B7-5A19077C9EF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7" name="Text Box 9">
          <a:extLst>
            <a:ext uri="{FF2B5EF4-FFF2-40B4-BE49-F238E27FC236}">
              <a16:creationId xmlns:a16="http://schemas.microsoft.com/office/drawing/2014/main" id="{CF5AEE2D-824D-45D3-A868-E70FDC07C31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8" name="Text Box 10">
          <a:extLst>
            <a:ext uri="{FF2B5EF4-FFF2-40B4-BE49-F238E27FC236}">
              <a16:creationId xmlns:a16="http://schemas.microsoft.com/office/drawing/2014/main" id="{001F3DD9-F409-4E72-9BC8-330A5DF96E3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9" name="Text Box 11">
          <a:extLst>
            <a:ext uri="{FF2B5EF4-FFF2-40B4-BE49-F238E27FC236}">
              <a16:creationId xmlns:a16="http://schemas.microsoft.com/office/drawing/2014/main" id="{13A75342-CF72-431F-AA78-C2134621B22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0" name="Text Box 12">
          <a:extLst>
            <a:ext uri="{FF2B5EF4-FFF2-40B4-BE49-F238E27FC236}">
              <a16:creationId xmlns:a16="http://schemas.microsoft.com/office/drawing/2014/main" id="{00098D30-6147-41D6-8D11-193CE88B3C1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1" name="Text Box 13">
          <a:extLst>
            <a:ext uri="{FF2B5EF4-FFF2-40B4-BE49-F238E27FC236}">
              <a16:creationId xmlns:a16="http://schemas.microsoft.com/office/drawing/2014/main" id="{3C09246C-034A-4CE8-B2B6-DF77FE4ABF5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2" name="Text Box 14">
          <a:extLst>
            <a:ext uri="{FF2B5EF4-FFF2-40B4-BE49-F238E27FC236}">
              <a16:creationId xmlns:a16="http://schemas.microsoft.com/office/drawing/2014/main" id="{EADAF33E-4114-48D8-923D-A8F9D4FC0BF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3" name="Text Box 15">
          <a:extLst>
            <a:ext uri="{FF2B5EF4-FFF2-40B4-BE49-F238E27FC236}">
              <a16:creationId xmlns:a16="http://schemas.microsoft.com/office/drawing/2014/main" id="{CDA2C896-96CD-4D7D-ADFF-08CDD380E2B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4" name="Text Box 16">
          <a:extLst>
            <a:ext uri="{FF2B5EF4-FFF2-40B4-BE49-F238E27FC236}">
              <a16:creationId xmlns:a16="http://schemas.microsoft.com/office/drawing/2014/main" id="{25150886-BE68-482A-8144-26FD5EC9851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5" name="Text Box 17">
          <a:extLst>
            <a:ext uri="{FF2B5EF4-FFF2-40B4-BE49-F238E27FC236}">
              <a16:creationId xmlns:a16="http://schemas.microsoft.com/office/drawing/2014/main" id="{2F286FA7-686D-4E43-B6E7-D251E7F57B5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6" name="Text Box 6">
          <a:extLst>
            <a:ext uri="{FF2B5EF4-FFF2-40B4-BE49-F238E27FC236}">
              <a16:creationId xmlns:a16="http://schemas.microsoft.com/office/drawing/2014/main" id="{D1FA1FC0-8AB2-4362-9386-14D729E7234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7" name="Text Box 7">
          <a:extLst>
            <a:ext uri="{FF2B5EF4-FFF2-40B4-BE49-F238E27FC236}">
              <a16:creationId xmlns:a16="http://schemas.microsoft.com/office/drawing/2014/main" id="{6FB3A1B5-43C2-4EA9-845F-CEBF7D807DF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8" name="Text Box 8">
          <a:extLst>
            <a:ext uri="{FF2B5EF4-FFF2-40B4-BE49-F238E27FC236}">
              <a16:creationId xmlns:a16="http://schemas.microsoft.com/office/drawing/2014/main" id="{D95E7712-6788-4047-B409-38518C8F30D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9" name="Text Box 9">
          <a:extLst>
            <a:ext uri="{FF2B5EF4-FFF2-40B4-BE49-F238E27FC236}">
              <a16:creationId xmlns:a16="http://schemas.microsoft.com/office/drawing/2014/main" id="{DA5123FC-6040-4EB3-964D-6A2EAC058E5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0" name="Text Box 10">
          <a:extLst>
            <a:ext uri="{FF2B5EF4-FFF2-40B4-BE49-F238E27FC236}">
              <a16:creationId xmlns:a16="http://schemas.microsoft.com/office/drawing/2014/main" id="{AE1633F6-EFD3-4A18-A3E2-9DF769E38E6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1" name="Text Box 11">
          <a:extLst>
            <a:ext uri="{FF2B5EF4-FFF2-40B4-BE49-F238E27FC236}">
              <a16:creationId xmlns:a16="http://schemas.microsoft.com/office/drawing/2014/main" id="{DB7F502F-E57C-4405-BEBA-836371BCCB0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2" name="Text Box 12">
          <a:extLst>
            <a:ext uri="{FF2B5EF4-FFF2-40B4-BE49-F238E27FC236}">
              <a16:creationId xmlns:a16="http://schemas.microsoft.com/office/drawing/2014/main" id="{3953E6D5-844D-4151-9F6E-2E38E5617FB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3" name="Text Box 13">
          <a:extLst>
            <a:ext uri="{FF2B5EF4-FFF2-40B4-BE49-F238E27FC236}">
              <a16:creationId xmlns:a16="http://schemas.microsoft.com/office/drawing/2014/main" id="{CCD31143-0A9D-43B7-A679-4B24DB9AE64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4" name="Text Box 14">
          <a:extLst>
            <a:ext uri="{FF2B5EF4-FFF2-40B4-BE49-F238E27FC236}">
              <a16:creationId xmlns:a16="http://schemas.microsoft.com/office/drawing/2014/main" id="{EB55752F-9423-4F59-AA25-2ECC4440E50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5" name="Text Box 15">
          <a:extLst>
            <a:ext uri="{FF2B5EF4-FFF2-40B4-BE49-F238E27FC236}">
              <a16:creationId xmlns:a16="http://schemas.microsoft.com/office/drawing/2014/main" id="{B51C511E-2053-4480-8806-DB080F98AF2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6" name="Text Box 16">
          <a:extLst>
            <a:ext uri="{FF2B5EF4-FFF2-40B4-BE49-F238E27FC236}">
              <a16:creationId xmlns:a16="http://schemas.microsoft.com/office/drawing/2014/main" id="{DD618255-F3AC-4BCE-A899-7EF5D4B336A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7" name="Text Box 17">
          <a:extLst>
            <a:ext uri="{FF2B5EF4-FFF2-40B4-BE49-F238E27FC236}">
              <a16:creationId xmlns:a16="http://schemas.microsoft.com/office/drawing/2014/main" id="{23D6F177-3AD1-4F64-94CD-B3E4396A8F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8" name="Text Box 6">
          <a:extLst>
            <a:ext uri="{FF2B5EF4-FFF2-40B4-BE49-F238E27FC236}">
              <a16:creationId xmlns:a16="http://schemas.microsoft.com/office/drawing/2014/main" id="{19555564-B6EB-4AF6-BA5F-85E96142EF8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9" name="Text Box 7">
          <a:extLst>
            <a:ext uri="{FF2B5EF4-FFF2-40B4-BE49-F238E27FC236}">
              <a16:creationId xmlns:a16="http://schemas.microsoft.com/office/drawing/2014/main" id="{90F05344-6E0C-4BC4-9AED-AF0B3F9FAC8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0" name="Text Box 8">
          <a:extLst>
            <a:ext uri="{FF2B5EF4-FFF2-40B4-BE49-F238E27FC236}">
              <a16:creationId xmlns:a16="http://schemas.microsoft.com/office/drawing/2014/main" id="{C45CFAC4-3307-4E6F-AB45-1E07B6CA8B2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1" name="Text Box 9">
          <a:extLst>
            <a:ext uri="{FF2B5EF4-FFF2-40B4-BE49-F238E27FC236}">
              <a16:creationId xmlns:a16="http://schemas.microsoft.com/office/drawing/2014/main" id="{7970D1E8-68DE-4C95-A2DC-CF749EAB299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2" name="Text Box 10">
          <a:extLst>
            <a:ext uri="{FF2B5EF4-FFF2-40B4-BE49-F238E27FC236}">
              <a16:creationId xmlns:a16="http://schemas.microsoft.com/office/drawing/2014/main" id="{07232265-AE49-4B3C-9D7F-40DCF925B7C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3" name="Text Box 11">
          <a:extLst>
            <a:ext uri="{FF2B5EF4-FFF2-40B4-BE49-F238E27FC236}">
              <a16:creationId xmlns:a16="http://schemas.microsoft.com/office/drawing/2014/main" id="{67F4FE19-1588-4233-8F4A-2B94168F466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4" name="Text Box 12">
          <a:extLst>
            <a:ext uri="{FF2B5EF4-FFF2-40B4-BE49-F238E27FC236}">
              <a16:creationId xmlns:a16="http://schemas.microsoft.com/office/drawing/2014/main" id="{95147079-9F2D-439B-A897-508464B1A27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5" name="Text Box 13">
          <a:extLst>
            <a:ext uri="{FF2B5EF4-FFF2-40B4-BE49-F238E27FC236}">
              <a16:creationId xmlns:a16="http://schemas.microsoft.com/office/drawing/2014/main" id="{934DFFFF-CF74-48C4-AB84-9FC744703BC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6" name="Text Box 14">
          <a:extLst>
            <a:ext uri="{FF2B5EF4-FFF2-40B4-BE49-F238E27FC236}">
              <a16:creationId xmlns:a16="http://schemas.microsoft.com/office/drawing/2014/main" id="{D08F6EA9-0D37-4626-8C31-B869325837A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7" name="Text Box 15">
          <a:extLst>
            <a:ext uri="{FF2B5EF4-FFF2-40B4-BE49-F238E27FC236}">
              <a16:creationId xmlns:a16="http://schemas.microsoft.com/office/drawing/2014/main" id="{582773B4-86F4-4C22-83FB-E3414A1CC4D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8" name="Text Box 16">
          <a:extLst>
            <a:ext uri="{FF2B5EF4-FFF2-40B4-BE49-F238E27FC236}">
              <a16:creationId xmlns:a16="http://schemas.microsoft.com/office/drawing/2014/main" id="{35B0D89D-A45A-42F4-B852-D3F67652E9E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9" name="Text Box 17">
          <a:extLst>
            <a:ext uri="{FF2B5EF4-FFF2-40B4-BE49-F238E27FC236}">
              <a16:creationId xmlns:a16="http://schemas.microsoft.com/office/drawing/2014/main" id="{04871DDE-5BE4-4271-9A4F-9B45A9386FD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0" name="Text Box 7">
          <a:extLst>
            <a:ext uri="{FF2B5EF4-FFF2-40B4-BE49-F238E27FC236}">
              <a16:creationId xmlns:a16="http://schemas.microsoft.com/office/drawing/2014/main" id="{2AB8C96E-247B-4502-8CA6-DF13C3BAA0E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1" name="Text Box 8">
          <a:extLst>
            <a:ext uri="{FF2B5EF4-FFF2-40B4-BE49-F238E27FC236}">
              <a16:creationId xmlns:a16="http://schemas.microsoft.com/office/drawing/2014/main" id="{ADF50DF4-F35C-4344-83AD-E6B27BCB1F5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2" name="Text Box 9">
          <a:extLst>
            <a:ext uri="{FF2B5EF4-FFF2-40B4-BE49-F238E27FC236}">
              <a16:creationId xmlns:a16="http://schemas.microsoft.com/office/drawing/2014/main" id="{F395D2AE-E246-4155-93D4-D66BC9FC500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3" name="Text Box 10">
          <a:extLst>
            <a:ext uri="{FF2B5EF4-FFF2-40B4-BE49-F238E27FC236}">
              <a16:creationId xmlns:a16="http://schemas.microsoft.com/office/drawing/2014/main" id="{CA74C7CC-1F0C-4F3A-90D2-A85E06D476F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4" name="Text Box 11">
          <a:extLst>
            <a:ext uri="{FF2B5EF4-FFF2-40B4-BE49-F238E27FC236}">
              <a16:creationId xmlns:a16="http://schemas.microsoft.com/office/drawing/2014/main" id="{2B2DA358-3F0A-4840-BB31-7CE9D17E909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5" name="Text Box 12">
          <a:extLst>
            <a:ext uri="{FF2B5EF4-FFF2-40B4-BE49-F238E27FC236}">
              <a16:creationId xmlns:a16="http://schemas.microsoft.com/office/drawing/2014/main" id="{C0194DEE-CD83-49EB-B627-DF91D4B5EB1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6" name="Text Box 13">
          <a:extLst>
            <a:ext uri="{FF2B5EF4-FFF2-40B4-BE49-F238E27FC236}">
              <a16:creationId xmlns:a16="http://schemas.microsoft.com/office/drawing/2014/main" id="{E3994E5E-448A-42E4-9DB5-17178327AA5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7" name="Text Box 14">
          <a:extLst>
            <a:ext uri="{FF2B5EF4-FFF2-40B4-BE49-F238E27FC236}">
              <a16:creationId xmlns:a16="http://schemas.microsoft.com/office/drawing/2014/main" id="{98D639B0-9F37-430D-9DD7-44F6C3AEDCB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8" name="Text Box 15">
          <a:extLst>
            <a:ext uri="{FF2B5EF4-FFF2-40B4-BE49-F238E27FC236}">
              <a16:creationId xmlns:a16="http://schemas.microsoft.com/office/drawing/2014/main" id="{5DB7E411-6DF6-4B05-82BD-4ACDFD369A5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9" name="Text Box 16">
          <a:extLst>
            <a:ext uri="{FF2B5EF4-FFF2-40B4-BE49-F238E27FC236}">
              <a16:creationId xmlns:a16="http://schemas.microsoft.com/office/drawing/2014/main" id="{90EA80F9-B436-4B37-AC7F-D9055EEB6B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0" name="Text Box 17">
          <a:extLst>
            <a:ext uri="{FF2B5EF4-FFF2-40B4-BE49-F238E27FC236}">
              <a16:creationId xmlns:a16="http://schemas.microsoft.com/office/drawing/2014/main" id="{CA5E5152-CEB3-469E-87D5-8B1814F47AC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1" name="Text Box 6">
          <a:extLst>
            <a:ext uri="{FF2B5EF4-FFF2-40B4-BE49-F238E27FC236}">
              <a16:creationId xmlns:a16="http://schemas.microsoft.com/office/drawing/2014/main" id="{DABEE4D6-11F7-4594-B2B3-AF42A47EA62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2" name="Text Box 7">
          <a:extLst>
            <a:ext uri="{FF2B5EF4-FFF2-40B4-BE49-F238E27FC236}">
              <a16:creationId xmlns:a16="http://schemas.microsoft.com/office/drawing/2014/main" id="{D0AE73EE-6E5D-48FC-AAF0-0DC43B19023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3" name="Text Box 8">
          <a:extLst>
            <a:ext uri="{FF2B5EF4-FFF2-40B4-BE49-F238E27FC236}">
              <a16:creationId xmlns:a16="http://schemas.microsoft.com/office/drawing/2014/main" id="{1B2C7047-F8C1-4341-A870-6A4CB466C9B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4" name="Text Box 9">
          <a:extLst>
            <a:ext uri="{FF2B5EF4-FFF2-40B4-BE49-F238E27FC236}">
              <a16:creationId xmlns:a16="http://schemas.microsoft.com/office/drawing/2014/main" id="{50972D93-AFB9-4AAF-8369-14A5EE66F09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5" name="Text Box 10">
          <a:extLst>
            <a:ext uri="{FF2B5EF4-FFF2-40B4-BE49-F238E27FC236}">
              <a16:creationId xmlns:a16="http://schemas.microsoft.com/office/drawing/2014/main" id="{D1D4F712-1704-4ACF-8D1D-A313842A924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6" name="Text Box 11">
          <a:extLst>
            <a:ext uri="{FF2B5EF4-FFF2-40B4-BE49-F238E27FC236}">
              <a16:creationId xmlns:a16="http://schemas.microsoft.com/office/drawing/2014/main" id="{515EB816-B94D-4E7F-8904-C50CF962914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7" name="Text Box 12">
          <a:extLst>
            <a:ext uri="{FF2B5EF4-FFF2-40B4-BE49-F238E27FC236}">
              <a16:creationId xmlns:a16="http://schemas.microsoft.com/office/drawing/2014/main" id="{D0DFF2D2-E7F4-4C37-A9DC-CB54FA6B9D0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8" name="Text Box 13">
          <a:extLst>
            <a:ext uri="{FF2B5EF4-FFF2-40B4-BE49-F238E27FC236}">
              <a16:creationId xmlns:a16="http://schemas.microsoft.com/office/drawing/2014/main" id="{39C21808-E334-4762-BAE7-1A163A1C4E7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9" name="Text Box 14">
          <a:extLst>
            <a:ext uri="{FF2B5EF4-FFF2-40B4-BE49-F238E27FC236}">
              <a16:creationId xmlns:a16="http://schemas.microsoft.com/office/drawing/2014/main" id="{CB787A48-5C13-4D3B-A2E5-CCEA932810C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0" name="Text Box 15">
          <a:extLst>
            <a:ext uri="{FF2B5EF4-FFF2-40B4-BE49-F238E27FC236}">
              <a16:creationId xmlns:a16="http://schemas.microsoft.com/office/drawing/2014/main" id="{E083B592-94C6-46D2-B554-2CD97F5FCD5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1" name="Text Box 16">
          <a:extLst>
            <a:ext uri="{FF2B5EF4-FFF2-40B4-BE49-F238E27FC236}">
              <a16:creationId xmlns:a16="http://schemas.microsoft.com/office/drawing/2014/main" id="{B161EBE0-1D7C-4EC8-9953-3B275E950F1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2" name="Text Box 17">
          <a:extLst>
            <a:ext uri="{FF2B5EF4-FFF2-40B4-BE49-F238E27FC236}">
              <a16:creationId xmlns:a16="http://schemas.microsoft.com/office/drawing/2014/main" id="{84C3D7E2-F235-4144-B33A-73602C7D25C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3" name="Text Box 6">
          <a:extLst>
            <a:ext uri="{FF2B5EF4-FFF2-40B4-BE49-F238E27FC236}">
              <a16:creationId xmlns:a16="http://schemas.microsoft.com/office/drawing/2014/main" id="{5B875592-EFE4-4AFC-B742-0C4BA7CD4F9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4" name="Text Box 7">
          <a:extLst>
            <a:ext uri="{FF2B5EF4-FFF2-40B4-BE49-F238E27FC236}">
              <a16:creationId xmlns:a16="http://schemas.microsoft.com/office/drawing/2014/main" id="{8A9D0C8B-A175-4D21-B2E5-22E07C9405E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5" name="Text Box 8">
          <a:extLst>
            <a:ext uri="{FF2B5EF4-FFF2-40B4-BE49-F238E27FC236}">
              <a16:creationId xmlns:a16="http://schemas.microsoft.com/office/drawing/2014/main" id="{BF09A104-FB8B-4811-A2C2-F25CC1B02E9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6" name="Text Box 9">
          <a:extLst>
            <a:ext uri="{FF2B5EF4-FFF2-40B4-BE49-F238E27FC236}">
              <a16:creationId xmlns:a16="http://schemas.microsoft.com/office/drawing/2014/main" id="{5D62858B-521A-4756-B602-A9CD84D2EE4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7" name="Text Box 10">
          <a:extLst>
            <a:ext uri="{FF2B5EF4-FFF2-40B4-BE49-F238E27FC236}">
              <a16:creationId xmlns:a16="http://schemas.microsoft.com/office/drawing/2014/main" id="{F592BD6A-D9D7-4A8E-849A-CE84A880420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8" name="Text Box 11">
          <a:extLst>
            <a:ext uri="{FF2B5EF4-FFF2-40B4-BE49-F238E27FC236}">
              <a16:creationId xmlns:a16="http://schemas.microsoft.com/office/drawing/2014/main" id="{3D506857-0200-43FB-A77B-AD13E750F1B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9" name="Text Box 12">
          <a:extLst>
            <a:ext uri="{FF2B5EF4-FFF2-40B4-BE49-F238E27FC236}">
              <a16:creationId xmlns:a16="http://schemas.microsoft.com/office/drawing/2014/main" id="{8B8FC910-6B76-4D07-AE87-28399D11D9B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0" name="Text Box 13">
          <a:extLst>
            <a:ext uri="{FF2B5EF4-FFF2-40B4-BE49-F238E27FC236}">
              <a16:creationId xmlns:a16="http://schemas.microsoft.com/office/drawing/2014/main" id="{F4FEC8EE-133B-4F2D-988C-4DDF4DA66C3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1" name="Text Box 14">
          <a:extLst>
            <a:ext uri="{FF2B5EF4-FFF2-40B4-BE49-F238E27FC236}">
              <a16:creationId xmlns:a16="http://schemas.microsoft.com/office/drawing/2014/main" id="{CD3E4905-96CB-4889-80E4-819BA58B127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2" name="Text Box 15">
          <a:extLst>
            <a:ext uri="{FF2B5EF4-FFF2-40B4-BE49-F238E27FC236}">
              <a16:creationId xmlns:a16="http://schemas.microsoft.com/office/drawing/2014/main" id="{6A225831-A64C-4D0B-A29C-1D1E6EDC7A4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3" name="Text Box 16">
          <a:extLst>
            <a:ext uri="{FF2B5EF4-FFF2-40B4-BE49-F238E27FC236}">
              <a16:creationId xmlns:a16="http://schemas.microsoft.com/office/drawing/2014/main" id="{2BB56DAB-0197-4F0F-AC26-8C78159C332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4" name="Text Box 17">
          <a:extLst>
            <a:ext uri="{FF2B5EF4-FFF2-40B4-BE49-F238E27FC236}">
              <a16:creationId xmlns:a16="http://schemas.microsoft.com/office/drawing/2014/main" id="{4DD09153-BBC3-462D-89CF-5C08EC5F9A0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5" name="Text Box 6">
          <a:extLst>
            <a:ext uri="{FF2B5EF4-FFF2-40B4-BE49-F238E27FC236}">
              <a16:creationId xmlns:a16="http://schemas.microsoft.com/office/drawing/2014/main" id="{730DD1B6-E64E-4E0E-BE48-41EB165A2CE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6" name="Text Box 7">
          <a:extLst>
            <a:ext uri="{FF2B5EF4-FFF2-40B4-BE49-F238E27FC236}">
              <a16:creationId xmlns:a16="http://schemas.microsoft.com/office/drawing/2014/main" id="{CFFBE0F8-3BDD-4B09-AF58-A609BBD03BD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7" name="Text Box 8">
          <a:extLst>
            <a:ext uri="{FF2B5EF4-FFF2-40B4-BE49-F238E27FC236}">
              <a16:creationId xmlns:a16="http://schemas.microsoft.com/office/drawing/2014/main" id="{A456F427-6C8D-4970-B6F3-4FCDD05425B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8" name="Text Box 9">
          <a:extLst>
            <a:ext uri="{FF2B5EF4-FFF2-40B4-BE49-F238E27FC236}">
              <a16:creationId xmlns:a16="http://schemas.microsoft.com/office/drawing/2014/main" id="{FBDE3B59-75F6-48AA-B004-DD1D9BAA5B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9" name="Text Box 10">
          <a:extLst>
            <a:ext uri="{FF2B5EF4-FFF2-40B4-BE49-F238E27FC236}">
              <a16:creationId xmlns:a16="http://schemas.microsoft.com/office/drawing/2014/main" id="{76E92CFA-BC2E-4D09-A173-D6F37B76E45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0" name="Text Box 11">
          <a:extLst>
            <a:ext uri="{FF2B5EF4-FFF2-40B4-BE49-F238E27FC236}">
              <a16:creationId xmlns:a16="http://schemas.microsoft.com/office/drawing/2014/main" id="{4991E61C-CFA6-4B83-BFDD-FC30353AC7F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1" name="Text Box 12">
          <a:extLst>
            <a:ext uri="{FF2B5EF4-FFF2-40B4-BE49-F238E27FC236}">
              <a16:creationId xmlns:a16="http://schemas.microsoft.com/office/drawing/2014/main" id="{A7F24C06-2882-48D7-A83D-8F23DF7DDB1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2" name="Text Box 13">
          <a:extLst>
            <a:ext uri="{FF2B5EF4-FFF2-40B4-BE49-F238E27FC236}">
              <a16:creationId xmlns:a16="http://schemas.microsoft.com/office/drawing/2014/main" id="{369E3649-067B-4C00-ADD9-692065D48D0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3" name="Text Box 14">
          <a:extLst>
            <a:ext uri="{FF2B5EF4-FFF2-40B4-BE49-F238E27FC236}">
              <a16:creationId xmlns:a16="http://schemas.microsoft.com/office/drawing/2014/main" id="{3DCEB4E3-2AD8-4368-BCF5-B8170D2F06C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4" name="Text Box 15">
          <a:extLst>
            <a:ext uri="{FF2B5EF4-FFF2-40B4-BE49-F238E27FC236}">
              <a16:creationId xmlns:a16="http://schemas.microsoft.com/office/drawing/2014/main" id="{D27ED0D9-AEDF-4C2A-8607-64EBFECCF1A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5" name="Text Box 16">
          <a:extLst>
            <a:ext uri="{FF2B5EF4-FFF2-40B4-BE49-F238E27FC236}">
              <a16:creationId xmlns:a16="http://schemas.microsoft.com/office/drawing/2014/main" id="{CA56F54E-CE53-41D4-A526-CC8E04B1DD7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6" name="Text Box 17">
          <a:extLst>
            <a:ext uri="{FF2B5EF4-FFF2-40B4-BE49-F238E27FC236}">
              <a16:creationId xmlns:a16="http://schemas.microsoft.com/office/drawing/2014/main" id="{DC093CA3-AC1C-4D16-8ED6-B3733B24D09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7" name="Text Box 7">
          <a:extLst>
            <a:ext uri="{FF2B5EF4-FFF2-40B4-BE49-F238E27FC236}">
              <a16:creationId xmlns:a16="http://schemas.microsoft.com/office/drawing/2014/main" id="{9C062C54-0146-430E-A7D9-AB7B0F408F1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8" name="Text Box 8">
          <a:extLst>
            <a:ext uri="{FF2B5EF4-FFF2-40B4-BE49-F238E27FC236}">
              <a16:creationId xmlns:a16="http://schemas.microsoft.com/office/drawing/2014/main" id="{FC2C64B0-02EB-480A-9D6B-6FB7DADF75B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9" name="Text Box 9">
          <a:extLst>
            <a:ext uri="{FF2B5EF4-FFF2-40B4-BE49-F238E27FC236}">
              <a16:creationId xmlns:a16="http://schemas.microsoft.com/office/drawing/2014/main" id="{6E5DFC0D-D4F9-4372-A371-CD26BD4BCB1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0" name="Text Box 10">
          <a:extLst>
            <a:ext uri="{FF2B5EF4-FFF2-40B4-BE49-F238E27FC236}">
              <a16:creationId xmlns:a16="http://schemas.microsoft.com/office/drawing/2014/main" id="{7D973D0D-39EE-47EB-88CD-81348175092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1" name="Text Box 11">
          <a:extLst>
            <a:ext uri="{FF2B5EF4-FFF2-40B4-BE49-F238E27FC236}">
              <a16:creationId xmlns:a16="http://schemas.microsoft.com/office/drawing/2014/main" id="{37BA7A85-BD1A-46D0-8EC4-6EC2F446EF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2" name="Text Box 12">
          <a:extLst>
            <a:ext uri="{FF2B5EF4-FFF2-40B4-BE49-F238E27FC236}">
              <a16:creationId xmlns:a16="http://schemas.microsoft.com/office/drawing/2014/main" id="{9574DC24-AB07-4BC0-8D99-C329388A667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3" name="Text Box 13">
          <a:extLst>
            <a:ext uri="{FF2B5EF4-FFF2-40B4-BE49-F238E27FC236}">
              <a16:creationId xmlns:a16="http://schemas.microsoft.com/office/drawing/2014/main" id="{A7A5EF4D-0E55-4376-8415-955692A540C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4" name="Text Box 14">
          <a:extLst>
            <a:ext uri="{FF2B5EF4-FFF2-40B4-BE49-F238E27FC236}">
              <a16:creationId xmlns:a16="http://schemas.microsoft.com/office/drawing/2014/main" id="{B77C275F-7C4F-470C-A6AF-B868CBC3FC6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5" name="Text Box 15">
          <a:extLst>
            <a:ext uri="{FF2B5EF4-FFF2-40B4-BE49-F238E27FC236}">
              <a16:creationId xmlns:a16="http://schemas.microsoft.com/office/drawing/2014/main" id="{4B189A93-AAA4-4E9B-8FE2-2247A056052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6" name="Text Box 16">
          <a:extLst>
            <a:ext uri="{FF2B5EF4-FFF2-40B4-BE49-F238E27FC236}">
              <a16:creationId xmlns:a16="http://schemas.microsoft.com/office/drawing/2014/main" id="{C9D68E9C-A7A2-43D0-9A0D-1C0DD4099FB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7" name="Text Box 17">
          <a:extLst>
            <a:ext uri="{FF2B5EF4-FFF2-40B4-BE49-F238E27FC236}">
              <a16:creationId xmlns:a16="http://schemas.microsoft.com/office/drawing/2014/main" id="{476F876F-5F9B-4460-9C9B-F372FC5EE3D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8" name="Text Box 6">
          <a:extLst>
            <a:ext uri="{FF2B5EF4-FFF2-40B4-BE49-F238E27FC236}">
              <a16:creationId xmlns:a16="http://schemas.microsoft.com/office/drawing/2014/main" id="{C35A76FD-AE8C-4EBA-9AA3-117CB6CF86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9" name="Text Box 7">
          <a:extLst>
            <a:ext uri="{FF2B5EF4-FFF2-40B4-BE49-F238E27FC236}">
              <a16:creationId xmlns:a16="http://schemas.microsoft.com/office/drawing/2014/main" id="{7B544255-335B-46CD-AC2C-9B2F5F10158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0" name="Text Box 8">
          <a:extLst>
            <a:ext uri="{FF2B5EF4-FFF2-40B4-BE49-F238E27FC236}">
              <a16:creationId xmlns:a16="http://schemas.microsoft.com/office/drawing/2014/main" id="{FDF909A7-5F5D-424C-93D7-BF48D637921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1" name="Text Box 9">
          <a:extLst>
            <a:ext uri="{FF2B5EF4-FFF2-40B4-BE49-F238E27FC236}">
              <a16:creationId xmlns:a16="http://schemas.microsoft.com/office/drawing/2014/main" id="{816233FF-B907-440E-8F07-B3B486E7E6A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2" name="Text Box 10">
          <a:extLst>
            <a:ext uri="{FF2B5EF4-FFF2-40B4-BE49-F238E27FC236}">
              <a16:creationId xmlns:a16="http://schemas.microsoft.com/office/drawing/2014/main" id="{03B2202C-27BE-41B1-9108-86FBD4BEE52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3" name="Text Box 11">
          <a:extLst>
            <a:ext uri="{FF2B5EF4-FFF2-40B4-BE49-F238E27FC236}">
              <a16:creationId xmlns:a16="http://schemas.microsoft.com/office/drawing/2014/main" id="{031660A5-DFBE-4D9C-B6E4-D773EDB650C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4" name="Text Box 12">
          <a:extLst>
            <a:ext uri="{FF2B5EF4-FFF2-40B4-BE49-F238E27FC236}">
              <a16:creationId xmlns:a16="http://schemas.microsoft.com/office/drawing/2014/main" id="{9460B955-C862-461A-9AD0-2A98049AE40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5" name="Text Box 13">
          <a:extLst>
            <a:ext uri="{FF2B5EF4-FFF2-40B4-BE49-F238E27FC236}">
              <a16:creationId xmlns:a16="http://schemas.microsoft.com/office/drawing/2014/main" id="{957885B6-E901-404F-841E-74D65898185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6" name="Text Box 14">
          <a:extLst>
            <a:ext uri="{FF2B5EF4-FFF2-40B4-BE49-F238E27FC236}">
              <a16:creationId xmlns:a16="http://schemas.microsoft.com/office/drawing/2014/main" id="{0E811E9E-3053-40F0-B693-9061A12697E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7" name="Text Box 15">
          <a:extLst>
            <a:ext uri="{FF2B5EF4-FFF2-40B4-BE49-F238E27FC236}">
              <a16:creationId xmlns:a16="http://schemas.microsoft.com/office/drawing/2014/main" id="{9FF4ADDE-BF7F-491C-B9C0-AD58EC8D5BB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8" name="Text Box 16">
          <a:extLst>
            <a:ext uri="{FF2B5EF4-FFF2-40B4-BE49-F238E27FC236}">
              <a16:creationId xmlns:a16="http://schemas.microsoft.com/office/drawing/2014/main" id="{173C1C7B-481A-4155-A870-E4D7E4E7E7A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9" name="Text Box 17">
          <a:extLst>
            <a:ext uri="{FF2B5EF4-FFF2-40B4-BE49-F238E27FC236}">
              <a16:creationId xmlns:a16="http://schemas.microsoft.com/office/drawing/2014/main" id="{876645AE-B2D3-4A41-A93D-AA520FCE1C4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0" name="Text Box 6">
          <a:extLst>
            <a:ext uri="{FF2B5EF4-FFF2-40B4-BE49-F238E27FC236}">
              <a16:creationId xmlns:a16="http://schemas.microsoft.com/office/drawing/2014/main" id="{A0BCA0F5-485C-4116-983E-4439E65A598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1" name="Text Box 7">
          <a:extLst>
            <a:ext uri="{FF2B5EF4-FFF2-40B4-BE49-F238E27FC236}">
              <a16:creationId xmlns:a16="http://schemas.microsoft.com/office/drawing/2014/main" id="{7E8660CE-EAE1-431C-B243-6E815B8F325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2" name="Text Box 8">
          <a:extLst>
            <a:ext uri="{FF2B5EF4-FFF2-40B4-BE49-F238E27FC236}">
              <a16:creationId xmlns:a16="http://schemas.microsoft.com/office/drawing/2014/main" id="{BF5B7478-C2F7-4F86-B989-3F274BC510C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3" name="Text Box 9">
          <a:extLst>
            <a:ext uri="{FF2B5EF4-FFF2-40B4-BE49-F238E27FC236}">
              <a16:creationId xmlns:a16="http://schemas.microsoft.com/office/drawing/2014/main" id="{44072EA8-39A1-49F7-A7DB-2D6A3C4DA0F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4" name="Text Box 10">
          <a:extLst>
            <a:ext uri="{FF2B5EF4-FFF2-40B4-BE49-F238E27FC236}">
              <a16:creationId xmlns:a16="http://schemas.microsoft.com/office/drawing/2014/main" id="{12EDF1E2-88EB-4EA8-BCA1-394EE6D1244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5" name="Text Box 11">
          <a:extLst>
            <a:ext uri="{FF2B5EF4-FFF2-40B4-BE49-F238E27FC236}">
              <a16:creationId xmlns:a16="http://schemas.microsoft.com/office/drawing/2014/main" id="{C6DEBDC7-EF83-4E31-AFE0-9974028AAC8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6" name="Text Box 12">
          <a:extLst>
            <a:ext uri="{FF2B5EF4-FFF2-40B4-BE49-F238E27FC236}">
              <a16:creationId xmlns:a16="http://schemas.microsoft.com/office/drawing/2014/main" id="{981A4CA7-B6A0-4F20-9888-20A9B415366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7" name="Text Box 13">
          <a:extLst>
            <a:ext uri="{FF2B5EF4-FFF2-40B4-BE49-F238E27FC236}">
              <a16:creationId xmlns:a16="http://schemas.microsoft.com/office/drawing/2014/main" id="{DCFDA0E2-6D05-4EBD-B1F4-7D8673F0754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8" name="Text Box 14">
          <a:extLst>
            <a:ext uri="{FF2B5EF4-FFF2-40B4-BE49-F238E27FC236}">
              <a16:creationId xmlns:a16="http://schemas.microsoft.com/office/drawing/2014/main" id="{E8C7E0D4-E463-4A3C-9348-ADB787A067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9" name="Text Box 15">
          <a:extLst>
            <a:ext uri="{FF2B5EF4-FFF2-40B4-BE49-F238E27FC236}">
              <a16:creationId xmlns:a16="http://schemas.microsoft.com/office/drawing/2014/main" id="{992E8651-3F35-41A0-B9E2-328D683BDD2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0" name="Text Box 16">
          <a:extLst>
            <a:ext uri="{FF2B5EF4-FFF2-40B4-BE49-F238E27FC236}">
              <a16:creationId xmlns:a16="http://schemas.microsoft.com/office/drawing/2014/main" id="{FABC53D9-7D8B-4475-A3CB-A54D6337592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1" name="Text Box 17">
          <a:extLst>
            <a:ext uri="{FF2B5EF4-FFF2-40B4-BE49-F238E27FC236}">
              <a16:creationId xmlns:a16="http://schemas.microsoft.com/office/drawing/2014/main" id="{DA82B6B2-358F-4883-AFE1-F9DE7AA49A9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2" name="Text Box 6">
          <a:extLst>
            <a:ext uri="{FF2B5EF4-FFF2-40B4-BE49-F238E27FC236}">
              <a16:creationId xmlns:a16="http://schemas.microsoft.com/office/drawing/2014/main" id="{C10AA329-18FF-466C-A3E6-6987EEF2E20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3" name="Text Box 7">
          <a:extLst>
            <a:ext uri="{FF2B5EF4-FFF2-40B4-BE49-F238E27FC236}">
              <a16:creationId xmlns:a16="http://schemas.microsoft.com/office/drawing/2014/main" id="{411B0C53-9190-4997-9810-8FDC3DDDB66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4" name="Text Box 8">
          <a:extLst>
            <a:ext uri="{FF2B5EF4-FFF2-40B4-BE49-F238E27FC236}">
              <a16:creationId xmlns:a16="http://schemas.microsoft.com/office/drawing/2014/main" id="{FA9F7BEF-36C2-4C9D-AC2B-165D523D95D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5" name="Text Box 9">
          <a:extLst>
            <a:ext uri="{FF2B5EF4-FFF2-40B4-BE49-F238E27FC236}">
              <a16:creationId xmlns:a16="http://schemas.microsoft.com/office/drawing/2014/main" id="{5DDC86E9-81E1-40A0-A780-4C49F849E19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6" name="Text Box 10">
          <a:extLst>
            <a:ext uri="{FF2B5EF4-FFF2-40B4-BE49-F238E27FC236}">
              <a16:creationId xmlns:a16="http://schemas.microsoft.com/office/drawing/2014/main" id="{6BAFF430-4AC2-48FF-B0C3-C8A35FC8218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7" name="Text Box 11">
          <a:extLst>
            <a:ext uri="{FF2B5EF4-FFF2-40B4-BE49-F238E27FC236}">
              <a16:creationId xmlns:a16="http://schemas.microsoft.com/office/drawing/2014/main" id="{CFAD7486-8DBC-45E3-8EDD-9EDACF003E0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8" name="Text Box 12">
          <a:extLst>
            <a:ext uri="{FF2B5EF4-FFF2-40B4-BE49-F238E27FC236}">
              <a16:creationId xmlns:a16="http://schemas.microsoft.com/office/drawing/2014/main" id="{EBE701E1-E150-43D7-9B2D-3AF00AA4FB6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9" name="Text Box 13">
          <a:extLst>
            <a:ext uri="{FF2B5EF4-FFF2-40B4-BE49-F238E27FC236}">
              <a16:creationId xmlns:a16="http://schemas.microsoft.com/office/drawing/2014/main" id="{EC5E12F9-2480-45C5-A423-931CA3FD85E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0" name="Text Box 14">
          <a:extLst>
            <a:ext uri="{FF2B5EF4-FFF2-40B4-BE49-F238E27FC236}">
              <a16:creationId xmlns:a16="http://schemas.microsoft.com/office/drawing/2014/main" id="{0D261019-EB0F-4781-B990-50573CF7B7E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1" name="Text Box 15">
          <a:extLst>
            <a:ext uri="{FF2B5EF4-FFF2-40B4-BE49-F238E27FC236}">
              <a16:creationId xmlns:a16="http://schemas.microsoft.com/office/drawing/2014/main" id="{44503B0B-372E-42A3-9A73-1044F7F68C7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2" name="Text Box 16">
          <a:extLst>
            <a:ext uri="{FF2B5EF4-FFF2-40B4-BE49-F238E27FC236}">
              <a16:creationId xmlns:a16="http://schemas.microsoft.com/office/drawing/2014/main" id="{911D77BF-FD2B-43AC-919D-5192A6723C1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3" name="Text Box 17">
          <a:extLst>
            <a:ext uri="{FF2B5EF4-FFF2-40B4-BE49-F238E27FC236}">
              <a16:creationId xmlns:a16="http://schemas.microsoft.com/office/drawing/2014/main" id="{AEF57FAE-4AC0-4BAF-A39C-2CE7387EFE3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4" name="Text Box 7">
          <a:extLst>
            <a:ext uri="{FF2B5EF4-FFF2-40B4-BE49-F238E27FC236}">
              <a16:creationId xmlns:a16="http://schemas.microsoft.com/office/drawing/2014/main" id="{CFEC4E18-4BB0-47F6-99BB-46DBD518E75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5" name="Text Box 8">
          <a:extLst>
            <a:ext uri="{FF2B5EF4-FFF2-40B4-BE49-F238E27FC236}">
              <a16:creationId xmlns:a16="http://schemas.microsoft.com/office/drawing/2014/main" id="{2435C2E0-EDBC-4D4F-B068-03C8920F5A4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6" name="Text Box 9">
          <a:extLst>
            <a:ext uri="{FF2B5EF4-FFF2-40B4-BE49-F238E27FC236}">
              <a16:creationId xmlns:a16="http://schemas.microsoft.com/office/drawing/2014/main" id="{199B8689-FF57-4158-B4DB-892352FCD7A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7" name="Text Box 10">
          <a:extLst>
            <a:ext uri="{FF2B5EF4-FFF2-40B4-BE49-F238E27FC236}">
              <a16:creationId xmlns:a16="http://schemas.microsoft.com/office/drawing/2014/main" id="{E3FD26EE-3DB7-4BD0-875B-D30AF914287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8" name="Text Box 11">
          <a:extLst>
            <a:ext uri="{FF2B5EF4-FFF2-40B4-BE49-F238E27FC236}">
              <a16:creationId xmlns:a16="http://schemas.microsoft.com/office/drawing/2014/main" id="{0637103A-8A98-4C60-8DF5-03AEE2FE676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9" name="Text Box 12">
          <a:extLst>
            <a:ext uri="{FF2B5EF4-FFF2-40B4-BE49-F238E27FC236}">
              <a16:creationId xmlns:a16="http://schemas.microsoft.com/office/drawing/2014/main" id="{F77D5ECB-DF3F-4B54-B250-2791BF2BD38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0" name="Text Box 13">
          <a:extLst>
            <a:ext uri="{FF2B5EF4-FFF2-40B4-BE49-F238E27FC236}">
              <a16:creationId xmlns:a16="http://schemas.microsoft.com/office/drawing/2014/main" id="{31778158-C4A6-408F-8503-92B25F3AB82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1" name="Text Box 14">
          <a:extLst>
            <a:ext uri="{FF2B5EF4-FFF2-40B4-BE49-F238E27FC236}">
              <a16:creationId xmlns:a16="http://schemas.microsoft.com/office/drawing/2014/main" id="{C865CEFC-57BD-4D1A-B684-6CF7DB764BD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2" name="Text Box 15">
          <a:extLst>
            <a:ext uri="{FF2B5EF4-FFF2-40B4-BE49-F238E27FC236}">
              <a16:creationId xmlns:a16="http://schemas.microsoft.com/office/drawing/2014/main" id="{1EF3B13D-19E0-425A-A8C2-54A6DC2630A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3" name="Text Box 16">
          <a:extLst>
            <a:ext uri="{FF2B5EF4-FFF2-40B4-BE49-F238E27FC236}">
              <a16:creationId xmlns:a16="http://schemas.microsoft.com/office/drawing/2014/main" id="{B296BE91-8BC4-44F2-8C15-0B09A5DD58D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4" name="Text Box 17">
          <a:extLst>
            <a:ext uri="{FF2B5EF4-FFF2-40B4-BE49-F238E27FC236}">
              <a16:creationId xmlns:a16="http://schemas.microsoft.com/office/drawing/2014/main" id="{9D74AB5F-4626-473E-ADD4-4462B43E6F3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5" name="Text Box 6">
          <a:extLst>
            <a:ext uri="{FF2B5EF4-FFF2-40B4-BE49-F238E27FC236}">
              <a16:creationId xmlns:a16="http://schemas.microsoft.com/office/drawing/2014/main" id="{EA4CBA96-E3C0-4581-A92D-483701A6AF4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6" name="Text Box 7">
          <a:extLst>
            <a:ext uri="{FF2B5EF4-FFF2-40B4-BE49-F238E27FC236}">
              <a16:creationId xmlns:a16="http://schemas.microsoft.com/office/drawing/2014/main" id="{BEF60E47-2AF9-4E8D-8263-B9348FB8C13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7" name="Text Box 8">
          <a:extLst>
            <a:ext uri="{FF2B5EF4-FFF2-40B4-BE49-F238E27FC236}">
              <a16:creationId xmlns:a16="http://schemas.microsoft.com/office/drawing/2014/main" id="{E4088B2A-A06D-40F4-B642-F910B66288C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8" name="Text Box 9">
          <a:extLst>
            <a:ext uri="{FF2B5EF4-FFF2-40B4-BE49-F238E27FC236}">
              <a16:creationId xmlns:a16="http://schemas.microsoft.com/office/drawing/2014/main" id="{EBB8695C-22B8-44B0-A21D-8E0DD3E40EB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9" name="Text Box 10">
          <a:extLst>
            <a:ext uri="{FF2B5EF4-FFF2-40B4-BE49-F238E27FC236}">
              <a16:creationId xmlns:a16="http://schemas.microsoft.com/office/drawing/2014/main" id="{2442954E-5E15-40E4-A06F-F9538BD492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0" name="Text Box 11">
          <a:extLst>
            <a:ext uri="{FF2B5EF4-FFF2-40B4-BE49-F238E27FC236}">
              <a16:creationId xmlns:a16="http://schemas.microsoft.com/office/drawing/2014/main" id="{4297D88B-10DD-48FE-985E-C5DFB89BF75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1" name="Text Box 12">
          <a:extLst>
            <a:ext uri="{FF2B5EF4-FFF2-40B4-BE49-F238E27FC236}">
              <a16:creationId xmlns:a16="http://schemas.microsoft.com/office/drawing/2014/main" id="{60438DDB-5DED-4E9B-BA87-FD55B7B0090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2" name="Text Box 13">
          <a:extLst>
            <a:ext uri="{FF2B5EF4-FFF2-40B4-BE49-F238E27FC236}">
              <a16:creationId xmlns:a16="http://schemas.microsoft.com/office/drawing/2014/main" id="{29883B28-4391-4606-A685-BA4F47E9BF9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3" name="Text Box 14">
          <a:extLst>
            <a:ext uri="{FF2B5EF4-FFF2-40B4-BE49-F238E27FC236}">
              <a16:creationId xmlns:a16="http://schemas.microsoft.com/office/drawing/2014/main" id="{00960ECB-B0B5-4AF4-A497-6BC9EE59D78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4" name="Text Box 15">
          <a:extLst>
            <a:ext uri="{FF2B5EF4-FFF2-40B4-BE49-F238E27FC236}">
              <a16:creationId xmlns:a16="http://schemas.microsoft.com/office/drawing/2014/main" id="{A47CD513-88E3-477A-A379-B723554D97A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5" name="Text Box 16">
          <a:extLst>
            <a:ext uri="{FF2B5EF4-FFF2-40B4-BE49-F238E27FC236}">
              <a16:creationId xmlns:a16="http://schemas.microsoft.com/office/drawing/2014/main" id="{56B21C86-C256-45AF-95C0-A1187AC626B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6" name="Text Box 17">
          <a:extLst>
            <a:ext uri="{FF2B5EF4-FFF2-40B4-BE49-F238E27FC236}">
              <a16:creationId xmlns:a16="http://schemas.microsoft.com/office/drawing/2014/main" id="{2BF68FF1-CCB7-4B26-9E38-0ED8365B2DA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7" name="Text Box 6">
          <a:extLst>
            <a:ext uri="{FF2B5EF4-FFF2-40B4-BE49-F238E27FC236}">
              <a16:creationId xmlns:a16="http://schemas.microsoft.com/office/drawing/2014/main" id="{EAAF121A-0F34-43F1-8D1A-232891930B2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8" name="Text Box 7">
          <a:extLst>
            <a:ext uri="{FF2B5EF4-FFF2-40B4-BE49-F238E27FC236}">
              <a16:creationId xmlns:a16="http://schemas.microsoft.com/office/drawing/2014/main" id="{8810F26D-6334-443F-A8EE-94698A26F99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9" name="Text Box 8">
          <a:extLst>
            <a:ext uri="{FF2B5EF4-FFF2-40B4-BE49-F238E27FC236}">
              <a16:creationId xmlns:a16="http://schemas.microsoft.com/office/drawing/2014/main" id="{0DA35952-ACA4-471A-8B13-E9E71ADB39A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0" name="Text Box 9">
          <a:extLst>
            <a:ext uri="{FF2B5EF4-FFF2-40B4-BE49-F238E27FC236}">
              <a16:creationId xmlns:a16="http://schemas.microsoft.com/office/drawing/2014/main" id="{CE5D75E9-9BBF-43D6-9312-B32596B1B5F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1" name="Text Box 10">
          <a:extLst>
            <a:ext uri="{FF2B5EF4-FFF2-40B4-BE49-F238E27FC236}">
              <a16:creationId xmlns:a16="http://schemas.microsoft.com/office/drawing/2014/main" id="{F4E5D3B4-7901-4AF7-9A75-9FB9173F817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2" name="Text Box 11">
          <a:extLst>
            <a:ext uri="{FF2B5EF4-FFF2-40B4-BE49-F238E27FC236}">
              <a16:creationId xmlns:a16="http://schemas.microsoft.com/office/drawing/2014/main" id="{3225B64F-D880-4F76-9B8D-23C2844E694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3" name="Text Box 12">
          <a:extLst>
            <a:ext uri="{FF2B5EF4-FFF2-40B4-BE49-F238E27FC236}">
              <a16:creationId xmlns:a16="http://schemas.microsoft.com/office/drawing/2014/main" id="{C3FE6B0D-76B1-4321-BCBC-44035A9909F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4" name="Text Box 13">
          <a:extLst>
            <a:ext uri="{FF2B5EF4-FFF2-40B4-BE49-F238E27FC236}">
              <a16:creationId xmlns:a16="http://schemas.microsoft.com/office/drawing/2014/main" id="{927E6F7E-BA1C-45F1-9B95-498B40E3786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5" name="Text Box 14">
          <a:extLst>
            <a:ext uri="{FF2B5EF4-FFF2-40B4-BE49-F238E27FC236}">
              <a16:creationId xmlns:a16="http://schemas.microsoft.com/office/drawing/2014/main" id="{71045A7D-D755-4C42-AD52-FFE6ADA8773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6" name="Text Box 15">
          <a:extLst>
            <a:ext uri="{FF2B5EF4-FFF2-40B4-BE49-F238E27FC236}">
              <a16:creationId xmlns:a16="http://schemas.microsoft.com/office/drawing/2014/main" id="{576942E9-44E5-4A25-8CD5-E805CFC19B8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7" name="Text Box 16">
          <a:extLst>
            <a:ext uri="{FF2B5EF4-FFF2-40B4-BE49-F238E27FC236}">
              <a16:creationId xmlns:a16="http://schemas.microsoft.com/office/drawing/2014/main" id="{044D2F40-EAFB-4A1F-B4F6-72EA062D0C8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8" name="Text Box 17">
          <a:extLst>
            <a:ext uri="{FF2B5EF4-FFF2-40B4-BE49-F238E27FC236}">
              <a16:creationId xmlns:a16="http://schemas.microsoft.com/office/drawing/2014/main" id="{EF746A68-C4AF-4896-996E-BFAC13EA090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9" name="Text Box 6">
          <a:extLst>
            <a:ext uri="{FF2B5EF4-FFF2-40B4-BE49-F238E27FC236}">
              <a16:creationId xmlns:a16="http://schemas.microsoft.com/office/drawing/2014/main" id="{EACFE333-15D9-4AD9-A355-E19E755FD9C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0" name="Text Box 7">
          <a:extLst>
            <a:ext uri="{FF2B5EF4-FFF2-40B4-BE49-F238E27FC236}">
              <a16:creationId xmlns:a16="http://schemas.microsoft.com/office/drawing/2014/main" id="{BDB7D814-65F6-414D-A5CC-712CE0EEA2D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1" name="Text Box 8">
          <a:extLst>
            <a:ext uri="{FF2B5EF4-FFF2-40B4-BE49-F238E27FC236}">
              <a16:creationId xmlns:a16="http://schemas.microsoft.com/office/drawing/2014/main" id="{19FCC7A2-A1D0-47B4-AF3D-DF6C15AC23C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2" name="Text Box 9">
          <a:extLst>
            <a:ext uri="{FF2B5EF4-FFF2-40B4-BE49-F238E27FC236}">
              <a16:creationId xmlns:a16="http://schemas.microsoft.com/office/drawing/2014/main" id="{A7F9FBF8-0419-4581-B441-1BC4D3B3F99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3" name="Text Box 10">
          <a:extLst>
            <a:ext uri="{FF2B5EF4-FFF2-40B4-BE49-F238E27FC236}">
              <a16:creationId xmlns:a16="http://schemas.microsoft.com/office/drawing/2014/main" id="{72402FCC-0DD8-43D3-9045-6CEF59C24B5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4" name="Text Box 11">
          <a:extLst>
            <a:ext uri="{FF2B5EF4-FFF2-40B4-BE49-F238E27FC236}">
              <a16:creationId xmlns:a16="http://schemas.microsoft.com/office/drawing/2014/main" id="{C9AB34D7-E0C9-484D-9124-F8E2B86D7C5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5" name="Text Box 12">
          <a:extLst>
            <a:ext uri="{FF2B5EF4-FFF2-40B4-BE49-F238E27FC236}">
              <a16:creationId xmlns:a16="http://schemas.microsoft.com/office/drawing/2014/main" id="{5C035103-2B70-45BC-B203-EA78E09FFAE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6" name="Text Box 13">
          <a:extLst>
            <a:ext uri="{FF2B5EF4-FFF2-40B4-BE49-F238E27FC236}">
              <a16:creationId xmlns:a16="http://schemas.microsoft.com/office/drawing/2014/main" id="{1CE2D8F1-4C1E-4892-8F87-00C7DDD35A8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7" name="Text Box 14">
          <a:extLst>
            <a:ext uri="{FF2B5EF4-FFF2-40B4-BE49-F238E27FC236}">
              <a16:creationId xmlns:a16="http://schemas.microsoft.com/office/drawing/2014/main" id="{1DB561E3-27A8-405A-8E0A-98701CBECAB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8" name="Text Box 15">
          <a:extLst>
            <a:ext uri="{FF2B5EF4-FFF2-40B4-BE49-F238E27FC236}">
              <a16:creationId xmlns:a16="http://schemas.microsoft.com/office/drawing/2014/main" id="{705602A3-8CA4-4FBF-B2A3-8AEBECD859E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9" name="Text Box 16">
          <a:extLst>
            <a:ext uri="{FF2B5EF4-FFF2-40B4-BE49-F238E27FC236}">
              <a16:creationId xmlns:a16="http://schemas.microsoft.com/office/drawing/2014/main" id="{65626811-580C-47C5-944E-8B1FEE861F8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0" name="Text Box 17">
          <a:extLst>
            <a:ext uri="{FF2B5EF4-FFF2-40B4-BE49-F238E27FC236}">
              <a16:creationId xmlns:a16="http://schemas.microsoft.com/office/drawing/2014/main" id="{C1354D4B-B728-4C1A-9608-26F989AF0D5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1" name="Text Box 7">
          <a:extLst>
            <a:ext uri="{FF2B5EF4-FFF2-40B4-BE49-F238E27FC236}">
              <a16:creationId xmlns:a16="http://schemas.microsoft.com/office/drawing/2014/main" id="{F00C46D1-256A-4440-9548-70709FF7917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2" name="Text Box 8">
          <a:extLst>
            <a:ext uri="{FF2B5EF4-FFF2-40B4-BE49-F238E27FC236}">
              <a16:creationId xmlns:a16="http://schemas.microsoft.com/office/drawing/2014/main" id="{1E8860CB-4B82-4F85-B704-74D6BAE82AB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3" name="Text Box 9">
          <a:extLst>
            <a:ext uri="{FF2B5EF4-FFF2-40B4-BE49-F238E27FC236}">
              <a16:creationId xmlns:a16="http://schemas.microsoft.com/office/drawing/2014/main" id="{337D239A-7E62-41BC-B0CF-25DA2D3D3DF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4" name="Text Box 10">
          <a:extLst>
            <a:ext uri="{FF2B5EF4-FFF2-40B4-BE49-F238E27FC236}">
              <a16:creationId xmlns:a16="http://schemas.microsoft.com/office/drawing/2014/main" id="{5D1B8D60-1EB2-40B9-B397-B91A4018C30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5" name="Text Box 11">
          <a:extLst>
            <a:ext uri="{FF2B5EF4-FFF2-40B4-BE49-F238E27FC236}">
              <a16:creationId xmlns:a16="http://schemas.microsoft.com/office/drawing/2014/main" id="{8483F0BE-9546-4E11-8009-425A0C20235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6" name="Text Box 12">
          <a:extLst>
            <a:ext uri="{FF2B5EF4-FFF2-40B4-BE49-F238E27FC236}">
              <a16:creationId xmlns:a16="http://schemas.microsoft.com/office/drawing/2014/main" id="{B0F7E4C7-11C9-4062-872C-3BFA3C5C943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7" name="Text Box 13">
          <a:extLst>
            <a:ext uri="{FF2B5EF4-FFF2-40B4-BE49-F238E27FC236}">
              <a16:creationId xmlns:a16="http://schemas.microsoft.com/office/drawing/2014/main" id="{D91CCD1D-CBFD-41E5-AF63-23316B903A4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8" name="Text Box 14">
          <a:extLst>
            <a:ext uri="{FF2B5EF4-FFF2-40B4-BE49-F238E27FC236}">
              <a16:creationId xmlns:a16="http://schemas.microsoft.com/office/drawing/2014/main" id="{0B192DCF-E6A6-460B-9B28-783C3495ABA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9" name="Text Box 15">
          <a:extLst>
            <a:ext uri="{FF2B5EF4-FFF2-40B4-BE49-F238E27FC236}">
              <a16:creationId xmlns:a16="http://schemas.microsoft.com/office/drawing/2014/main" id="{85890585-7131-4815-9BBA-DFD02B59A31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0" name="Text Box 16">
          <a:extLst>
            <a:ext uri="{FF2B5EF4-FFF2-40B4-BE49-F238E27FC236}">
              <a16:creationId xmlns:a16="http://schemas.microsoft.com/office/drawing/2014/main" id="{60716654-D544-4EE8-8CEA-A78C891331B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1" name="Text Box 17">
          <a:extLst>
            <a:ext uri="{FF2B5EF4-FFF2-40B4-BE49-F238E27FC236}">
              <a16:creationId xmlns:a16="http://schemas.microsoft.com/office/drawing/2014/main" id="{2A5CD265-7739-4DC7-9CD9-299A2541FE6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2" name="Text Box 6">
          <a:extLst>
            <a:ext uri="{FF2B5EF4-FFF2-40B4-BE49-F238E27FC236}">
              <a16:creationId xmlns:a16="http://schemas.microsoft.com/office/drawing/2014/main" id="{E1171080-C853-43BB-AFF7-CBE0D2977E2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3" name="Text Box 7">
          <a:extLst>
            <a:ext uri="{FF2B5EF4-FFF2-40B4-BE49-F238E27FC236}">
              <a16:creationId xmlns:a16="http://schemas.microsoft.com/office/drawing/2014/main" id="{65420AF0-11E9-42E3-A95C-0FE37D3BB8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4" name="Text Box 8">
          <a:extLst>
            <a:ext uri="{FF2B5EF4-FFF2-40B4-BE49-F238E27FC236}">
              <a16:creationId xmlns:a16="http://schemas.microsoft.com/office/drawing/2014/main" id="{853A462B-8481-43C0-9276-88686BBC4CC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5" name="Text Box 9">
          <a:extLst>
            <a:ext uri="{FF2B5EF4-FFF2-40B4-BE49-F238E27FC236}">
              <a16:creationId xmlns:a16="http://schemas.microsoft.com/office/drawing/2014/main" id="{466C9A32-D53D-4F0B-9F18-8051F572BE9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6" name="Text Box 10">
          <a:extLst>
            <a:ext uri="{FF2B5EF4-FFF2-40B4-BE49-F238E27FC236}">
              <a16:creationId xmlns:a16="http://schemas.microsoft.com/office/drawing/2014/main" id="{B2AF1C25-0729-4223-B2B7-16F7C798CB5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7" name="Text Box 11">
          <a:extLst>
            <a:ext uri="{FF2B5EF4-FFF2-40B4-BE49-F238E27FC236}">
              <a16:creationId xmlns:a16="http://schemas.microsoft.com/office/drawing/2014/main" id="{8273DDE7-88C1-49C3-8A86-94E97045921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8" name="Text Box 12">
          <a:extLst>
            <a:ext uri="{FF2B5EF4-FFF2-40B4-BE49-F238E27FC236}">
              <a16:creationId xmlns:a16="http://schemas.microsoft.com/office/drawing/2014/main" id="{296F8AEC-AC1F-44D0-9C45-0A00EC85920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9" name="Text Box 13">
          <a:extLst>
            <a:ext uri="{FF2B5EF4-FFF2-40B4-BE49-F238E27FC236}">
              <a16:creationId xmlns:a16="http://schemas.microsoft.com/office/drawing/2014/main" id="{AB6E98ED-4A32-4BD8-8D15-C8581085997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0" name="Text Box 14">
          <a:extLst>
            <a:ext uri="{FF2B5EF4-FFF2-40B4-BE49-F238E27FC236}">
              <a16:creationId xmlns:a16="http://schemas.microsoft.com/office/drawing/2014/main" id="{E578DA5E-C5AB-41AE-91E0-61D038AF67F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1" name="Text Box 15">
          <a:extLst>
            <a:ext uri="{FF2B5EF4-FFF2-40B4-BE49-F238E27FC236}">
              <a16:creationId xmlns:a16="http://schemas.microsoft.com/office/drawing/2014/main" id="{40FCC442-07C2-4B33-8B55-BB0286DE7BA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2" name="Text Box 16">
          <a:extLst>
            <a:ext uri="{FF2B5EF4-FFF2-40B4-BE49-F238E27FC236}">
              <a16:creationId xmlns:a16="http://schemas.microsoft.com/office/drawing/2014/main" id="{864EBAC8-BA9D-44F4-982B-44A0FD9CFE0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3" name="Text Box 17">
          <a:extLst>
            <a:ext uri="{FF2B5EF4-FFF2-40B4-BE49-F238E27FC236}">
              <a16:creationId xmlns:a16="http://schemas.microsoft.com/office/drawing/2014/main" id="{A1961696-F4E9-4882-B5CB-3459622B47F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4" name="Text Box 6">
          <a:extLst>
            <a:ext uri="{FF2B5EF4-FFF2-40B4-BE49-F238E27FC236}">
              <a16:creationId xmlns:a16="http://schemas.microsoft.com/office/drawing/2014/main" id="{59CE4CF7-BE87-4D60-BA27-50A3EFF69FE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5" name="Text Box 7">
          <a:extLst>
            <a:ext uri="{FF2B5EF4-FFF2-40B4-BE49-F238E27FC236}">
              <a16:creationId xmlns:a16="http://schemas.microsoft.com/office/drawing/2014/main" id="{FD00F47B-533B-4C21-A81B-4016F490424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6" name="Text Box 8">
          <a:extLst>
            <a:ext uri="{FF2B5EF4-FFF2-40B4-BE49-F238E27FC236}">
              <a16:creationId xmlns:a16="http://schemas.microsoft.com/office/drawing/2014/main" id="{222446BC-EDAC-44AC-A862-2BB01275F6F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7" name="Text Box 9">
          <a:extLst>
            <a:ext uri="{FF2B5EF4-FFF2-40B4-BE49-F238E27FC236}">
              <a16:creationId xmlns:a16="http://schemas.microsoft.com/office/drawing/2014/main" id="{40C12D3B-6F07-4351-BA51-4D26D0ED98F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8" name="Text Box 10">
          <a:extLst>
            <a:ext uri="{FF2B5EF4-FFF2-40B4-BE49-F238E27FC236}">
              <a16:creationId xmlns:a16="http://schemas.microsoft.com/office/drawing/2014/main" id="{516B6398-21F6-48FF-8C50-C7059F1D21A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9" name="Text Box 11">
          <a:extLst>
            <a:ext uri="{FF2B5EF4-FFF2-40B4-BE49-F238E27FC236}">
              <a16:creationId xmlns:a16="http://schemas.microsoft.com/office/drawing/2014/main" id="{35117B1D-1046-415C-8C6E-85BB6CA6017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0" name="Text Box 12">
          <a:extLst>
            <a:ext uri="{FF2B5EF4-FFF2-40B4-BE49-F238E27FC236}">
              <a16:creationId xmlns:a16="http://schemas.microsoft.com/office/drawing/2014/main" id="{631828B0-3545-4E6B-9D16-91EF1498BB0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1" name="Text Box 13">
          <a:extLst>
            <a:ext uri="{FF2B5EF4-FFF2-40B4-BE49-F238E27FC236}">
              <a16:creationId xmlns:a16="http://schemas.microsoft.com/office/drawing/2014/main" id="{C17D3ADB-D804-4AAB-AC47-858BF08031A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2" name="Text Box 14">
          <a:extLst>
            <a:ext uri="{FF2B5EF4-FFF2-40B4-BE49-F238E27FC236}">
              <a16:creationId xmlns:a16="http://schemas.microsoft.com/office/drawing/2014/main" id="{EAC077E8-A008-47C5-B0D2-37CDF57E2B4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3" name="Text Box 15">
          <a:extLst>
            <a:ext uri="{FF2B5EF4-FFF2-40B4-BE49-F238E27FC236}">
              <a16:creationId xmlns:a16="http://schemas.microsoft.com/office/drawing/2014/main" id="{09631D6C-A68D-4D03-87D2-107C31AB796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4" name="Text Box 16">
          <a:extLst>
            <a:ext uri="{FF2B5EF4-FFF2-40B4-BE49-F238E27FC236}">
              <a16:creationId xmlns:a16="http://schemas.microsoft.com/office/drawing/2014/main" id="{61D5C09F-0607-48CA-9343-D892EDDEA56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5" name="Text Box 17">
          <a:extLst>
            <a:ext uri="{FF2B5EF4-FFF2-40B4-BE49-F238E27FC236}">
              <a16:creationId xmlns:a16="http://schemas.microsoft.com/office/drawing/2014/main" id="{A1F8AB5A-32DA-49BC-9604-6B8352232EF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6" name="Text Box 6">
          <a:extLst>
            <a:ext uri="{FF2B5EF4-FFF2-40B4-BE49-F238E27FC236}">
              <a16:creationId xmlns:a16="http://schemas.microsoft.com/office/drawing/2014/main" id="{63D9D938-2469-47A1-B91A-471CDDA9E56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7" name="Text Box 7">
          <a:extLst>
            <a:ext uri="{FF2B5EF4-FFF2-40B4-BE49-F238E27FC236}">
              <a16:creationId xmlns:a16="http://schemas.microsoft.com/office/drawing/2014/main" id="{B44C2489-BDE2-493C-A846-538A83191FE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8" name="Text Box 8">
          <a:extLst>
            <a:ext uri="{FF2B5EF4-FFF2-40B4-BE49-F238E27FC236}">
              <a16:creationId xmlns:a16="http://schemas.microsoft.com/office/drawing/2014/main" id="{83EF4CEA-A3E1-4406-8DFC-EB74D4B9BFF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9" name="Text Box 9">
          <a:extLst>
            <a:ext uri="{FF2B5EF4-FFF2-40B4-BE49-F238E27FC236}">
              <a16:creationId xmlns:a16="http://schemas.microsoft.com/office/drawing/2014/main" id="{06950B7E-1D2D-47F3-9FD8-33CA93F1974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0" name="Text Box 10">
          <a:extLst>
            <a:ext uri="{FF2B5EF4-FFF2-40B4-BE49-F238E27FC236}">
              <a16:creationId xmlns:a16="http://schemas.microsoft.com/office/drawing/2014/main" id="{10BF1913-CAF8-48FE-A0A4-D7EA25A9360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1" name="Text Box 11">
          <a:extLst>
            <a:ext uri="{FF2B5EF4-FFF2-40B4-BE49-F238E27FC236}">
              <a16:creationId xmlns:a16="http://schemas.microsoft.com/office/drawing/2014/main" id="{2C8CA329-AAD9-4356-BA3B-561E5EEFB30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2" name="Text Box 12">
          <a:extLst>
            <a:ext uri="{FF2B5EF4-FFF2-40B4-BE49-F238E27FC236}">
              <a16:creationId xmlns:a16="http://schemas.microsoft.com/office/drawing/2014/main" id="{32A302EE-97CC-4DFD-BBAB-386FFBEB610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3" name="Text Box 13">
          <a:extLst>
            <a:ext uri="{FF2B5EF4-FFF2-40B4-BE49-F238E27FC236}">
              <a16:creationId xmlns:a16="http://schemas.microsoft.com/office/drawing/2014/main" id="{95966F50-211A-4F3F-AC6D-B6AB07F1514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4" name="Text Box 14">
          <a:extLst>
            <a:ext uri="{FF2B5EF4-FFF2-40B4-BE49-F238E27FC236}">
              <a16:creationId xmlns:a16="http://schemas.microsoft.com/office/drawing/2014/main" id="{D320AC24-85B4-44AC-8432-B29F19FFADA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5" name="Text Box 15">
          <a:extLst>
            <a:ext uri="{FF2B5EF4-FFF2-40B4-BE49-F238E27FC236}">
              <a16:creationId xmlns:a16="http://schemas.microsoft.com/office/drawing/2014/main" id="{B3219935-312D-457C-AA48-8003AA61822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6" name="Text Box 16">
          <a:extLst>
            <a:ext uri="{FF2B5EF4-FFF2-40B4-BE49-F238E27FC236}">
              <a16:creationId xmlns:a16="http://schemas.microsoft.com/office/drawing/2014/main" id="{EF7D210C-5E98-4CB3-BBB1-E2E388325CC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7" name="Text Box 17">
          <a:extLst>
            <a:ext uri="{FF2B5EF4-FFF2-40B4-BE49-F238E27FC236}">
              <a16:creationId xmlns:a16="http://schemas.microsoft.com/office/drawing/2014/main" id="{8F722642-5554-4240-A64F-3A9062AF0C6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8" name="Text Box 7">
          <a:extLst>
            <a:ext uri="{FF2B5EF4-FFF2-40B4-BE49-F238E27FC236}">
              <a16:creationId xmlns:a16="http://schemas.microsoft.com/office/drawing/2014/main" id="{167C759E-F9BA-49E2-AD3F-C99506B6D52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9" name="Text Box 8">
          <a:extLst>
            <a:ext uri="{FF2B5EF4-FFF2-40B4-BE49-F238E27FC236}">
              <a16:creationId xmlns:a16="http://schemas.microsoft.com/office/drawing/2014/main" id="{79553804-EB25-413F-94CF-FBA59D21F23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0" name="Text Box 9">
          <a:extLst>
            <a:ext uri="{FF2B5EF4-FFF2-40B4-BE49-F238E27FC236}">
              <a16:creationId xmlns:a16="http://schemas.microsoft.com/office/drawing/2014/main" id="{BE64FFAE-3149-49A3-BA13-D12CD003D5D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1" name="Text Box 10">
          <a:extLst>
            <a:ext uri="{FF2B5EF4-FFF2-40B4-BE49-F238E27FC236}">
              <a16:creationId xmlns:a16="http://schemas.microsoft.com/office/drawing/2014/main" id="{DB0911B1-BF76-4036-B7B7-CB32C4CAE1B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2" name="Text Box 11">
          <a:extLst>
            <a:ext uri="{FF2B5EF4-FFF2-40B4-BE49-F238E27FC236}">
              <a16:creationId xmlns:a16="http://schemas.microsoft.com/office/drawing/2014/main" id="{C50946C1-6439-48FB-88FC-FD3B0A85813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3" name="Text Box 12">
          <a:extLst>
            <a:ext uri="{FF2B5EF4-FFF2-40B4-BE49-F238E27FC236}">
              <a16:creationId xmlns:a16="http://schemas.microsoft.com/office/drawing/2014/main" id="{F274EC5B-1565-4971-AB81-45946120870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4" name="Text Box 13">
          <a:extLst>
            <a:ext uri="{FF2B5EF4-FFF2-40B4-BE49-F238E27FC236}">
              <a16:creationId xmlns:a16="http://schemas.microsoft.com/office/drawing/2014/main" id="{B6E501AC-FA04-4547-A3A5-4ADD0775CF3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5" name="Text Box 14">
          <a:extLst>
            <a:ext uri="{FF2B5EF4-FFF2-40B4-BE49-F238E27FC236}">
              <a16:creationId xmlns:a16="http://schemas.microsoft.com/office/drawing/2014/main" id="{4E32AD70-0322-4B70-8382-F44E3C7AD4A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6" name="Text Box 15">
          <a:extLst>
            <a:ext uri="{FF2B5EF4-FFF2-40B4-BE49-F238E27FC236}">
              <a16:creationId xmlns:a16="http://schemas.microsoft.com/office/drawing/2014/main" id="{21B72D9D-E6DA-4574-82FA-42D25E1EB48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7" name="Text Box 16">
          <a:extLst>
            <a:ext uri="{FF2B5EF4-FFF2-40B4-BE49-F238E27FC236}">
              <a16:creationId xmlns:a16="http://schemas.microsoft.com/office/drawing/2014/main" id="{2BC47CB4-B41A-4E55-8360-C85E01F0BEE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8" name="Text Box 17">
          <a:extLst>
            <a:ext uri="{FF2B5EF4-FFF2-40B4-BE49-F238E27FC236}">
              <a16:creationId xmlns:a16="http://schemas.microsoft.com/office/drawing/2014/main" id="{C9916784-4164-4EE7-927E-6CEA321EEDC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9" name="Text Box 6">
          <a:extLst>
            <a:ext uri="{FF2B5EF4-FFF2-40B4-BE49-F238E27FC236}">
              <a16:creationId xmlns:a16="http://schemas.microsoft.com/office/drawing/2014/main" id="{880ECF5A-37F9-43B6-B6F4-A9C489DC716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0" name="Text Box 7">
          <a:extLst>
            <a:ext uri="{FF2B5EF4-FFF2-40B4-BE49-F238E27FC236}">
              <a16:creationId xmlns:a16="http://schemas.microsoft.com/office/drawing/2014/main" id="{186A1BC9-C0D2-47B1-8564-C3F49D47258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1" name="Text Box 8">
          <a:extLst>
            <a:ext uri="{FF2B5EF4-FFF2-40B4-BE49-F238E27FC236}">
              <a16:creationId xmlns:a16="http://schemas.microsoft.com/office/drawing/2014/main" id="{639A5DA6-961C-4F1A-92AD-DD6A7370E40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2" name="Text Box 9">
          <a:extLst>
            <a:ext uri="{FF2B5EF4-FFF2-40B4-BE49-F238E27FC236}">
              <a16:creationId xmlns:a16="http://schemas.microsoft.com/office/drawing/2014/main" id="{5E31FE8C-CB3E-43DD-9B03-DA67A8BC98C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3" name="Text Box 10">
          <a:extLst>
            <a:ext uri="{FF2B5EF4-FFF2-40B4-BE49-F238E27FC236}">
              <a16:creationId xmlns:a16="http://schemas.microsoft.com/office/drawing/2014/main" id="{10D9D74D-6CA4-44A3-9D97-608E8CA9B07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4" name="Text Box 11">
          <a:extLst>
            <a:ext uri="{FF2B5EF4-FFF2-40B4-BE49-F238E27FC236}">
              <a16:creationId xmlns:a16="http://schemas.microsoft.com/office/drawing/2014/main" id="{38675B48-8178-4575-8EF7-886765E248F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5" name="Text Box 12">
          <a:extLst>
            <a:ext uri="{FF2B5EF4-FFF2-40B4-BE49-F238E27FC236}">
              <a16:creationId xmlns:a16="http://schemas.microsoft.com/office/drawing/2014/main" id="{8DFAB502-970D-4700-B406-FD0FDF86A56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6" name="Text Box 13">
          <a:extLst>
            <a:ext uri="{FF2B5EF4-FFF2-40B4-BE49-F238E27FC236}">
              <a16:creationId xmlns:a16="http://schemas.microsoft.com/office/drawing/2014/main" id="{A2AE3E46-6F89-4B01-91B1-E736A864979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7" name="Text Box 14">
          <a:extLst>
            <a:ext uri="{FF2B5EF4-FFF2-40B4-BE49-F238E27FC236}">
              <a16:creationId xmlns:a16="http://schemas.microsoft.com/office/drawing/2014/main" id="{EA0D8540-9006-40C8-BB8C-D8A722E785B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8" name="Text Box 15">
          <a:extLst>
            <a:ext uri="{FF2B5EF4-FFF2-40B4-BE49-F238E27FC236}">
              <a16:creationId xmlns:a16="http://schemas.microsoft.com/office/drawing/2014/main" id="{569040FA-73F9-4A7D-9A8E-6885AD08AD3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9" name="Text Box 16">
          <a:extLst>
            <a:ext uri="{FF2B5EF4-FFF2-40B4-BE49-F238E27FC236}">
              <a16:creationId xmlns:a16="http://schemas.microsoft.com/office/drawing/2014/main" id="{6A803D67-F174-47FF-9267-893406C481B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0" name="Text Box 17">
          <a:extLst>
            <a:ext uri="{FF2B5EF4-FFF2-40B4-BE49-F238E27FC236}">
              <a16:creationId xmlns:a16="http://schemas.microsoft.com/office/drawing/2014/main" id="{E7C5228D-C99A-40A7-9ABA-A49E05573C9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1" name="Text Box 6">
          <a:extLst>
            <a:ext uri="{FF2B5EF4-FFF2-40B4-BE49-F238E27FC236}">
              <a16:creationId xmlns:a16="http://schemas.microsoft.com/office/drawing/2014/main" id="{6C11B672-7187-41B7-89F7-6F3B918408F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2" name="Text Box 7">
          <a:extLst>
            <a:ext uri="{FF2B5EF4-FFF2-40B4-BE49-F238E27FC236}">
              <a16:creationId xmlns:a16="http://schemas.microsoft.com/office/drawing/2014/main" id="{A9567588-AE55-4407-BE84-AFAAF91B465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3" name="Text Box 8">
          <a:extLst>
            <a:ext uri="{FF2B5EF4-FFF2-40B4-BE49-F238E27FC236}">
              <a16:creationId xmlns:a16="http://schemas.microsoft.com/office/drawing/2014/main" id="{ABF27138-A005-48E7-8BEF-ABB35D58D86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4" name="Text Box 9">
          <a:extLst>
            <a:ext uri="{FF2B5EF4-FFF2-40B4-BE49-F238E27FC236}">
              <a16:creationId xmlns:a16="http://schemas.microsoft.com/office/drawing/2014/main" id="{5CE2474D-14B1-4AEA-B35D-C62DBC97CC7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5" name="Text Box 10">
          <a:extLst>
            <a:ext uri="{FF2B5EF4-FFF2-40B4-BE49-F238E27FC236}">
              <a16:creationId xmlns:a16="http://schemas.microsoft.com/office/drawing/2014/main" id="{162D8970-C8E1-42BF-A0A6-BDFECA511F6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6" name="Text Box 11">
          <a:extLst>
            <a:ext uri="{FF2B5EF4-FFF2-40B4-BE49-F238E27FC236}">
              <a16:creationId xmlns:a16="http://schemas.microsoft.com/office/drawing/2014/main" id="{3A8E6044-D123-4FBC-90EF-765E847122D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7" name="Text Box 12">
          <a:extLst>
            <a:ext uri="{FF2B5EF4-FFF2-40B4-BE49-F238E27FC236}">
              <a16:creationId xmlns:a16="http://schemas.microsoft.com/office/drawing/2014/main" id="{6222CC60-BE81-4FE6-BAFA-28F8FCB0F50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8" name="Text Box 13">
          <a:extLst>
            <a:ext uri="{FF2B5EF4-FFF2-40B4-BE49-F238E27FC236}">
              <a16:creationId xmlns:a16="http://schemas.microsoft.com/office/drawing/2014/main" id="{07FAFE75-2DBE-4757-9371-F535FEC5EA0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9" name="Text Box 14">
          <a:extLst>
            <a:ext uri="{FF2B5EF4-FFF2-40B4-BE49-F238E27FC236}">
              <a16:creationId xmlns:a16="http://schemas.microsoft.com/office/drawing/2014/main" id="{7EB479F0-86BD-4DBA-A8E3-04C3C5E7DD4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0" name="Text Box 15">
          <a:extLst>
            <a:ext uri="{FF2B5EF4-FFF2-40B4-BE49-F238E27FC236}">
              <a16:creationId xmlns:a16="http://schemas.microsoft.com/office/drawing/2014/main" id="{C47AE74C-B436-4AAE-A6E2-52BFE479B55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1" name="Text Box 16">
          <a:extLst>
            <a:ext uri="{FF2B5EF4-FFF2-40B4-BE49-F238E27FC236}">
              <a16:creationId xmlns:a16="http://schemas.microsoft.com/office/drawing/2014/main" id="{6262C244-A15C-474E-B331-CA62419A0A3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2" name="Text Box 17">
          <a:extLst>
            <a:ext uri="{FF2B5EF4-FFF2-40B4-BE49-F238E27FC236}">
              <a16:creationId xmlns:a16="http://schemas.microsoft.com/office/drawing/2014/main" id="{8F2C43DD-E69D-430F-A17D-8E342E6C3C1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3" name="Text Box 6">
          <a:extLst>
            <a:ext uri="{FF2B5EF4-FFF2-40B4-BE49-F238E27FC236}">
              <a16:creationId xmlns:a16="http://schemas.microsoft.com/office/drawing/2014/main" id="{843407AE-781E-43DD-80B9-82A64B6FE77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4" name="Text Box 7">
          <a:extLst>
            <a:ext uri="{FF2B5EF4-FFF2-40B4-BE49-F238E27FC236}">
              <a16:creationId xmlns:a16="http://schemas.microsoft.com/office/drawing/2014/main" id="{7DC1E2B0-6462-4C86-B9BA-A8E50B67B48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5" name="Text Box 8">
          <a:extLst>
            <a:ext uri="{FF2B5EF4-FFF2-40B4-BE49-F238E27FC236}">
              <a16:creationId xmlns:a16="http://schemas.microsoft.com/office/drawing/2014/main" id="{CE4ABD6F-4176-413A-82B8-01E38070EA4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6" name="Text Box 9">
          <a:extLst>
            <a:ext uri="{FF2B5EF4-FFF2-40B4-BE49-F238E27FC236}">
              <a16:creationId xmlns:a16="http://schemas.microsoft.com/office/drawing/2014/main" id="{88C0E248-59D8-472F-93C9-A8B7EDAE649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7" name="Text Box 10">
          <a:extLst>
            <a:ext uri="{FF2B5EF4-FFF2-40B4-BE49-F238E27FC236}">
              <a16:creationId xmlns:a16="http://schemas.microsoft.com/office/drawing/2014/main" id="{263B1F44-FC1B-41D8-B04F-E81F5166925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8" name="Text Box 11">
          <a:extLst>
            <a:ext uri="{FF2B5EF4-FFF2-40B4-BE49-F238E27FC236}">
              <a16:creationId xmlns:a16="http://schemas.microsoft.com/office/drawing/2014/main" id="{3FB0604E-B2C3-4EF0-BE51-856DF69C57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9" name="Text Box 12">
          <a:extLst>
            <a:ext uri="{FF2B5EF4-FFF2-40B4-BE49-F238E27FC236}">
              <a16:creationId xmlns:a16="http://schemas.microsoft.com/office/drawing/2014/main" id="{1A802C10-7680-45B8-91F7-84C52860650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0" name="Text Box 13">
          <a:extLst>
            <a:ext uri="{FF2B5EF4-FFF2-40B4-BE49-F238E27FC236}">
              <a16:creationId xmlns:a16="http://schemas.microsoft.com/office/drawing/2014/main" id="{ACE76985-9139-4303-8264-355AE242518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1" name="Text Box 14">
          <a:extLst>
            <a:ext uri="{FF2B5EF4-FFF2-40B4-BE49-F238E27FC236}">
              <a16:creationId xmlns:a16="http://schemas.microsoft.com/office/drawing/2014/main" id="{FF645FEB-47BF-4BA4-912C-E11F85DB352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2" name="Text Box 15">
          <a:extLst>
            <a:ext uri="{FF2B5EF4-FFF2-40B4-BE49-F238E27FC236}">
              <a16:creationId xmlns:a16="http://schemas.microsoft.com/office/drawing/2014/main" id="{B7933240-C021-4FF3-83B7-32E326CAF9F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3" name="Text Box 16">
          <a:extLst>
            <a:ext uri="{FF2B5EF4-FFF2-40B4-BE49-F238E27FC236}">
              <a16:creationId xmlns:a16="http://schemas.microsoft.com/office/drawing/2014/main" id="{46DACDEB-D157-4F4F-A88E-0AEF6EB29B7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4" name="Text Box 17">
          <a:extLst>
            <a:ext uri="{FF2B5EF4-FFF2-40B4-BE49-F238E27FC236}">
              <a16:creationId xmlns:a16="http://schemas.microsoft.com/office/drawing/2014/main" id="{A3F17A23-C56B-41E4-821A-0AD0A915C9C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5" name="Text Box 7">
          <a:extLst>
            <a:ext uri="{FF2B5EF4-FFF2-40B4-BE49-F238E27FC236}">
              <a16:creationId xmlns:a16="http://schemas.microsoft.com/office/drawing/2014/main" id="{5CE248F9-CE22-4A47-823F-739EEE7ECAE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6" name="Text Box 8">
          <a:extLst>
            <a:ext uri="{FF2B5EF4-FFF2-40B4-BE49-F238E27FC236}">
              <a16:creationId xmlns:a16="http://schemas.microsoft.com/office/drawing/2014/main" id="{D8897A6E-39C2-4B7E-B2F5-3FF100326A3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7" name="Text Box 9">
          <a:extLst>
            <a:ext uri="{FF2B5EF4-FFF2-40B4-BE49-F238E27FC236}">
              <a16:creationId xmlns:a16="http://schemas.microsoft.com/office/drawing/2014/main" id="{B87C891D-F542-44D3-AD08-5AF0ECF449D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8" name="Text Box 10">
          <a:extLst>
            <a:ext uri="{FF2B5EF4-FFF2-40B4-BE49-F238E27FC236}">
              <a16:creationId xmlns:a16="http://schemas.microsoft.com/office/drawing/2014/main" id="{704EC48C-77F8-4CFB-8EDD-B663783435C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9" name="Text Box 11">
          <a:extLst>
            <a:ext uri="{FF2B5EF4-FFF2-40B4-BE49-F238E27FC236}">
              <a16:creationId xmlns:a16="http://schemas.microsoft.com/office/drawing/2014/main" id="{5944A4FF-E4E2-4EC7-B1AF-1546B82AB2C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0" name="Text Box 12">
          <a:extLst>
            <a:ext uri="{FF2B5EF4-FFF2-40B4-BE49-F238E27FC236}">
              <a16:creationId xmlns:a16="http://schemas.microsoft.com/office/drawing/2014/main" id="{2E171679-8073-4313-BF45-AB4011CD5D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1" name="Text Box 13">
          <a:extLst>
            <a:ext uri="{FF2B5EF4-FFF2-40B4-BE49-F238E27FC236}">
              <a16:creationId xmlns:a16="http://schemas.microsoft.com/office/drawing/2014/main" id="{FA0E0D14-A268-4CD3-84A9-67F9ACC6841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2" name="Text Box 14">
          <a:extLst>
            <a:ext uri="{FF2B5EF4-FFF2-40B4-BE49-F238E27FC236}">
              <a16:creationId xmlns:a16="http://schemas.microsoft.com/office/drawing/2014/main" id="{83021395-8423-45FD-AE09-BBE76EE3D72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3" name="Text Box 15">
          <a:extLst>
            <a:ext uri="{FF2B5EF4-FFF2-40B4-BE49-F238E27FC236}">
              <a16:creationId xmlns:a16="http://schemas.microsoft.com/office/drawing/2014/main" id="{FB406573-EBDC-4DCF-B3E3-A135EF79E63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4" name="Text Box 16">
          <a:extLst>
            <a:ext uri="{FF2B5EF4-FFF2-40B4-BE49-F238E27FC236}">
              <a16:creationId xmlns:a16="http://schemas.microsoft.com/office/drawing/2014/main" id="{E270C7FB-8251-4E3B-ACB9-4063759D566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5" name="Text Box 17">
          <a:extLst>
            <a:ext uri="{FF2B5EF4-FFF2-40B4-BE49-F238E27FC236}">
              <a16:creationId xmlns:a16="http://schemas.microsoft.com/office/drawing/2014/main" id="{4997DA01-DFDB-454F-ACEE-5F71DAA38B4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6" name="Text Box 6">
          <a:extLst>
            <a:ext uri="{FF2B5EF4-FFF2-40B4-BE49-F238E27FC236}">
              <a16:creationId xmlns:a16="http://schemas.microsoft.com/office/drawing/2014/main" id="{44B90EF6-FCB8-4FDE-81FC-D0A22C80824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7" name="Text Box 7">
          <a:extLst>
            <a:ext uri="{FF2B5EF4-FFF2-40B4-BE49-F238E27FC236}">
              <a16:creationId xmlns:a16="http://schemas.microsoft.com/office/drawing/2014/main" id="{E91D21C1-1113-45E2-A035-C75F7169171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8" name="Text Box 8">
          <a:extLst>
            <a:ext uri="{FF2B5EF4-FFF2-40B4-BE49-F238E27FC236}">
              <a16:creationId xmlns:a16="http://schemas.microsoft.com/office/drawing/2014/main" id="{C16154A4-BA4B-4336-BBFB-1400DA4AA7B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9" name="Text Box 9">
          <a:extLst>
            <a:ext uri="{FF2B5EF4-FFF2-40B4-BE49-F238E27FC236}">
              <a16:creationId xmlns:a16="http://schemas.microsoft.com/office/drawing/2014/main" id="{0EBC3E6A-8586-47EF-BB02-C2A696F2D28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0" name="Text Box 10">
          <a:extLst>
            <a:ext uri="{FF2B5EF4-FFF2-40B4-BE49-F238E27FC236}">
              <a16:creationId xmlns:a16="http://schemas.microsoft.com/office/drawing/2014/main" id="{CFE8AD85-546E-4142-995A-4BA50F21B54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1" name="Text Box 11">
          <a:extLst>
            <a:ext uri="{FF2B5EF4-FFF2-40B4-BE49-F238E27FC236}">
              <a16:creationId xmlns:a16="http://schemas.microsoft.com/office/drawing/2014/main" id="{73E5DA21-6747-413F-A240-67D6A5DF196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2" name="Text Box 12">
          <a:extLst>
            <a:ext uri="{FF2B5EF4-FFF2-40B4-BE49-F238E27FC236}">
              <a16:creationId xmlns:a16="http://schemas.microsoft.com/office/drawing/2014/main" id="{C99F4DC5-44AC-4EF2-9412-5D37B78738C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3" name="Text Box 13">
          <a:extLst>
            <a:ext uri="{FF2B5EF4-FFF2-40B4-BE49-F238E27FC236}">
              <a16:creationId xmlns:a16="http://schemas.microsoft.com/office/drawing/2014/main" id="{B8A38BFC-EF02-4130-AE62-AECDEA9C179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54</xdr:row>
      <xdr:rowOff>0</xdr:rowOff>
    </xdr:from>
    <xdr:to>
      <xdr:col>3</xdr:col>
      <xdr:colOff>91440</xdr:colOff>
      <xdr:row>60</xdr:row>
      <xdr:rowOff>186787</xdr:rowOff>
    </xdr:to>
    <xdr:sp macro="" textlink="">
      <xdr:nvSpPr>
        <xdr:cNvPr id="2" name="Text Box 6">
          <a:extLst>
            <a:ext uri="{FF2B5EF4-FFF2-40B4-BE49-F238E27FC236}">
              <a16:creationId xmlns:a16="http://schemas.microsoft.com/office/drawing/2014/main" id="{18D1ED78-ECE0-433C-AB05-2F1A9B00F2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 name="Text Box 7">
          <a:extLst>
            <a:ext uri="{FF2B5EF4-FFF2-40B4-BE49-F238E27FC236}">
              <a16:creationId xmlns:a16="http://schemas.microsoft.com/office/drawing/2014/main" id="{9367A69F-0330-4E2B-AB48-86D05C645D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 name="Text Box 8">
          <a:extLst>
            <a:ext uri="{FF2B5EF4-FFF2-40B4-BE49-F238E27FC236}">
              <a16:creationId xmlns:a16="http://schemas.microsoft.com/office/drawing/2014/main" id="{8783154A-6C98-4F73-ABD2-F9A2E503ED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 name="Text Box 9">
          <a:extLst>
            <a:ext uri="{FF2B5EF4-FFF2-40B4-BE49-F238E27FC236}">
              <a16:creationId xmlns:a16="http://schemas.microsoft.com/office/drawing/2014/main" id="{CB8C8FD0-D07A-4710-B0B1-65C9BC8DE4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 name="Text Box 10">
          <a:extLst>
            <a:ext uri="{FF2B5EF4-FFF2-40B4-BE49-F238E27FC236}">
              <a16:creationId xmlns:a16="http://schemas.microsoft.com/office/drawing/2014/main" id="{03F5730A-91E9-45A5-AE5B-62CEC94BDA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 name="Text Box 11">
          <a:extLst>
            <a:ext uri="{FF2B5EF4-FFF2-40B4-BE49-F238E27FC236}">
              <a16:creationId xmlns:a16="http://schemas.microsoft.com/office/drawing/2014/main" id="{235979AE-DAA3-443B-95D5-66DD147045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 name="Text Box 12">
          <a:extLst>
            <a:ext uri="{FF2B5EF4-FFF2-40B4-BE49-F238E27FC236}">
              <a16:creationId xmlns:a16="http://schemas.microsoft.com/office/drawing/2014/main" id="{42353B56-BAA6-4392-95C0-CAB2F84BA2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 name="Text Box 13">
          <a:extLst>
            <a:ext uri="{FF2B5EF4-FFF2-40B4-BE49-F238E27FC236}">
              <a16:creationId xmlns:a16="http://schemas.microsoft.com/office/drawing/2014/main" id="{80C71E4B-42F4-49C3-A6E0-A07D76148D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 name="Text Box 14">
          <a:extLst>
            <a:ext uri="{FF2B5EF4-FFF2-40B4-BE49-F238E27FC236}">
              <a16:creationId xmlns:a16="http://schemas.microsoft.com/office/drawing/2014/main" id="{92485249-86FD-4118-B5AB-EAA0FF6251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 name="Text Box 15">
          <a:extLst>
            <a:ext uri="{FF2B5EF4-FFF2-40B4-BE49-F238E27FC236}">
              <a16:creationId xmlns:a16="http://schemas.microsoft.com/office/drawing/2014/main" id="{DA3E4DB4-EEA7-46F8-A9BD-E613B4BEE5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 name="Text Box 16">
          <a:extLst>
            <a:ext uri="{FF2B5EF4-FFF2-40B4-BE49-F238E27FC236}">
              <a16:creationId xmlns:a16="http://schemas.microsoft.com/office/drawing/2014/main" id="{73B9052C-2B4E-4B1C-B1A7-C66711C2AF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 name="Text Box 17">
          <a:extLst>
            <a:ext uri="{FF2B5EF4-FFF2-40B4-BE49-F238E27FC236}">
              <a16:creationId xmlns:a16="http://schemas.microsoft.com/office/drawing/2014/main" id="{1DAAB416-A172-4C53-94EA-D3B1A1DAAA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 name="Text Box 6">
          <a:extLst>
            <a:ext uri="{FF2B5EF4-FFF2-40B4-BE49-F238E27FC236}">
              <a16:creationId xmlns:a16="http://schemas.microsoft.com/office/drawing/2014/main" id="{A8605630-2C5F-424E-9C1A-7628837195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 name="Text Box 7">
          <a:extLst>
            <a:ext uri="{FF2B5EF4-FFF2-40B4-BE49-F238E27FC236}">
              <a16:creationId xmlns:a16="http://schemas.microsoft.com/office/drawing/2014/main" id="{729856FF-BA23-4F4E-B5CA-3EAE094C82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 name="Text Box 8">
          <a:extLst>
            <a:ext uri="{FF2B5EF4-FFF2-40B4-BE49-F238E27FC236}">
              <a16:creationId xmlns:a16="http://schemas.microsoft.com/office/drawing/2014/main" id="{0D285285-9BEB-4146-A737-623873A36BB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 name="Text Box 9">
          <a:extLst>
            <a:ext uri="{FF2B5EF4-FFF2-40B4-BE49-F238E27FC236}">
              <a16:creationId xmlns:a16="http://schemas.microsoft.com/office/drawing/2014/main" id="{FDEC4075-42E8-4FE4-8C09-CAE2111E402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 name="Text Box 10">
          <a:extLst>
            <a:ext uri="{FF2B5EF4-FFF2-40B4-BE49-F238E27FC236}">
              <a16:creationId xmlns:a16="http://schemas.microsoft.com/office/drawing/2014/main" id="{4705ECF1-5509-4E6C-BA1D-1D0337B4E91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 name="Text Box 11">
          <a:extLst>
            <a:ext uri="{FF2B5EF4-FFF2-40B4-BE49-F238E27FC236}">
              <a16:creationId xmlns:a16="http://schemas.microsoft.com/office/drawing/2014/main" id="{2D2DDFA9-7190-48F0-9816-53102CFDA1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 name="Text Box 12">
          <a:extLst>
            <a:ext uri="{FF2B5EF4-FFF2-40B4-BE49-F238E27FC236}">
              <a16:creationId xmlns:a16="http://schemas.microsoft.com/office/drawing/2014/main" id="{54558F7F-0B43-476F-855D-5767ED8D463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 name="Text Box 13">
          <a:extLst>
            <a:ext uri="{FF2B5EF4-FFF2-40B4-BE49-F238E27FC236}">
              <a16:creationId xmlns:a16="http://schemas.microsoft.com/office/drawing/2014/main" id="{F66747F3-FD25-46CA-8460-DA96B9E008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 name="Text Box 14">
          <a:extLst>
            <a:ext uri="{FF2B5EF4-FFF2-40B4-BE49-F238E27FC236}">
              <a16:creationId xmlns:a16="http://schemas.microsoft.com/office/drawing/2014/main" id="{6F2313E4-F737-46D2-8927-68214C2316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 name="Text Box 15">
          <a:extLst>
            <a:ext uri="{FF2B5EF4-FFF2-40B4-BE49-F238E27FC236}">
              <a16:creationId xmlns:a16="http://schemas.microsoft.com/office/drawing/2014/main" id="{D1A73B8D-2673-4DBD-8FA7-CAAD5931A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 name="Text Box 16">
          <a:extLst>
            <a:ext uri="{FF2B5EF4-FFF2-40B4-BE49-F238E27FC236}">
              <a16:creationId xmlns:a16="http://schemas.microsoft.com/office/drawing/2014/main" id="{EB26C60E-9B09-41AE-ABDA-75B02269D2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 name="Text Box 17">
          <a:extLst>
            <a:ext uri="{FF2B5EF4-FFF2-40B4-BE49-F238E27FC236}">
              <a16:creationId xmlns:a16="http://schemas.microsoft.com/office/drawing/2014/main" id="{62E4FF0D-C551-433C-9B7F-770E2DB80C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 name="Text Box 7">
          <a:extLst>
            <a:ext uri="{FF2B5EF4-FFF2-40B4-BE49-F238E27FC236}">
              <a16:creationId xmlns:a16="http://schemas.microsoft.com/office/drawing/2014/main" id="{65F5D670-51B7-4CA5-A2B3-5E695BC2B9A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 name="Text Box 8">
          <a:extLst>
            <a:ext uri="{FF2B5EF4-FFF2-40B4-BE49-F238E27FC236}">
              <a16:creationId xmlns:a16="http://schemas.microsoft.com/office/drawing/2014/main" id="{CFA6FE16-027F-4A4A-AE51-421F4ECE2CA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 name="Text Box 9">
          <a:extLst>
            <a:ext uri="{FF2B5EF4-FFF2-40B4-BE49-F238E27FC236}">
              <a16:creationId xmlns:a16="http://schemas.microsoft.com/office/drawing/2014/main" id="{79A49E55-0317-498A-809D-95567E330F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 name="Text Box 10">
          <a:extLst>
            <a:ext uri="{FF2B5EF4-FFF2-40B4-BE49-F238E27FC236}">
              <a16:creationId xmlns:a16="http://schemas.microsoft.com/office/drawing/2014/main" id="{335836F1-BF8C-489A-A277-2375380008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 name="Text Box 11">
          <a:extLst>
            <a:ext uri="{FF2B5EF4-FFF2-40B4-BE49-F238E27FC236}">
              <a16:creationId xmlns:a16="http://schemas.microsoft.com/office/drawing/2014/main" id="{F08626D6-99E2-4C67-A216-8CA6D9D7149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 name="Text Box 12">
          <a:extLst>
            <a:ext uri="{FF2B5EF4-FFF2-40B4-BE49-F238E27FC236}">
              <a16:creationId xmlns:a16="http://schemas.microsoft.com/office/drawing/2014/main" id="{0D31605A-19E0-47D7-BA4F-CBB4F9B92E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 name="Text Box 13">
          <a:extLst>
            <a:ext uri="{FF2B5EF4-FFF2-40B4-BE49-F238E27FC236}">
              <a16:creationId xmlns:a16="http://schemas.microsoft.com/office/drawing/2014/main" id="{280ADBA3-E8DD-4761-8948-54ED0C621F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 name="Text Box 14">
          <a:extLst>
            <a:ext uri="{FF2B5EF4-FFF2-40B4-BE49-F238E27FC236}">
              <a16:creationId xmlns:a16="http://schemas.microsoft.com/office/drawing/2014/main" id="{7143F73F-984F-4DA1-BAA6-F8E2CE742A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 name="Text Box 15">
          <a:extLst>
            <a:ext uri="{FF2B5EF4-FFF2-40B4-BE49-F238E27FC236}">
              <a16:creationId xmlns:a16="http://schemas.microsoft.com/office/drawing/2014/main" id="{141E660F-73A2-4CF7-AA53-0F3A58C41E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 name="Text Box 16">
          <a:extLst>
            <a:ext uri="{FF2B5EF4-FFF2-40B4-BE49-F238E27FC236}">
              <a16:creationId xmlns:a16="http://schemas.microsoft.com/office/drawing/2014/main" id="{9BA8734D-2693-4005-A59B-8973030ABB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 name="Text Box 17">
          <a:extLst>
            <a:ext uri="{FF2B5EF4-FFF2-40B4-BE49-F238E27FC236}">
              <a16:creationId xmlns:a16="http://schemas.microsoft.com/office/drawing/2014/main" id="{71ACFD08-2756-46CA-BB2F-AA29070DB6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 name="Text Box 6">
          <a:extLst>
            <a:ext uri="{FF2B5EF4-FFF2-40B4-BE49-F238E27FC236}">
              <a16:creationId xmlns:a16="http://schemas.microsoft.com/office/drawing/2014/main" id="{02EE0ADE-50EC-42C4-BE6F-77094EDA4A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8" name="Text Box 7">
          <a:extLst>
            <a:ext uri="{FF2B5EF4-FFF2-40B4-BE49-F238E27FC236}">
              <a16:creationId xmlns:a16="http://schemas.microsoft.com/office/drawing/2014/main" id="{CF7B97A3-A6AA-4B74-9C0C-8E2AECB5A6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9" name="Text Box 8">
          <a:extLst>
            <a:ext uri="{FF2B5EF4-FFF2-40B4-BE49-F238E27FC236}">
              <a16:creationId xmlns:a16="http://schemas.microsoft.com/office/drawing/2014/main" id="{15D2CD1A-CEF9-4153-B6BE-0DD894C04CA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0" name="Text Box 9">
          <a:extLst>
            <a:ext uri="{FF2B5EF4-FFF2-40B4-BE49-F238E27FC236}">
              <a16:creationId xmlns:a16="http://schemas.microsoft.com/office/drawing/2014/main" id="{78B8CEF8-0320-4E19-9BF3-5ABC5263C4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1" name="Text Box 10">
          <a:extLst>
            <a:ext uri="{FF2B5EF4-FFF2-40B4-BE49-F238E27FC236}">
              <a16:creationId xmlns:a16="http://schemas.microsoft.com/office/drawing/2014/main" id="{0E5D531B-BB7E-411F-BE24-6BA9FCC675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2" name="Text Box 11">
          <a:extLst>
            <a:ext uri="{FF2B5EF4-FFF2-40B4-BE49-F238E27FC236}">
              <a16:creationId xmlns:a16="http://schemas.microsoft.com/office/drawing/2014/main" id="{86B221A5-4A14-4694-9475-4523F0D2FF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3" name="Text Box 12">
          <a:extLst>
            <a:ext uri="{FF2B5EF4-FFF2-40B4-BE49-F238E27FC236}">
              <a16:creationId xmlns:a16="http://schemas.microsoft.com/office/drawing/2014/main" id="{97B79194-8497-42E9-9D31-B6377DD672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4" name="Text Box 13">
          <a:extLst>
            <a:ext uri="{FF2B5EF4-FFF2-40B4-BE49-F238E27FC236}">
              <a16:creationId xmlns:a16="http://schemas.microsoft.com/office/drawing/2014/main" id="{FE9B60F0-1544-4E5B-BBA3-9DB7979CBB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5" name="Text Box 14">
          <a:extLst>
            <a:ext uri="{FF2B5EF4-FFF2-40B4-BE49-F238E27FC236}">
              <a16:creationId xmlns:a16="http://schemas.microsoft.com/office/drawing/2014/main" id="{0E6A2995-7172-40FE-AD4E-93F42003D30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6" name="Text Box 15">
          <a:extLst>
            <a:ext uri="{FF2B5EF4-FFF2-40B4-BE49-F238E27FC236}">
              <a16:creationId xmlns:a16="http://schemas.microsoft.com/office/drawing/2014/main" id="{82726BFF-4CD9-423E-81D0-CC10B20EEF1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7" name="Text Box 16">
          <a:extLst>
            <a:ext uri="{FF2B5EF4-FFF2-40B4-BE49-F238E27FC236}">
              <a16:creationId xmlns:a16="http://schemas.microsoft.com/office/drawing/2014/main" id="{B3915C27-52A1-447A-9092-395AEBE8F9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8" name="Text Box 17">
          <a:extLst>
            <a:ext uri="{FF2B5EF4-FFF2-40B4-BE49-F238E27FC236}">
              <a16:creationId xmlns:a16="http://schemas.microsoft.com/office/drawing/2014/main" id="{166101A8-8515-4D7C-88A4-193AB00477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9" name="Text Box 6">
          <a:extLst>
            <a:ext uri="{FF2B5EF4-FFF2-40B4-BE49-F238E27FC236}">
              <a16:creationId xmlns:a16="http://schemas.microsoft.com/office/drawing/2014/main" id="{936C5E6E-3502-452E-84F2-18BB3EE543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0" name="Text Box 7">
          <a:extLst>
            <a:ext uri="{FF2B5EF4-FFF2-40B4-BE49-F238E27FC236}">
              <a16:creationId xmlns:a16="http://schemas.microsoft.com/office/drawing/2014/main" id="{DB299E54-C821-430A-8F2E-01CF634D39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1" name="Text Box 8">
          <a:extLst>
            <a:ext uri="{FF2B5EF4-FFF2-40B4-BE49-F238E27FC236}">
              <a16:creationId xmlns:a16="http://schemas.microsoft.com/office/drawing/2014/main" id="{8B34C824-C609-43C2-8B31-D78E755E8FF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2" name="Text Box 9">
          <a:extLst>
            <a:ext uri="{FF2B5EF4-FFF2-40B4-BE49-F238E27FC236}">
              <a16:creationId xmlns:a16="http://schemas.microsoft.com/office/drawing/2014/main" id="{7DC3807D-F609-4320-81FE-296003A76C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3" name="Text Box 10">
          <a:extLst>
            <a:ext uri="{FF2B5EF4-FFF2-40B4-BE49-F238E27FC236}">
              <a16:creationId xmlns:a16="http://schemas.microsoft.com/office/drawing/2014/main" id="{1BD2935D-D6BF-4163-AA19-B2514BEEF0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4" name="Text Box 11">
          <a:extLst>
            <a:ext uri="{FF2B5EF4-FFF2-40B4-BE49-F238E27FC236}">
              <a16:creationId xmlns:a16="http://schemas.microsoft.com/office/drawing/2014/main" id="{589124E7-C924-4F53-9C65-4A25D45E4E0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5" name="Text Box 12">
          <a:extLst>
            <a:ext uri="{FF2B5EF4-FFF2-40B4-BE49-F238E27FC236}">
              <a16:creationId xmlns:a16="http://schemas.microsoft.com/office/drawing/2014/main" id="{3F7B4D99-FC06-415B-BE10-E9EEF3233F1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6" name="Text Box 13">
          <a:extLst>
            <a:ext uri="{FF2B5EF4-FFF2-40B4-BE49-F238E27FC236}">
              <a16:creationId xmlns:a16="http://schemas.microsoft.com/office/drawing/2014/main" id="{493205FF-B6AA-411A-9163-99E6A0581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7" name="Text Box 14">
          <a:extLst>
            <a:ext uri="{FF2B5EF4-FFF2-40B4-BE49-F238E27FC236}">
              <a16:creationId xmlns:a16="http://schemas.microsoft.com/office/drawing/2014/main" id="{007AA80C-98A4-42A8-B425-22652108A2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8" name="Text Box 15">
          <a:extLst>
            <a:ext uri="{FF2B5EF4-FFF2-40B4-BE49-F238E27FC236}">
              <a16:creationId xmlns:a16="http://schemas.microsoft.com/office/drawing/2014/main" id="{26899117-BEA8-407E-8920-14AFA083D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9" name="Text Box 16">
          <a:extLst>
            <a:ext uri="{FF2B5EF4-FFF2-40B4-BE49-F238E27FC236}">
              <a16:creationId xmlns:a16="http://schemas.microsoft.com/office/drawing/2014/main" id="{00183A40-C83E-4744-AB36-4AFD764EB7D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0" name="Text Box 17">
          <a:extLst>
            <a:ext uri="{FF2B5EF4-FFF2-40B4-BE49-F238E27FC236}">
              <a16:creationId xmlns:a16="http://schemas.microsoft.com/office/drawing/2014/main" id="{84BE9C52-5CF2-4EEE-B1C6-7C230E87C2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1" name="Text Box 6">
          <a:extLst>
            <a:ext uri="{FF2B5EF4-FFF2-40B4-BE49-F238E27FC236}">
              <a16:creationId xmlns:a16="http://schemas.microsoft.com/office/drawing/2014/main" id="{382C4DDC-AE49-4CFF-9E55-C405629504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2" name="Text Box 7">
          <a:extLst>
            <a:ext uri="{FF2B5EF4-FFF2-40B4-BE49-F238E27FC236}">
              <a16:creationId xmlns:a16="http://schemas.microsoft.com/office/drawing/2014/main" id="{6ECA4D06-E2CE-465E-88EA-35A0921076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3" name="Text Box 8">
          <a:extLst>
            <a:ext uri="{FF2B5EF4-FFF2-40B4-BE49-F238E27FC236}">
              <a16:creationId xmlns:a16="http://schemas.microsoft.com/office/drawing/2014/main" id="{8965A438-7E3F-4E13-8FAD-D93D72EE0C8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4" name="Text Box 9">
          <a:extLst>
            <a:ext uri="{FF2B5EF4-FFF2-40B4-BE49-F238E27FC236}">
              <a16:creationId xmlns:a16="http://schemas.microsoft.com/office/drawing/2014/main" id="{00DDE8BA-8E5B-4915-89BA-DBA322C330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5" name="Text Box 10">
          <a:extLst>
            <a:ext uri="{FF2B5EF4-FFF2-40B4-BE49-F238E27FC236}">
              <a16:creationId xmlns:a16="http://schemas.microsoft.com/office/drawing/2014/main" id="{F4C523FC-04AA-4BBB-A5CD-FAA1ED7D6E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6" name="Text Box 11">
          <a:extLst>
            <a:ext uri="{FF2B5EF4-FFF2-40B4-BE49-F238E27FC236}">
              <a16:creationId xmlns:a16="http://schemas.microsoft.com/office/drawing/2014/main" id="{D6564FD4-7B60-4DFB-AE16-C0080FB558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7" name="Text Box 12">
          <a:extLst>
            <a:ext uri="{FF2B5EF4-FFF2-40B4-BE49-F238E27FC236}">
              <a16:creationId xmlns:a16="http://schemas.microsoft.com/office/drawing/2014/main" id="{02499A07-1BED-4BB6-ACAE-83D4AC5714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8" name="Text Box 13">
          <a:extLst>
            <a:ext uri="{FF2B5EF4-FFF2-40B4-BE49-F238E27FC236}">
              <a16:creationId xmlns:a16="http://schemas.microsoft.com/office/drawing/2014/main" id="{AF828FE1-8BC8-4A95-8476-186BD2787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9" name="Text Box 14">
          <a:extLst>
            <a:ext uri="{FF2B5EF4-FFF2-40B4-BE49-F238E27FC236}">
              <a16:creationId xmlns:a16="http://schemas.microsoft.com/office/drawing/2014/main" id="{7F277B9D-8E28-49F7-A290-17F43AD74E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0" name="Text Box 15">
          <a:extLst>
            <a:ext uri="{FF2B5EF4-FFF2-40B4-BE49-F238E27FC236}">
              <a16:creationId xmlns:a16="http://schemas.microsoft.com/office/drawing/2014/main" id="{47EB57C8-B05E-4671-9E43-1A92B3B677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1" name="Text Box 16">
          <a:extLst>
            <a:ext uri="{FF2B5EF4-FFF2-40B4-BE49-F238E27FC236}">
              <a16:creationId xmlns:a16="http://schemas.microsoft.com/office/drawing/2014/main" id="{4BEA8BCB-0FF0-4A07-854B-B1DE33743E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2" name="Text Box 17">
          <a:extLst>
            <a:ext uri="{FF2B5EF4-FFF2-40B4-BE49-F238E27FC236}">
              <a16:creationId xmlns:a16="http://schemas.microsoft.com/office/drawing/2014/main" id="{BDEE7248-BC77-48C1-B2FB-041A7917C7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3" name="Text Box 7">
          <a:extLst>
            <a:ext uri="{FF2B5EF4-FFF2-40B4-BE49-F238E27FC236}">
              <a16:creationId xmlns:a16="http://schemas.microsoft.com/office/drawing/2014/main" id="{E6DC75B3-AD03-4EC7-91D7-CB1D567386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4" name="Text Box 8">
          <a:extLst>
            <a:ext uri="{FF2B5EF4-FFF2-40B4-BE49-F238E27FC236}">
              <a16:creationId xmlns:a16="http://schemas.microsoft.com/office/drawing/2014/main" id="{EF27687B-2418-4650-B86F-BB9D1F66EFC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 name="Text Box 9">
          <a:extLst>
            <a:ext uri="{FF2B5EF4-FFF2-40B4-BE49-F238E27FC236}">
              <a16:creationId xmlns:a16="http://schemas.microsoft.com/office/drawing/2014/main" id="{EEF617EB-B554-4082-9520-6D21DB2D85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 name="Text Box 10">
          <a:extLst>
            <a:ext uri="{FF2B5EF4-FFF2-40B4-BE49-F238E27FC236}">
              <a16:creationId xmlns:a16="http://schemas.microsoft.com/office/drawing/2014/main" id="{B246FE81-9B8C-461C-85DA-D7CE4FA587A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 name="Text Box 11">
          <a:extLst>
            <a:ext uri="{FF2B5EF4-FFF2-40B4-BE49-F238E27FC236}">
              <a16:creationId xmlns:a16="http://schemas.microsoft.com/office/drawing/2014/main" id="{1A5DB0A6-B80D-4483-A213-1676EBB645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 name="Text Box 12">
          <a:extLst>
            <a:ext uri="{FF2B5EF4-FFF2-40B4-BE49-F238E27FC236}">
              <a16:creationId xmlns:a16="http://schemas.microsoft.com/office/drawing/2014/main" id="{34DD6E00-9A8D-42B5-89DC-E9B17D446B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 name="Text Box 13">
          <a:extLst>
            <a:ext uri="{FF2B5EF4-FFF2-40B4-BE49-F238E27FC236}">
              <a16:creationId xmlns:a16="http://schemas.microsoft.com/office/drawing/2014/main" id="{05364468-C28A-48DC-A23B-1A70B24C59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 name="Text Box 14">
          <a:extLst>
            <a:ext uri="{FF2B5EF4-FFF2-40B4-BE49-F238E27FC236}">
              <a16:creationId xmlns:a16="http://schemas.microsoft.com/office/drawing/2014/main" id="{0B4E9CE8-0E30-4E09-82F1-8A5C53BB7B3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 name="Text Box 15">
          <a:extLst>
            <a:ext uri="{FF2B5EF4-FFF2-40B4-BE49-F238E27FC236}">
              <a16:creationId xmlns:a16="http://schemas.microsoft.com/office/drawing/2014/main" id="{2803B646-0681-437B-95A7-E652179C68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 name="Text Box 16">
          <a:extLst>
            <a:ext uri="{FF2B5EF4-FFF2-40B4-BE49-F238E27FC236}">
              <a16:creationId xmlns:a16="http://schemas.microsoft.com/office/drawing/2014/main" id="{A293450B-0226-4F6B-AA12-BF4E0415A0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 name="Text Box 17">
          <a:extLst>
            <a:ext uri="{FF2B5EF4-FFF2-40B4-BE49-F238E27FC236}">
              <a16:creationId xmlns:a16="http://schemas.microsoft.com/office/drawing/2014/main" id="{013872B3-A44F-41FA-8DA2-2B79FB2EBF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 name="Text Box 6">
          <a:extLst>
            <a:ext uri="{FF2B5EF4-FFF2-40B4-BE49-F238E27FC236}">
              <a16:creationId xmlns:a16="http://schemas.microsoft.com/office/drawing/2014/main" id="{871F1DCE-32E3-4799-83FC-A02ECE93A8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 name="Text Box 7">
          <a:extLst>
            <a:ext uri="{FF2B5EF4-FFF2-40B4-BE49-F238E27FC236}">
              <a16:creationId xmlns:a16="http://schemas.microsoft.com/office/drawing/2014/main" id="{1D36371D-5592-4F8D-B038-E6842A6934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 name="Text Box 8">
          <a:extLst>
            <a:ext uri="{FF2B5EF4-FFF2-40B4-BE49-F238E27FC236}">
              <a16:creationId xmlns:a16="http://schemas.microsoft.com/office/drawing/2014/main" id="{59A93E32-BF00-4E0E-ABC4-22B4A7AC08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 name="Text Box 9">
          <a:extLst>
            <a:ext uri="{FF2B5EF4-FFF2-40B4-BE49-F238E27FC236}">
              <a16:creationId xmlns:a16="http://schemas.microsoft.com/office/drawing/2014/main" id="{DCCDE32A-D3BF-461F-AFC8-C07B65FE16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 name="Text Box 10">
          <a:extLst>
            <a:ext uri="{FF2B5EF4-FFF2-40B4-BE49-F238E27FC236}">
              <a16:creationId xmlns:a16="http://schemas.microsoft.com/office/drawing/2014/main" id="{3681A22F-F1F0-4830-B680-6F18AF389F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 name="Text Box 11">
          <a:extLst>
            <a:ext uri="{FF2B5EF4-FFF2-40B4-BE49-F238E27FC236}">
              <a16:creationId xmlns:a16="http://schemas.microsoft.com/office/drawing/2014/main" id="{7108ED8C-1562-4C1D-925A-AE4E71C824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 name="Text Box 12">
          <a:extLst>
            <a:ext uri="{FF2B5EF4-FFF2-40B4-BE49-F238E27FC236}">
              <a16:creationId xmlns:a16="http://schemas.microsoft.com/office/drawing/2014/main" id="{7BF16706-A4E8-4C0C-8490-3AC643EF94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 name="Text Box 13">
          <a:extLst>
            <a:ext uri="{FF2B5EF4-FFF2-40B4-BE49-F238E27FC236}">
              <a16:creationId xmlns:a16="http://schemas.microsoft.com/office/drawing/2014/main" id="{20B0C9D1-1F06-4957-A82F-1F5C3FBF3D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 name="Text Box 14">
          <a:extLst>
            <a:ext uri="{FF2B5EF4-FFF2-40B4-BE49-F238E27FC236}">
              <a16:creationId xmlns:a16="http://schemas.microsoft.com/office/drawing/2014/main" id="{DA9AD826-B8E7-479B-9DD3-69696F99D0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 name="Text Box 15">
          <a:extLst>
            <a:ext uri="{FF2B5EF4-FFF2-40B4-BE49-F238E27FC236}">
              <a16:creationId xmlns:a16="http://schemas.microsoft.com/office/drawing/2014/main" id="{87C45685-63F7-413C-B46C-2D06055B28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 name="Text Box 16">
          <a:extLst>
            <a:ext uri="{FF2B5EF4-FFF2-40B4-BE49-F238E27FC236}">
              <a16:creationId xmlns:a16="http://schemas.microsoft.com/office/drawing/2014/main" id="{2F4EE3A8-8951-4922-947C-2836779760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 name="Text Box 17">
          <a:extLst>
            <a:ext uri="{FF2B5EF4-FFF2-40B4-BE49-F238E27FC236}">
              <a16:creationId xmlns:a16="http://schemas.microsoft.com/office/drawing/2014/main" id="{00556275-39A7-45EE-A21A-6374242841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 name="Text Box 6">
          <a:extLst>
            <a:ext uri="{FF2B5EF4-FFF2-40B4-BE49-F238E27FC236}">
              <a16:creationId xmlns:a16="http://schemas.microsoft.com/office/drawing/2014/main" id="{516FB204-F25F-4DF9-B1F8-538CD7838D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 name="Text Box 7">
          <a:extLst>
            <a:ext uri="{FF2B5EF4-FFF2-40B4-BE49-F238E27FC236}">
              <a16:creationId xmlns:a16="http://schemas.microsoft.com/office/drawing/2014/main" id="{616BACAA-AB44-4FE5-96F8-CB90E48BA55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 name="Text Box 8">
          <a:extLst>
            <a:ext uri="{FF2B5EF4-FFF2-40B4-BE49-F238E27FC236}">
              <a16:creationId xmlns:a16="http://schemas.microsoft.com/office/drawing/2014/main" id="{B1B44267-FE22-4010-8BB1-6494005E63D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 name="Text Box 9">
          <a:extLst>
            <a:ext uri="{FF2B5EF4-FFF2-40B4-BE49-F238E27FC236}">
              <a16:creationId xmlns:a16="http://schemas.microsoft.com/office/drawing/2014/main" id="{39414ACC-0858-4092-8C37-578ACE0D28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 name="Text Box 10">
          <a:extLst>
            <a:ext uri="{FF2B5EF4-FFF2-40B4-BE49-F238E27FC236}">
              <a16:creationId xmlns:a16="http://schemas.microsoft.com/office/drawing/2014/main" id="{875884FD-8C8D-4238-8663-31D4C982E7C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 name="Text Box 11">
          <a:extLst>
            <a:ext uri="{FF2B5EF4-FFF2-40B4-BE49-F238E27FC236}">
              <a16:creationId xmlns:a16="http://schemas.microsoft.com/office/drawing/2014/main" id="{305F5EB3-A10A-4A5C-9EAA-58DF691EC1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 name="Text Box 12">
          <a:extLst>
            <a:ext uri="{FF2B5EF4-FFF2-40B4-BE49-F238E27FC236}">
              <a16:creationId xmlns:a16="http://schemas.microsoft.com/office/drawing/2014/main" id="{F24EDB47-A85D-4DD0-A0B5-817CCDF3D4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 name="Text Box 13">
          <a:extLst>
            <a:ext uri="{FF2B5EF4-FFF2-40B4-BE49-F238E27FC236}">
              <a16:creationId xmlns:a16="http://schemas.microsoft.com/office/drawing/2014/main" id="{6E33DBF7-F9CF-4562-AFEE-DD00DE03B4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 name="Text Box 14">
          <a:extLst>
            <a:ext uri="{FF2B5EF4-FFF2-40B4-BE49-F238E27FC236}">
              <a16:creationId xmlns:a16="http://schemas.microsoft.com/office/drawing/2014/main" id="{49CBEFB7-C231-431F-BFC7-B7B4AFB5BE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 name="Text Box 15">
          <a:extLst>
            <a:ext uri="{FF2B5EF4-FFF2-40B4-BE49-F238E27FC236}">
              <a16:creationId xmlns:a16="http://schemas.microsoft.com/office/drawing/2014/main" id="{8D773267-991F-4CD6-BBB6-BFF82B0CE7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 name="Text Box 16">
          <a:extLst>
            <a:ext uri="{FF2B5EF4-FFF2-40B4-BE49-F238E27FC236}">
              <a16:creationId xmlns:a16="http://schemas.microsoft.com/office/drawing/2014/main" id="{3B364254-5DF6-4951-9C7B-EAF1BE8C56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 name="Text Box 17">
          <a:extLst>
            <a:ext uri="{FF2B5EF4-FFF2-40B4-BE49-F238E27FC236}">
              <a16:creationId xmlns:a16="http://schemas.microsoft.com/office/drawing/2014/main" id="{28557806-23EC-466F-ABED-6361AECDDD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 name="Text Box 6">
          <a:extLst>
            <a:ext uri="{FF2B5EF4-FFF2-40B4-BE49-F238E27FC236}">
              <a16:creationId xmlns:a16="http://schemas.microsoft.com/office/drawing/2014/main" id="{7A79B4EA-85D7-4E0B-96B8-C78B7EFB0C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 name="Text Box 7">
          <a:extLst>
            <a:ext uri="{FF2B5EF4-FFF2-40B4-BE49-F238E27FC236}">
              <a16:creationId xmlns:a16="http://schemas.microsoft.com/office/drawing/2014/main" id="{CF41B1F5-356C-4606-AAA9-854C923895A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 name="Text Box 8">
          <a:extLst>
            <a:ext uri="{FF2B5EF4-FFF2-40B4-BE49-F238E27FC236}">
              <a16:creationId xmlns:a16="http://schemas.microsoft.com/office/drawing/2014/main" id="{176314BA-878A-432C-98BC-ABB274B91F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 name="Text Box 9">
          <a:extLst>
            <a:ext uri="{FF2B5EF4-FFF2-40B4-BE49-F238E27FC236}">
              <a16:creationId xmlns:a16="http://schemas.microsoft.com/office/drawing/2014/main" id="{FC201392-93A1-4A1B-BBC0-2ABA1EC8CE0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 name="Text Box 10">
          <a:extLst>
            <a:ext uri="{FF2B5EF4-FFF2-40B4-BE49-F238E27FC236}">
              <a16:creationId xmlns:a16="http://schemas.microsoft.com/office/drawing/2014/main" id="{E7AC193E-FC28-4530-9D94-A4A29368E6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3" name="Text Box 11">
          <a:extLst>
            <a:ext uri="{FF2B5EF4-FFF2-40B4-BE49-F238E27FC236}">
              <a16:creationId xmlns:a16="http://schemas.microsoft.com/office/drawing/2014/main" id="{5783EB1C-2361-48B1-81D8-315D1638C1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4" name="Text Box 12">
          <a:extLst>
            <a:ext uri="{FF2B5EF4-FFF2-40B4-BE49-F238E27FC236}">
              <a16:creationId xmlns:a16="http://schemas.microsoft.com/office/drawing/2014/main" id="{BC7FA718-B8B4-4687-97D4-6A2D9F6888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5" name="Text Box 13">
          <a:extLst>
            <a:ext uri="{FF2B5EF4-FFF2-40B4-BE49-F238E27FC236}">
              <a16:creationId xmlns:a16="http://schemas.microsoft.com/office/drawing/2014/main" id="{8949E72E-17C5-4BE2-B0C4-99A699F0F4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6" name="Text Box 14">
          <a:extLst>
            <a:ext uri="{FF2B5EF4-FFF2-40B4-BE49-F238E27FC236}">
              <a16:creationId xmlns:a16="http://schemas.microsoft.com/office/drawing/2014/main" id="{66CBD39D-E3B1-407E-BB70-03AC7758AB7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7" name="Text Box 15">
          <a:extLst>
            <a:ext uri="{FF2B5EF4-FFF2-40B4-BE49-F238E27FC236}">
              <a16:creationId xmlns:a16="http://schemas.microsoft.com/office/drawing/2014/main" id="{0F7537DC-B243-4D90-A7E0-E2FD0A79E9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8" name="Text Box 16">
          <a:extLst>
            <a:ext uri="{FF2B5EF4-FFF2-40B4-BE49-F238E27FC236}">
              <a16:creationId xmlns:a16="http://schemas.microsoft.com/office/drawing/2014/main" id="{C51ACA84-DA9B-46E4-939D-10D04801C4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9" name="Text Box 17">
          <a:extLst>
            <a:ext uri="{FF2B5EF4-FFF2-40B4-BE49-F238E27FC236}">
              <a16:creationId xmlns:a16="http://schemas.microsoft.com/office/drawing/2014/main" id="{75E2FA22-B9D8-4141-A496-6CCE0A9264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0" name="Text Box 7">
          <a:extLst>
            <a:ext uri="{FF2B5EF4-FFF2-40B4-BE49-F238E27FC236}">
              <a16:creationId xmlns:a16="http://schemas.microsoft.com/office/drawing/2014/main" id="{25C9C56D-AA58-41AB-A7F7-66FED0F1C7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1" name="Text Box 8">
          <a:extLst>
            <a:ext uri="{FF2B5EF4-FFF2-40B4-BE49-F238E27FC236}">
              <a16:creationId xmlns:a16="http://schemas.microsoft.com/office/drawing/2014/main" id="{7D49AEA4-CC83-4025-BDE0-BEA01FB2CB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2" name="Text Box 9">
          <a:extLst>
            <a:ext uri="{FF2B5EF4-FFF2-40B4-BE49-F238E27FC236}">
              <a16:creationId xmlns:a16="http://schemas.microsoft.com/office/drawing/2014/main" id="{0275F09A-1F7B-44B9-B47B-B278A76A3C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3" name="Text Box 10">
          <a:extLst>
            <a:ext uri="{FF2B5EF4-FFF2-40B4-BE49-F238E27FC236}">
              <a16:creationId xmlns:a16="http://schemas.microsoft.com/office/drawing/2014/main" id="{5C900ED2-DC84-48AE-AA53-5C24F8ED17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4" name="Text Box 11">
          <a:extLst>
            <a:ext uri="{FF2B5EF4-FFF2-40B4-BE49-F238E27FC236}">
              <a16:creationId xmlns:a16="http://schemas.microsoft.com/office/drawing/2014/main" id="{654A0AA6-E1B8-4A85-9960-6B577FE8F6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5" name="Text Box 12">
          <a:extLst>
            <a:ext uri="{FF2B5EF4-FFF2-40B4-BE49-F238E27FC236}">
              <a16:creationId xmlns:a16="http://schemas.microsoft.com/office/drawing/2014/main" id="{BF480FC1-6CAF-4E92-AE09-36EE52A330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6" name="Text Box 13">
          <a:extLst>
            <a:ext uri="{FF2B5EF4-FFF2-40B4-BE49-F238E27FC236}">
              <a16:creationId xmlns:a16="http://schemas.microsoft.com/office/drawing/2014/main" id="{411E9A0A-CCC8-4866-B319-55BDF985EA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7" name="Text Box 14">
          <a:extLst>
            <a:ext uri="{FF2B5EF4-FFF2-40B4-BE49-F238E27FC236}">
              <a16:creationId xmlns:a16="http://schemas.microsoft.com/office/drawing/2014/main" id="{A327BC81-90DC-4DAC-989E-078FB2EAF9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8" name="Text Box 15">
          <a:extLst>
            <a:ext uri="{FF2B5EF4-FFF2-40B4-BE49-F238E27FC236}">
              <a16:creationId xmlns:a16="http://schemas.microsoft.com/office/drawing/2014/main" id="{4E7D2BE7-5BB0-49F1-A949-A71FBEB157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9" name="Text Box 16">
          <a:extLst>
            <a:ext uri="{FF2B5EF4-FFF2-40B4-BE49-F238E27FC236}">
              <a16:creationId xmlns:a16="http://schemas.microsoft.com/office/drawing/2014/main" id="{A2C373AE-3128-4FCC-89BF-86459DB32DA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0" name="Text Box 17">
          <a:extLst>
            <a:ext uri="{FF2B5EF4-FFF2-40B4-BE49-F238E27FC236}">
              <a16:creationId xmlns:a16="http://schemas.microsoft.com/office/drawing/2014/main" id="{F24F7A5F-0C09-4F9C-8F64-52EC6538877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1" name="Text Box 6">
          <a:extLst>
            <a:ext uri="{FF2B5EF4-FFF2-40B4-BE49-F238E27FC236}">
              <a16:creationId xmlns:a16="http://schemas.microsoft.com/office/drawing/2014/main" id="{3332CFDD-22B6-414F-93A5-20CF10DEDC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2" name="Text Box 7">
          <a:extLst>
            <a:ext uri="{FF2B5EF4-FFF2-40B4-BE49-F238E27FC236}">
              <a16:creationId xmlns:a16="http://schemas.microsoft.com/office/drawing/2014/main" id="{E7E5D9C4-EA4C-4E5D-80B8-CE2DBEF38CE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3" name="Text Box 8">
          <a:extLst>
            <a:ext uri="{FF2B5EF4-FFF2-40B4-BE49-F238E27FC236}">
              <a16:creationId xmlns:a16="http://schemas.microsoft.com/office/drawing/2014/main" id="{9470DD6B-186D-43B2-BAAE-26176B3302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4" name="Text Box 9">
          <a:extLst>
            <a:ext uri="{FF2B5EF4-FFF2-40B4-BE49-F238E27FC236}">
              <a16:creationId xmlns:a16="http://schemas.microsoft.com/office/drawing/2014/main" id="{B857EEE0-2B84-457F-9A58-200D7AA6EE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5" name="Text Box 10">
          <a:extLst>
            <a:ext uri="{FF2B5EF4-FFF2-40B4-BE49-F238E27FC236}">
              <a16:creationId xmlns:a16="http://schemas.microsoft.com/office/drawing/2014/main" id="{706BB32A-F7EF-43EE-B057-34F5D224CC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6" name="Text Box 11">
          <a:extLst>
            <a:ext uri="{FF2B5EF4-FFF2-40B4-BE49-F238E27FC236}">
              <a16:creationId xmlns:a16="http://schemas.microsoft.com/office/drawing/2014/main" id="{7CBD4F3E-279E-4431-93E8-F77740B93E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7" name="Text Box 12">
          <a:extLst>
            <a:ext uri="{FF2B5EF4-FFF2-40B4-BE49-F238E27FC236}">
              <a16:creationId xmlns:a16="http://schemas.microsoft.com/office/drawing/2014/main" id="{C6B04B7E-AD66-4596-85EC-85534C40A4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8" name="Text Box 13">
          <a:extLst>
            <a:ext uri="{FF2B5EF4-FFF2-40B4-BE49-F238E27FC236}">
              <a16:creationId xmlns:a16="http://schemas.microsoft.com/office/drawing/2014/main" id="{8F0A8196-3D4C-4873-AC38-FE6F228990B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9" name="Text Box 14">
          <a:extLst>
            <a:ext uri="{FF2B5EF4-FFF2-40B4-BE49-F238E27FC236}">
              <a16:creationId xmlns:a16="http://schemas.microsoft.com/office/drawing/2014/main" id="{46DCC73D-A3EB-4C7B-9C9F-6C089FDE60F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0" name="Text Box 15">
          <a:extLst>
            <a:ext uri="{FF2B5EF4-FFF2-40B4-BE49-F238E27FC236}">
              <a16:creationId xmlns:a16="http://schemas.microsoft.com/office/drawing/2014/main" id="{D5172416-4A07-4251-884C-C4E445C00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1" name="Text Box 16">
          <a:extLst>
            <a:ext uri="{FF2B5EF4-FFF2-40B4-BE49-F238E27FC236}">
              <a16:creationId xmlns:a16="http://schemas.microsoft.com/office/drawing/2014/main" id="{C0D6BD14-8F26-414E-A05B-FD2CD2DF769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2" name="Text Box 17">
          <a:extLst>
            <a:ext uri="{FF2B5EF4-FFF2-40B4-BE49-F238E27FC236}">
              <a16:creationId xmlns:a16="http://schemas.microsoft.com/office/drawing/2014/main" id="{A3BF59AB-2F18-40FF-9DEF-02FC5D8FC5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3" name="Text Box 6">
          <a:extLst>
            <a:ext uri="{FF2B5EF4-FFF2-40B4-BE49-F238E27FC236}">
              <a16:creationId xmlns:a16="http://schemas.microsoft.com/office/drawing/2014/main" id="{697560EC-F343-47AD-B3D2-74975459BB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4" name="Text Box 7">
          <a:extLst>
            <a:ext uri="{FF2B5EF4-FFF2-40B4-BE49-F238E27FC236}">
              <a16:creationId xmlns:a16="http://schemas.microsoft.com/office/drawing/2014/main" id="{8CCDCF73-CEDB-443A-8E92-EB0092D471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5" name="Text Box 8">
          <a:extLst>
            <a:ext uri="{FF2B5EF4-FFF2-40B4-BE49-F238E27FC236}">
              <a16:creationId xmlns:a16="http://schemas.microsoft.com/office/drawing/2014/main" id="{3411E4C4-26FB-472D-AE99-B33777EEA4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6" name="Text Box 9">
          <a:extLst>
            <a:ext uri="{FF2B5EF4-FFF2-40B4-BE49-F238E27FC236}">
              <a16:creationId xmlns:a16="http://schemas.microsoft.com/office/drawing/2014/main" id="{CC5FD7EF-C26F-4E44-9E68-4CD1ADFB76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7" name="Text Box 10">
          <a:extLst>
            <a:ext uri="{FF2B5EF4-FFF2-40B4-BE49-F238E27FC236}">
              <a16:creationId xmlns:a16="http://schemas.microsoft.com/office/drawing/2014/main" id="{152EF299-2604-446C-9000-F6E4E62199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8" name="Text Box 11">
          <a:extLst>
            <a:ext uri="{FF2B5EF4-FFF2-40B4-BE49-F238E27FC236}">
              <a16:creationId xmlns:a16="http://schemas.microsoft.com/office/drawing/2014/main" id="{7A1E9C40-305F-4B2E-96DE-3FA29090471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9" name="Text Box 12">
          <a:extLst>
            <a:ext uri="{FF2B5EF4-FFF2-40B4-BE49-F238E27FC236}">
              <a16:creationId xmlns:a16="http://schemas.microsoft.com/office/drawing/2014/main" id="{D8410065-A074-4747-9C50-02BDFA3BA4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0" name="Text Box 13">
          <a:extLst>
            <a:ext uri="{FF2B5EF4-FFF2-40B4-BE49-F238E27FC236}">
              <a16:creationId xmlns:a16="http://schemas.microsoft.com/office/drawing/2014/main" id="{5FB589DC-67DC-4293-ABFC-04C2BDEBC6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1" name="Text Box 14">
          <a:extLst>
            <a:ext uri="{FF2B5EF4-FFF2-40B4-BE49-F238E27FC236}">
              <a16:creationId xmlns:a16="http://schemas.microsoft.com/office/drawing/2014/main" id="{3443F1E2-BFC8-49EE-81E4-A49A0CF508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2" name="Text Box 15">
          <a:extLst>
            <a:ext uri="{FF2B5EF4-FFF2-40B4-BE49-F238E27FC236}">
              <a16:creationId xmlns:a16="http://schemas.microsoft.com/office/drawing/2014/main" id="{1A584803-CFE8-4587-81DF-B174A3E3350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3" name="Text Box 16">
          <a:extLst>
            <a:ext uri="{FF2B5EF4-FFF2-40B4-BE49-F238E27FC236}">
              <a16:creationId xmlns:a16="http://schemas.microsoft.com/office/drawing/2014/main" id="{273A0CC5-5058-4B84-B754-1747CD03CA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4" name="Text Box 17">
          <a:extLst>
            <a:ext uri="{FF2B5EF4-FFF2-40B4-BE49-F238E27FC236}">
              <a16:creationId xmlns:a16="http://schemas.microsoft.com/office/drawing/2014/main" id="{A8965943-6A6A-43B0-B91E-D22D60C161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5" name="Text Box 6">
          <a:extLst>
            <a:ext uri="{FF2B5EF4-FFF2-40B4-BE49-F238E27FC236}">
              <a16:creationId xmlns:a16="http://schemas.microsoft.com/office/drawing/2014/main" id="{42858CC6-D874-418F-9211-66BF4E4956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6" name="Text Box 7">
          <a:extLst>
            <a:ext uri="{FF2B5EF4-FFF2-40B4-BE49-F238E27FC236}">
              <a16:creationId xmlns:a16="http://schemas.microsoft.com/office/drawing/2014/main" id="{C72DD4E6-FD2A-4633-B108-896B3F447C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7" name="Text Box 8">
          <a:extLst>
            <a:ext uri="{FF2B5EF4-FFF2-40B4-BE49-F238E27FC236}">
              <a16:creationId xmlns:a16="http://schemas.microsoft.com/office/drawing/2014/main" id="{0D693A16-D7FA-469C-A2A5-39CF6B1CDED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8" name="Text Box 9">
          <a:extLst>
            <a:ext uri="{FF2B5EF4-FFF2-40B4-BE49-F238E27FC236}">
              <a16:creationId xmlns:a16="http://schemas.microsoft.com/office/drawing/2014/main" id="{F93238FF-09C8-45EB-AD53-549684A874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9" name="Text Box 10">
          <a:extLst>
            <a:ext uri="{FF2B5EF4-FFF2-40B4-BE49-F238E27FC236}">
              <a16:creationId xmlns:a16="http://schemas.microsoft.com/office/drawing/2014/main" id="{34FFD96C-D2F4-4520-AEEF-0AC753C29E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0" name="Text Box 11">
          <a:extLst>
            <a:ext uri="{FF2B5EF4-FFF2-40B4-BE49-F238E27FC236}">
              <a16:creationId xmlns:a16="http://schemas.microsoft.com/office/drawing/2014/main" id="{63E4809A-C1F9-41AA-8A76-D0ECD20B31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1" name="Text Box 12">
          <a:extLst>
            <a:ext uri="{FF2B5EF4-FFF2-40B4-BE49-F238E27FC236}">
              <a16:creationId xmlns:a16="http://schemas.microsoft.com/office/drawing/2014/main" id="{8B156467-FB6A-4AB6-8C4E-ACADFB25E3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2" name="Text Box 13">
          <a:extLst>
            <a:ext uri="{FF2B5EF4-FFF2-40B4-BE49-F238E27FC236}">
              <a16:creationId xmlns:a16="http://schemas.microsoft.com/office/drawing/2014/main" id="{DC7857E0-317F-4B13-96F7-7C0D1A7D4F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3" name="Text Box 14">
          <a:extLst>
            <a:ext uri="{FF2B5EF4-FFF2-40B4-BE49-F238E27FC236}">
              <a16:creationId xmlns:a16="http://schemas.microsoft.com/office/drawing/2014/main" id="{344613DA-4DAB-4801-BE2A-5F043B5BCA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4" name="Text Box 15">
          <a:extLst>
            <a:ext uri="{FF2B5EF4-FFF2-40B4-BE49-F238E27FC236}">
              <a16:creationId xmlns:a16="http://schemas.microsoft.com/office/drawing/2014/main" id="{3523D111-C382-4D9E-9280-0E1351521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5" name="Text Box 16">
          <a:extLst>
            <a:ext uri="{FF2B5EF4-FFF2-40B4-BE49-F238E27FC236}">
              <a16:creationId xmlns:a16="http://schemas.microsoft.com/office/drawing/2014/main" id="{30EF1DD3-CBB4-430F-B4F0-DBEE0017BB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6" name="Text Box 17">
          <a:extLst>
            <a:ext uri="{FF2B5EF4-FFF2-40B4-BE49-F238E27FC236}">
              <a16:creationId xmlns:a16="http://schemas.microsoft.com/office/drawing/2014/main" id="{D6EAF2B8-0ACA-469B-90AE-6146FFF4DA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7" name="Text Box 7">
          <a:extLst>
            <a:ext uri="{FF2B5EF4-FFF2-40B4-BE49-F238E27FC236}">
              <a16:creationId xmlns:a16="http://schemas.microsoft.com/office/drawing/2014/main" id="{6B1318A8-E7AC-4602-983E-13A1A909A1E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8" name="Text Box 8">
          <a:extLst>
            <a:ext uri="{FF2B5EF4-FFF2-40B4-BE49-F238E27FC236}">
              <a16:creationId xmlns:a16="http://schemas.microsoft.com/office/drawing/2014/main" id="{DAB0A71E-C249-4301-8CF4-14F8A14819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9" name="Text Box 9">
          <a:extLst>
            <a:ext uri="{FF2B5EF4-FFF2-40B4-BE49-F238E27FC236}">
              <a16:creationId xmlns:a16="http://schemas.microsoft.com/office/drawing/2014/main" id="{B250266A-54F3-4F5B-B4FA-48E7D0AB990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0" name="Text Box 10">
          <a:extLst>
            <a:ext uri="{FF2B5EF4-FFF2-40B4-BE49-F238E27FC236}">
              <a16:creationId xmlns:a16="http://schemas.microsoft.com/office/drawing/2014/main" id="{A3545D59-A3D5-4019-AF68-77F11122D2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1" name="Text Box 11">
          <a:extLst>
            <a:ext uri="{FF2B5EF4-FFF2-40B4-BE49-F238E27FC236}">
              <a16:creationId xmlns:a16="http://schemas.microsoft.com/office/drawing/2014/main" id="{EA23C0A6-CA77-4BCA-8FAB-64BA2D88B4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2" name="Text Box 12">
          <a:extLst>
            <a:ext uri="{FF2B5EF4-FFF2-40B4-BE49-F238E27FC236}">
              <a16:creationId xmlns:a16="http://schemas.microsoft.com/office/drawing/2014/main" id="{40DECE16-1237-4109-8C51-D0D3929C86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3" name="Text Box 13">
          <a:extLst>
            <a:ext uri="{FF2B5EF4-FFF2-40B4-BE49-F238E27FC236}">
              <a16:creationId xmlns:a16="http://schemas.microsoft.com/office/drawing/2014/main" id="{9F07E0CA-3FA3-4FD8-8E3D-5725D82DD5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4" name="Text Box 14">
          <a:extLst>
            <a:ext uri="{FF2B5EF4-FFF2-40B4-BE49-F238E27FC236}">
              <a16:creationId xmlns:a16="http://schemas.microsoft.com/office/drawing/2014/main" id="{3CBE37D8-720F-47CE-AFF6-219B4C48FA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5" name="Text Box 15">
          <a:extLst>
            <a:ext uri="{FF2B5EF4-FFF2-40B4-BE49-F238E27FC236}">
              <a16:creationId xmlns:a16="http://schemas.microsoft.com/office/drawing/2014/main" id="{EE404A2C-06EF-41F0-8263-750EB0FE4E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6" name="Text Box 16">
          <a:extLst>
            <a:ext uri="{FF2B5EF4-FFF2-40B4-BE49-F238E27FC236}">
              <a16:creationId xmlns:a16="http://schemas.microsoft.com/office/drawing/2014/main" id="{9DCC7CA9-217E-4CFA-95DE-8321DFF90CB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7" name="Text Box 17">
          <a:extLst>
            <a:ext uri="{FF2B5EF4-FFF2-40B4-BE49-F238E27FC236}">
              <a16:creationId xmlns:a16="http://schemas.microsoft.com/office/drawing/2014/main" id="{383B406B-0D9C-4F8D-9A41-0890863B84D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8" name="Text Box 6">
          <a:extLst>
            <a:ext uri="{FF2B5EF4-FFF2-40B4-BE49-F238E27FC236}">
              <a16:creationId xmlns:a16="http://schemas.microsoft.com/office/drawing/2014/main" id="{A592775D-F1F1-4830-8E0B-18DC1C4B9A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9" name="Text Box 7">
          <a:extLst>
            <a:ext uri="{FF2B5EF4-FFF2-40B4-BE49-F238E27FC236}">
              <a16:creationId xmlns:a16="http://schemas.microsoft.com/office/drawing/2014/main" id="{0C8C9202-3C3B-4DA1-BEFE-7EFB40FB80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0" name="Text Box 8">
          <a:extLst>
            <a:ext uri="{FF2B5EF4-FFF2-40B4-BE49-F238E27FC236}">
              <a16:creationId xmlns:a16="http://schemas.microsoft.com/office/drawing/2014/main" id="{E8F18CCA-29F1-4B07-885C-A7CE589139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1" name="Text Box 9">
          <a:extLst>
            <a:ext uri="{FF2B5EF4-FFF2-40B4-BE49-F238E27FC236}">
              <a16:creationId xmlns:a16="http://schemas.microsoft.com/office/drawing/2014/main" id="{CD7966C4-52FD-45F1-832F-A4C54357066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2" name="Text Box 10">
          <a:extLst>
            <a:ext uri="{FF2B5EF4-FFF2-40B4-BE49-F238E27FC236}">
              <a16:creationId xmlns:a16="http://schemas.microsoft.com/office/drawing/2014/main" id="{5ADFEBC2-6B95-40C6-ABF3-02B57FA3E8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3" name="Text Box 11">
          <a:extLst>
            <a:ext uri="{FF2B5EF4-FFF2-40B4-BE49-F238E27FC236}">
              <a16:creationId xmlns:a16="http://schemas.microsoft.com/office/drawing/2014/main" id="{A7C7BC9C-21BB-462C-A452-D4886695A5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4" name="Text Box 12">
          <a:extLst>
            <a:ext uri="{FF2B5EF4-FFF2-40B4-BE49-F238E27FC236}">
              <a16:creationId xmlns:a16="http://schemas.microsoft.com/office/drawing/2014/main" id="{D63CBA2F-E2D3-48AC-A579-4E632128C8E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5" name="Text Box 13">
          <a:extLst>
            <a:ext uri="{FF2B5EF4-FFF2-40B4-BE49-F238E27FC236}">
              <a16:creationId xmlns:a16="http://schemas.microsoft.com/office/drawing/2014/main" id="{A116EC25-BD04-444F-B624-9B9F93BBE2A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6" name="Text Box 14">
          <a:extLst>
            <a:ext uri="{FF2B5EF4-FFF2-40B4-BE49-F238E27FC236}">
              <a16:creationId xmlns:a16="http://schemas.microsoft.com/office/drawing/2014/main" id="{23E5095F-3E4A-49CE-B367-3055A2CCA2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7" name="Text Box 15">
          <a:extLst>
            <a:ext uri="{FF2B5EF4-FFF2-40B4-BE49-F238E27FC236}">
              <a16:creationId xmlns:a16="http://schemas.microsoft.com/office/drawing/2014/main" id="{434F5885-8096-4F1C-B356-16E3C3F315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8" name="Text Box 16">
          <a:extLst>
            <a:ext uri="{FF2B5EF4-FFF2-40B4-BE49-F238E27FC236}">
              <a16:creationId xmlns:a16="http://schemas.microsoft.com/office/drawing/2014/main" id="{1EE6A075-7E77-406C-B758-C0A9ECA1BE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9" name="Text Box 17">
          <a:extLst>
            <a:ext uri="{FF2B5EF4-FFF2-40B4-BE49-F238E27FC236}">
              <a16:creationId xmlns:a16="http://schemas.microsoft.com/office/drawing/2014/main" id="{D2D4281F-6CA7-480D-8C6D-F6C588E7DB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0" name="Text Box 6">
          <a:extLst>
            <a:ext uri="{FF2B5EF4-FFF2-40B4-BE49-F238E27FC236}">
              <a16:creationId xmlns:a16="http://schemas.microsoft.com/office/drawing/2014/main" id="{F7FE6D61-D114-4235-90D4-23E684FB2EE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1" name="Text Box 7">
          <a:extLst>
            <a:ext uri="{FF2B5EF4-FFF2-40B4-BE49-F238E27FC236}">
              <a16:creationId xmlns:a16="http://schemas.microsoft.com/office/drawing/2014/main" id="{B962C559-8207-4A7C-91BC-4EA946F111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2" name="Text Box 8">
          <a:extLst>
            <a:ext uri="{FF2B5EF4-FFF2-40B4-BE49-F238E27FC236}">
              <a16:creationId xmlns:a16="http://schemas.microsoft.com/office/drawing/2014/main" id="{7B1D7442-394E-41BB-9028-DBE06493F9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3" name="Text Box 9">
          <a:extLst>
            <a:ext uri="{FF2B5EF4-FFF2-40B4-BE49-F238E27FC236}">
              <a16:creationId xmlns:a16="http://schemas.microsoft.com/office/drawing/2014/main" id="{500DA320-2DD5-4B6C-97F2-8DC4CC46C0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4" name="Text Box 10">
          <a:extLst>
            <a:ext uri="{FF2B5EF4-FFF2-40B4-BE49-F238E27FC236}">
              <a16:creationId xmlns:a16="http://schemas.microsoft.com/office/drawing/2014/main" id="{F9517D65-F728-4913-A997-9AD94EBC63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5" name="Text Box 11">
          <a:extLst>
            <a:ext uri="{FF2B5EF4-FFF2-40B4-BE49-F238E27FC236}">
              <a16:creationId xmlns:a16="http://schemas.microsoft.com/office/drawing/2014/main" id="{41248BF7-A942-4D7E-97E6-286878F8C9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6" name="Text Box 12">
          <a:extLst>
            <a:ext uri="{FF2B5EF4-FFF2-40B4-BE49-F238E27FC236}">
              <a16:creationId xmlns:a16="http://schemas.microsoft.com/office/drawing/2014/main" id="{1426A4C9-605E-469E-9399-A997ABF2D1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7" name="Text Box 13">
          <a:extLst>
            <a:ext uri="{FF2B5EF4-FFF2-40B4-BE49-F238E27FC236}">
              <a16:creationId xmlns:a16="http://schemas.microsoft.com/office/drawing/2014/main" id="{E94B213A-C381-4A70-8ECD-54A2DF4613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8" name="Text Box 14">
          <a:extLst>
            <a:ext uri="{FF2B5EF4-FFF2-40B4-BE49-F238E27FC236}">
              <a16:creationId xmlns:a16="http://schemas.microsoft.com/office/drawing/2014/main" id="{E978007C-AB5C-457F-B6E3-BD91A1B17B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9" name="Text Box 15">
          <a:extLst>
            <a:ext uri="{FF2B5EF4-FFF2-40B4-BE49-F238E27FC236}">
              <a16:creationId xmlns:a16="http://schemas.microsoft.com/office/drawing/2014/main" id="{F878A1C6-60D6-4899-92E7-A43C6AD3F8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0" name="Text Box 16">
          <a:extLst>
            <a:ext uri="{FF2B5EF4-FFF2-40B4-BE49-F238E27FC236}">
              <a16:creationId xmlns:a16="http://schemas.microsoft.com/office/drawing/2014/main" id="{5E46600C-19E7-4DF2-9501-CE3B2D4D1D0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1" name="Text Box 17">
          <a:extLst>
            <a:ext uri="{FF2B5EF4-FFF2-40B4-BE49-F238E27FC236}">
              <a16:creationId xmlns:a16="http://schemas.microsoft.com/office/drawing/2014/main" id="{9459F77E-6420-4347-9BB9-329C68B090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2" name="Text Box 6">
          <a:extLst>
            <a:ext uri="{FF2B5EF4-FFF2-40B4-BE49-F238E27FC236}">
              <a16:creationId xmlns:a16="http://schemas.microsoft.com/office/drawing/2014/main" id="{39CB131B-0BA6-4537-9D89-BD4F2BB9672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3" name="Text Box 7">
          <a:extLst>
            <a:ext uri="{FF2B5EF4-FFF2-40B4-BE49-F238E27FC236}">
              <a16:creationId xmlns:a16="http://schemas.microsoft.com/office/drawing/2014/main" id="{D86BE4F2-75E2-4F8A-B436-2EC8698EF2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4" name="Text Box 8">
          <a:extLst>
            <a:ext uri="{FF2B5EF4-FFF2-40B4-BE49-F238E27FC236}">
              <a16:creationId xmlns:a16="http://schemas.microsoft.com/office/drawing/2014/main" id="{912E8B4B-4C6E-4A79-BC66-5F7563E566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5" name="Text Box 9">
          <a:extLst>
            <a:ext uri="{FF2B5EF4-FFF2-40B4-BE49-F238E27FC236}">
              <a16:creationId xmlns:a16="http://schemas.microsoft.com/office/drawing/2014/main" id="{8A2BAD47-F9AB-4FA7-A09A-B4894AC00E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6" name="Text Box 10">
          <a:extLst>
            <a:ext uri="{FF2B5EF4-FFF2-40B4-BE49-F238E27FC236}">
              <a16:creationId xmlns:a16="http://schemas.microsoft.com/office/drawing/2014/main" id="{1D979765-D723-46E5-94C1-5FD2D6152B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7" name="Text Box 11">
          <a:extLst>
            <a:ext uri="{FF2B5EF4-FFF2-40B4-BE49-F238E27FC236}">
              <a16:creationId xmlns:a16="http://schemas.microsoft.com/office/drawing/2014/main" id="{CC9C333D-38E9-4BA3-987C-1A40D46EC1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8" name="Text Box 12">
          <a:extLst>
            <a:ext uri="{FF2B5EF4-FFF2-40B4-BE49-F238E27FC236}">
              <a16:creationId xmlns:a16="http://schemas.microsoft.com/office/drawing/2014/main" id="{3533FF04-788B-48BA-ACD8-1D0807D1F04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9" name="Text Box 13">
          <a:extLst>
            <a:ext uri="{FF2B5EF4-FFF2-40B4-BE49-F238E27FC236}">
              <a16:creationId xmlns:a16="http://schemas.microsoft.com/office/drawing/2014/main" id="{CCBE0751-8C7D-4543-8000-011828F672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0" name="Text Box 14">
          <a:extLst>
            <a:ext uri="{FF2B5EF4-FFF2-40B4-BE49-F238E27FC236}">
              <a16:creationId xmlns:a16="http://schemas.microsoft.com/office/drawing/2014/main" id="{C320CFD1-EF99-4166-A6E8-F273110651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1" name="Text Box 15">
          <a:extLst>
            <a:ext uri="{FF2B5EF4-FFF2-40B4-BE49-F238E27FC236}">
              <a16:creationId xmlns:a16="http://schemas.microsoft.com/office/drawing/2014/main" id="{A4CF20BD-9776-49F4-A074-82152A9BA2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2" name="Text Box 16">
          <a:extLst>
            <a:ext uri="{FF2B5EF4-FFF2-40B4-BE49-F238E27FC236}">
              <a16:creationId xmlns:a16="http://schemas.microsoft.com/office/drawing/2014/main" id="{C3587144-EC13-43B0-9152-643D68DE1DF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3" name="Text Box 17">
          <a:extLst>
            <a:ext uri="{FF2B5EF4-FFF2-40B4-BE49-F238E27FC236}">
              <a16:creationId xmlns:a16="http://schemas.microsoft.com/office/drawing/2014/main" id="{2A520B0B-5FB9-4EAC-A13C-8C4C8197D8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4" name="Text Box 7">
          <a:extLst>
            <a:ext uri="{FF2B5EF4-FFF2-40B4-BE49-F238E27FC236}">
              <a16:creationId xmlns:a16="http://schemas.microsoft.com/office/drawing/2014/main" id="{3E23435F-BA97-45D1-AD4C-4DEB91464DE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5" name="Text Box 8">
          <a:extLst>
            <a:ext uri="{FF2B5EF4-FFF2-40B4-BE49-F238E27FC236}">
              <a16:creationId xmlns:a16="http://schemas.microsoft.com/office/drawing/2014/main" id="{9F10AA09-8C4D-4ADB-80F6-1978F19ED7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6" name="Text Box 9">
          <a:extLst>
            <a:ext uri="{FF2B5EF4-FFF2-40B4-BE49-F238E27FC236}">
              <a16:creationId xmlns:a16="http://schemas.microsoft.com/office/drawing/2014/main" id="{506D0383-74C2-4924-83CA-944E0580987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7" name="Text Box 10">
          <a:extLst>
            <a:ext uri="{FF2B5EF4-FFF2-40B4-BE49-F238E27FC236}">
              <a16:creationId xmlns:a16="http://schemas.microsoft.com/office/drawing/2014/main" id="{57C9733D-71E3-4AFB-B8E3-9275A70D512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8" name="Text Box 11">
          <a:extLst>
            <a:ext uri="{FF2B5EF4-FFF2-40B4-BE49-F238E27FC236}">
              <a16:creationId xmlns:a16="http://schemas.microsoft.com/office/drawing/2014/main" id="{B1BE5B9D-EC5F-4427-BE01-19CC713385B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9" name="Text Box 12">
          <a:extLst>
            <a:ext uri="{FF2B5EF4-FFF2-40B4-BE49-F238E27FC236}">
              <a16:creationId xmlns:a16="http://schemas.microsoft.com/office/drawing/2014/main" id="{1EAA22CD-6AE3-412D-928F-46738B438B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0" name="Text Box 13">
          <a:extLst>
            <a:ext uri="{FF2B5EF4-FFF2-40B4-BE49-F238E27FC236}">
              <a16:creationId xmlns:a16="http://schemas.microsoft.com/office/drawing/2014/main" id="{864DFD2F-40F9-456D-BCAC-EEAF7B93C1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1" name="Text Box 14">
          <a:extLst>
            <a:ext uri="{FF2B5EF4-FFF2-40B4-BE49-F238E27FC236}">
              <a16:creationId xmlns:a16="http://schemas.microsoft.com/office/drawing/2014/main" id="{6B743CB9-80E2-4544-A5B0-621BDA277D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2" name="Text Box 15">
          <a:extLst>
            <a:ext uri="{FF2B5EF4-FFF2-40B4-BE49-F238E27FC236}">
              <a16:creationId xmlns:a16="http://schemas.microsoft.com/office/drawing/2014/main" id="{D22F090E-15EB-4007-9787-C2E71862C1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3" name="Text Box 16">
          <a:extLst>
            <a:ext uri="{FF2B5EF4-FFF2-40B4-BE49-F238E27FC236}">
              <a16:creationId xmlns:a16="http://schemas.microsoft.com/office/drawing/2014/main" id="{59D5DC9D-5486-49A9-8F95-CD7F7D7AC3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4" name="Text Box 17">
          <a:extLst>
            <a:ext uri="{FF2B5EF4-FFF2-40B4-BE49-F238E27FC236}">
              <a16:creationId xmlns:a16="http://schemas.microsoft.com/office/drawing/2014/main" id="{C3FCC302-9B8B-46F6-BFE4-9DA5BDA7E1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5" name="Text Box 6">
          <a:extLst>
            <a:ext uri="{FF2B5EF4-FFF2-40B4-BE49-F238E27FC236}">
              <a16:creationId xmlns:a16="http://schemas.microsoft.com/office/drawing/2014/main" id="{B1881D7B-1471-4629-A255-AC990CFFA6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6" name="Text Box 7">
          <a:extLst>
            <a:ext uri="{FF2B5EF4-FFF2-40B4-BE49-F238E27FC236}">
              <a16:creationId xmlns:a16="http://schemas.microsoft.com/office/drawing/2014/main" id="{2D8A5B31-90EE-46CC-8EEA-DB8FED2589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7" name="Text Box 8">
          <a:extLst>
            <a:ext uri="{FF2B5EF4-FFF2-40B4-BE49-F238E27FC236}">
              <a16:creationId xmlns:a16="http://schemas.microsoft.com/office/drawing/2014/main" id="{56442767-A098-4ACA-A728-AD61640CEE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8" name="Text Box 9">
          <a:extLst>
            <a:ext uri="{FF2B5EF4-FFF2-40B4-BE49-F238E27FC236}">
              <a16:creationId xmlns:a16="http://schemas.microsoft.com/office/drawing/2014/main" id="{868E07BC-62D2-48E1-BA28-2EBACF0495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9" name="Text Box 10">
          <a:extLst>
            <a:ext uri="{FF2B5EF4-FFF2-40B4-BE49-F238E27FC236}">
              <a16:creationId xmlns:a16="http://schemas.microsoft.com/office/drawing/2014/main" id="{BAF7E505-9799-4722-A4EB-9C0DD2AAD3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0" name="Text Box 11">
          <a:extLst>
            <a:ext uri="{FF2B5EF4-FFF2-40B4-BE49-F238E27FC236}">
              <a16:creationId xmlns:a16="http://schemas.microsoft.com/office/drawing/2014/main" id="{3947B1B9-FB48-4018-8861-701B222C53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1" name="Text Box 12">
          <a:extLst>
            <a:ext uri="{FF2B5EF4-FFF2-40B4-BE49-F238E27FC236}">
              <a16:creationId xmlns:a16="http://schemas.microsoft.com/office/drawing/2014/main" id="{408E56FC-98F4-43D1-BDF9-9E057406A5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2" name="Text Box 13">
          <a:extLst>
            <a:ext uri="{FF2B5EF4-FFF2-40B4-BE49-F238E27FC236}">
              <a16:creationId xmlns:a16="http://schemas.microsoft.com/office/drawing/2014/main" id="{FBEC9ACC-E299-4162-96BB-A9E2B23AA1F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3" name="Text Box 14">
          <a:extLst>
            <a:ext uri="{FF2B5EF4-FFF2-40B4-BE49-F238E27FC236}">
              <a16:creationId xmlns:a16="http://schemas.microsoft.com/office/drawing/2014/main" id="{D4801CEC-C030-437F-B41F-A56667F786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4" name="Text Box 15">
          <a:extLst>
            <a:ext uri="{FF2B5EF4-FFF2-40B4-BE49-F238E27FC236}">
              <a16:creationId xmlns:a16="http://schemas.microsoft.com/office/drawing/2014/main" id="{9D21A758-DB79-4AFF-928A-8B73C22F3D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5" name="Text Box 16">
          <a:extLst>
            <a:ext uri="{FF2B5EF4-FFF2-40B4-BE49-F238E27FC236}">
              <a16:creationId xmlns:a16="http://schemas.microsoft.com/office/drawing/2014/main" id="{DD6D27CF-54D5-4E71-B0E3-10CDE3F9496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6" name="Text Box 17">
          <a:extLst>
            <a:ext uri="{FF2B5EF4-FFF2-40B4-BE49-F238E27FC236}">
              <a16:creationId xmlns:a16="http://schemas.microsoft.com/office/drawing/2014/main" id="{83440F54-5866-40DA-B510-8E1DBDD3AD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7" name="Text Box 6">
          <a:extLst>
            <a:ext uri="{FF2B5EF4-FFF2-40B4-BE49-F238E27FC236}">
              <a16:creationId xmlns:a16="http://schemas.microsoft.com/office/drawing/2014/main" id="{C8144A84-8895-462B-BF39-FC9AA3463D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8" name="Text Box 7">
          <a:extLst>
            <a:ext uri="{FF2B5EF4-FFF2-40B4-BE49-F238E27FC236}">
              <a16:creationId xmlns:a16="http://schemas.microsoft.com/office/drawing/2014/main" id="{E37F4052-3E49-457A-877D-EE79388E69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9" name="Text Box 8">
          <a:extLst>
            <a:ext uri="{FF2B5EF4-FFF2-40B4-BE49-F238E27FC236}">
              <a16:creationId xmlns:a16="http://schemas.microsoft.com/office/drawing/2014/main" id="{7C6A9639-D98F-47EA-B131-805EE375FAB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0" name="Text Box 9">
          <a:extLst>
            <a:ext uri="{FF2B5EF4-FFF2-40B4-BE49-F238E27FC236}">
              <a16:creationId xmlns:a16="http://schemas.microsoft.com/office/drawing/2014/main" id="{A12C33DD-BD94-4954-9CA1-25BBAE7C0F8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1" name="Text Box 10">
          <a:extLst>
            <a:ext uri="{FF2B5EF4-FFF2-40B4-BE49-F238E27FC236}">
              <a16:creationId xmlns:a16="http://schemas.microsoft.com/office/drawing/2014/main" id="{9EECE33D-42C2-4E65-9285-BAD70F59B0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2" name="Text Box 11">
          <a:extLst>
            <a:ext uri="{FF2B5EF4-FFF2-40B4-BE49-F238E27FC236}">
              <a16:creationId xmlns:a16="http://schemas.microsoft.com/office/drawing/2014/main" id="{5C186C4C-DC1E-44C0-B371-FEB41429BF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3" name="Text Box 12">
          <a:extLst>
            <a:ext uri="{FF2B5EF4-FFF2-40B4-BE49-F238E27FC236}">
              <a16:creationId xmlns:a16="http://schemas.microsoft.com/office/drawing/2014/main" id="{2FF6FEB5-C424-4A0C-9764-8F5E0A38EF8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4" name="Text Box 13">
          <a:extLst>
            <a:ext uri="{FF2B5EF4-FFF2-40B4-BE49-F238E27FC236}">
              <a16:creationId xmlns:a16="http://schemas.microsoft.com/office/drawing/2014/main" id="{71AE865E-B999-4731-B9C6-12CF8FF09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5" name="Text Box 14">
          <a:extLst>
            <a:ext uri="{FF2B5EF4-FFF2-40B4-BE49-F238E27FC236}">
              <a16:creationId xmlns:a16="http://schemas.microsoft.com/office/drawing/2014/main" id="{19006278-637E-428E-8295-DF7E9A7F1E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6" name="Text Box 15">
          <a:extLst>
            <a:ext uri="{FF2B5EF4-FFF2-40B4-BE49-F238E27FC236}">
              <a16:creationId xmlns:a16="http://schemas.microsoft.com/office/drawing/2014/main" id="{6A58EA54-CD74-4B44-96D8-ADF646DD840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7" name="Text Box 16">
          <a:extLst>
            <a:ext uri="{FF2B5EF4-FFF2-40B4-BE49-F238E27FC236}">
              <a16:creationId xmlns:a16="http://schemas.microsoft.com/office/drawing/2014/main" id="{8B8870B3-83BE-4E8D-A7A7-F7AA27AEB5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8" name="Text Box 17">
          <a:extLst>
            <a:ext uri="{FF2B5EF4-FFF2-40B4-BE49-F238E27FC236}">
              <a16:creationId xmlns:a16="http://schemas.microsoft.com/office/drawing/2014/main" id="{50FA736B-B5E3-4EF0-BBE2-3017F75248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9" name="Text Box 6">
          <a:extLst>
            <a:ext uri="{FF2B5EF4-FFF2-40B4-BE49-F238E27FC236}">
              <a16:creationId xmlns:a16="http://schemas.microsoft.com/office/drawing/2014/main" id="{2E99EA05-DB65-4C21-B0FE-C20524760A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0" name="Text Box 7">
          <a:extLst>
            <a:ext uri="{FF2B5EF4-FFF2-40B4-BE49-F238E27FC236}">
              <a16:creationId xmlns:a16="http://schemas.microsoft.com/office/drawing/2014/main" id="{E56A739E-BA76-40BF-B4B9-13DCCC14BF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1" name="Text Box 8">
          <a:extLst>
            <a:ext uri="{FF2B5EF4-FFF2-40B4-BE49-F238E27FC236}">
              <a16:creationId xmlns:a16="http://schemas.microsoft.com/office/drawing/2014/main" id="{F2B519EA-A035-4BE8-A7D7-CDA0C3DCA4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2" name="Text Box 9">
          <a:extLst>
            <a:ext uri="{FF2B5EF4-FFF2-40B4-BE49-F238E27FC236}">
              <a16:creationId xmlns:a16="http://schemas.microsoft.com/office/drawing/2014/main" id="{6C3F6E0D-73F1-4B09-A368-6003072FF0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3" name="Text Box 10">
          <a:extLst>
            <a:ext uri="{FF2B5EF4-FFF2-40B4-BE49-F238E27FC236}">
              <a16:creationId xmlns:a16="http://schemas.microsoft.com/office/drawing/2014/main" id="{841832DE-467E-4213-9E93-472444F80A4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4" name="Text Box 11">
          <a:extLst>
            <a:ext uri="{FF2B5EF4-FFF2-40B4-BE49-F238E27FC236}">
              <a16:creationId xmlns:a16="http://schemas.microsoft.com/office/drawing/2014/main" id="{9ECDDB88-6A61-4D3B-A3CC-47991021418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5" name="Text Box 12">
          <a:extLst>
            <a:ext uri="{FF2B5EF4-FFF2-40B4-BE49-F238E27FC236}">
              <a16:creationId xmlns:a16="http://schemas.microsoft.com/office/drawing/2014/main" id="{F1C86BC1-1353-4184-A5A4-F850E1A7B1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6" name="Text Box 13">
          <a:extLst>
            <a:ext uri="{FF2B5EF4-FFF2-40B4-BE49-F238E27FC236}">
              <a16:creationId xmlns:a16="http://schemas.microsoft.com/office/drawing/2014/main" id="{A50C8D5D-E088-4E5D-9EB3-855000C239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7" name="Text Box 14">
          <a:extLst>
            <a:ext uri="{FF2B5EF4-FFF2-40B4-BE49-F238E27FC236}">
              <a16:creationId xmlns:a16="http://schemas.microsoft.com/office/drawing/2014/main" id="{FBC1A61D-C15F-455A-B1B9-37959FB471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8" name="Text Box 15">
          <a:extLst>
            <a:ext uri="{FF2B5EF4-FFF2-40B4-BE49-F238E27FC236}">
              <a16:creationId xmlns:a16="http://schemas.microsoft.com/office/drawing/2014/main" id="{EC9B2FC3-A497-4915-A0F4-521D44531C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9" name="Text Box 16">
          <a:extLst>
            <a:ext uri="{FF2B5EF4-FFF2-40B4-BE49-F238E27FC236}">
              <a16:creationId xmlns:a16="http://schemas.microsoft.com/office/drawing/2014/main" id="{C6885E51-191C-43F8-A453-87DE6067C4B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0" name="Text Box 17">
          <a:extLst>
            <a:ext uri="{FF2B5EF4-FFF2-40B4-BE49-F238E27FC236}">
              <a16:creationId xmlns:a16="http://schemas.microsoft.com/office/drawing/2014/main" id="{1C925222-D511-47EC-B4B4-569ED3E800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1" name="Text Box 7">
          <a:extLst>
            <a:ext uri="{FF2B5EF4-FFF2-40B4-BE49-F238E27FC236}">
              <a16:creationId xmlns:a16="http://schemas.microsoft.com/office/drawing/2014/main" id="{3214E2AE-C29F-448F-BC16-1904596038A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2" name="Text Box 8">
          <a:extLst>
            <a:ext uri="{FF2B5EF4-FFF2-40B4-BE49-F238E27FC236}">
              <a16:creationId xmlns:a16="http://schemas.microsoft.com/office/drawing/2014/main" id="{D003DDAF-35F2-4E80-A508-DD52057750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3" name="Text Box 9">
          <a:extLst>
            <a:ext uri="{FF2B5EF4-FFF2-40B4-BE49-F238E27FC236}">
              <a16:creationId xmlns:a16="http://schemas.microsoft.com/office/drawing/2014/main" id="{CE6AC7AF-2E6D-4345-8BCA-5A2C8483FB6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4" name="Text Box 10">
          <a:extLst>
            <a:ext uri="{FF2B5EF4-FFF2-40B4-BE49-F238E27FC236}">
              <a16:creationId xmlns:a16="http://schemas.microsoft.com/office/drawing/2014/main" id="{82C800C8-897A-47AA-B662-FAE45C5C1E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5" name="Text Box 11">
          <a:extLst>
            <a:ext uri="{FF2B5EF4-FFF2-40B4-BE49-F238E27FC236}">
              <a16:creationId xmlns:a16="http://schemas.microsoft.com/office/drawing/2014/main" id="{5B228E8D-594C-46AE-8C50-7A5F6332FA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6" name="Text Box 12">
          <a:extLst>
            <a:ext uri="{FF2B5EF4-FFF2-40B4-BE49-F238E27FC236}">
              <a16:creationId xmlns:a16="http://schemas.microsoft.com/office/drawing/2014/main" id="{1C3DD1AA-B585-48BA-A364-5EBBFD71A9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7" name="Text Box 13">
          <a:extLst>
            <a:ext uri="{FF2B5EF4-FFF2-40B4-BE49-F238E27FC236}">
              <a16:creationId xmlns:a16="http://schemas.microsoft.com/office/drawing/2014/main" id="{7B08046D-A750-485C-839D-E5674C40B4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8" name="Text Box 14">
          <a:extLst>
            <a:ext uri="{FF2B5EF4-FFF2-40B4-BE49-F238E27FC236}">
              <a16:creationId xmlns:a16="http://schemas.microsoft.com/office/drawing/2014/main" id="{9DE24E9A-2741-402C-B101-FBCAE70A8E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9" name="Text Box 15">
          <a:extLst>
            <a:ext uri="{FF2B5EF4-FFF2-40B4-BE49-F238E27FC236}">
              <a16:creationId xmlns:a16="http://schemas.microsoft.com/office/drawing/2014/main" id="{9B45D2B1-947C-4894-97D7-0739D125B4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0" name="Text Box 16">
          <a:extLst>
            <a:ext uri="{FF2B5EF4-FFF2-40B4-BE49-F238E27FC236}">
              <a16:creationId xmlns:a16="http://schemas.microsoft.com/office/drawing/2014/main" id="{1A1D0A3A-C9A9-4D91-91A1-B51F9821F39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1" name="Text Box 17">
          <a:extLst>
            <a:ext uri="{FF2B5EF4-FFF2-40B4-BE49-F238E27FC236}">
              <a16:creationId xmlns:a16="http://schemas.microsoft.com/office/drawing/2014/main" id="{53425B42-C4B3-4763-9C63-8568EBF5B3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2" name="Text Box 6">
          <a:extLst>
            <a:ext uri="{FF2B5EF4-FFF2-40B4-BE49-F238E27FC236}">
              <a16:creationId xmlns:a16="http://schemas.microsoft.com/office/drawing/2014/main" id="{5E817816-FA86-4708-9B2F-DB47340E779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3" name="Text Box 7">
          <a:extLst>
            <a:ext uri="{FF2B5EF4-FFF2-40B4-BE49-F238E27FC236}">
              <a16:creationId xmlns:a16="http://schemas.microsoft.com/office/drawing/2014/main" id="{4F55DED1-B956-4129-8DE0-82CEE88699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4" name="Text Box 8">
          <a:extLst>
            <a:ext uri="{FF2B5EF4-FFF2-40B4-BE49-F238E27FC236}">
              <a16:creationId xmlns:a16="http://schemas.microsoft.com/office/drawing/2014/main" id="{BDFE7AB4-4073-4C5A-BCC9-6B2093731B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5" name="Text Box 9">
          <a:extLst>
            <a:ext uri="{FF2B5EF4-FFF2-40B4-BE49-F238E27FC236}">
              <a16:creationId xmlns:a16="http://schemas.microsoft.com/office/drawing/2014/main" id="{E7B1CA0E-0855-4024-BDA7-399C0DE861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6" name="Text Box 10">
          <a:extLst>
            <a:ext uri="{FF2B5EF4-FFF2-40B4-BE49-F238E27FC236}">
              <a16:creationId xmlns:a16="http://schemas.microsoft.com/office/drawing/2014/main" id="{CBD51006-957F-43C8-854D-490C7DFA24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7" name="Text Box 11">
          <a:extLst>
            <a:ext uri="{FF2B5EF4-FFF2-40B4-BE49-F238E27FC236}">
              <a16:creationId xmlns:a16="http://schemas.microsoft.com/office/drawing/2014/main" id="{D00F5466-2AFC-4DFC-9D1F-89A28C1961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8" name="Text Box 12">
          <a:extLst>
            <a:ext uri="{FF2B5EF4-FFF2-40B4-BE49-F238E27FC236}">
              <a16:creationId xmlns:a16="http://schemas.microsoft.com/office/drawing/2014/main" id="{712B0F41-14C3-45BB-B5C9-43A02BD726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9" name="Text Box 13">
          <a:extLst>
            <a:ext uri="{FF2B5EF4-FFF2-40B4-BE49-F238E27FC236}">
              <a16:creationId xmlns:a16="http://schemas.microsoft.com/office/drawing/2014/main" id="{2FBA4C0F-9DD2-4BE7-9BEC-DAB10D6849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0" name="Text Box 14">
          <a:extLst>
            <a:ext uri="{FF2B5EF4-FFF2-40B4-BE49-F238E27FC236}">
              <a16:creationId xmlns:a16="http://schemas.microsoft.com/office/drawing/2014/main" id="{A7EFD897-9FBD-4737-AE1B-7CA4BF1B496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1" name="Text Box 15">
          <a:extLst>
            <a:ext uri="{FF2B5EF4-FFF2-40B4-BE49-F238E27FC236}">
              <a16:creationId xmlns:a16="http://schemas.microsoft.com/office/drawing/2014/main" id="{BF8C6A25-5C84-4F03-8094-50832328824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2" name="Text Box 16">
          <a:extLst>
            <a:ext uri="{FF2B5EF4-FFF2-40B4-BE49-F238E27FC236}">
              <a16:creationId xmlns:a16="http://schemas.microsoft.com/office/drawing/2014/main" id="{8F200926-A416-4DF9-9682-6C9B407B31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3" name="Text Box 17">
          <a:extLst>
            <a:ext uri="{FF2B5EF4-FFF2-40B4-BE49-F238E27FC236}">
              <a16:creationId xmlns:a16="http://schemas.microsoft.com/office/drawing/2014/main" id="{9F070C8E-885F-4958-9959-E6D6999DF2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4" name="Text Box 6">
          <a:extLst>
            <a:ext uri="{FF2B5EF4-FFF2-40B4-BE49-F238E27FC236}">
              <a16:creationId xmlns:a16="http://schemas.microsoft.com/office/drawing/2014/main" id="{F6FFE041-A3E6-4CD1-93EB-8546E4B55C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5" name="Text Box 7">
          <a:extLst>
            <a:ext uri="{FF2B5EF4-FFF2-40B4-BE49-F238E27FC236}">
              <a16:creationId xmlns:a16="http://schemas.microsoft.com/office/drawing/2014/main" id="{33631757-1032-4C05-8FA3-BE4AA84E82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6" name="Text Box 8">
          <a:extLst>
            <a:ext uri="{FF2B5EF4-FFF2-40B4-BE49-F238E27FC236}">
              <a16:creationId xmlns:a16="http://schemas.microsoft.com/office/drawing/2014/main" id="{40209091-73FB-48C1-B1BB-94C9D9C5CE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7" name="Text Box 9">
          <a:extLst>
            <a:ext uri="{FF2B5EF4-FFF2-40B4-BE49-F238E27FC236}">
              <a16:creationId xmlns:a16="http://schemas.microsoft.com/office/drawing/2014/main" id="{5FFD6D99-7E49-461F-9A90-23E0B06732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8" name="Text Box 10">
          <a:extLst>
            <a:ext uri="{FF2B5EF4-FFF2-40B4-BE49-F238E27FC236}">
              <a16:creationId xmlns:a16="http://schemas.microsoft.com/office/drawing/2014/main" id="{87CFD0C6-D4E6-4BA4-A083-BBFF67865B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9" name="Text Box 11">
          <a:extLst>
            <a:ext uri="{FF2B5EF4-FFF2-40B4-BE49-F238E27FC236}">
              <a16:creationId xmlns:a16="http://schemas.microsoft.com/office/drawing/2014/main" id="{301E6026-B7A3-450F-909B-7DF7027198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0" name="Text Box 12">
          <a:extLst>
            <a:ext uri="{FF2B5EF4-FFF2-40B4-BE49-F238E27FC236}">
              <a16:creationId xmlns:a16="http://schemas.microsoft.com/office/drawing/2014/main" id="{6228BCFD-69CB-4A53-83D2-4A31A6CED6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1" name="Text Box 13">
          <a:extLst>
            <a:ext uri="{FF2B5EF4-FFF2-40B4-BE49-F238E27FC236}">
              <a16:creationId xmlns:a16="http://schemas.microsoft.com/office/drawing/2014/main" id="{A787882A-C345-4D7C-A731-97313D5AC1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2" name="Text Box 14">
          <a:extLst>
            <a:ext uri="{FF2B5EF4-FFF2-40B4-BE49-F238E27FC236}">
              <a16:creationId xmlns:a16="http://schemas.microsoft.com/office/drawing/2014/main" id="{BF8A21D7-305D-4C2A-A9BB-F8B1DDD0AF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3" name="Text Box 15">
          <a:extLst>
            <a:ext uri="{FF2B5EF4-FFF2-40B4-BE49-F238E27FC236}">
              <a16:creationId xmlns:a16="http://schemas.microsoft.com/office/drawing/2014/main" id="{75E12230-761A-422C-81D3-262565CE27D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4" name="Text Box 16">
          <a:extLst>
            <a:ext uri="{FF2B5EF4-FFF2-40B4-BE49-F238E27FC236}">
              <a16:creationId xmlns:a16="http://schemas.microsoft.com/office/drawing/2014/main" id="{79848FE4-18E8-4C5C-BF55-F3EF0C301E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5" name="Text Box 17">
          <a:extLst>
            <a:ext uri="{FF2B5EF4-FFF2-40B4-BE49-F238E27FC236}">
              <a16:creationId xmlns:a16="http://schemas.microsoft.com/office/drawing/2014/main" id="{C55026AF-B0DA-44B5-AA25-8B0CDF9F68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6" name="Text Box 6">
          <a:extLst>
            <a:ext uri="{FF2B5EF4-FFF2-40B4-BE49-F238E27FC236}">
              <a16:creationId xmlns:a16="http://schemas.microsoft.com/office/drawing/2014/main" id="{1C84EF62-E2FB-46E3-9B91-BD52B93AB8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7" name="Text Box 7">
          <a:extLst>
            <a:ext uri="{FF2B5EF4-FFF2-40B4-BE49-F238E27FC236}">
              <a16:creationId xmlns:a16="http://schemas.microsoft.com/office/drawing/2014/main" id="{F627804A-4580-447E-A931-9FD0ACE5A4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8" name="Text Box 8">
          <a:extLst>
            <a:ext uri="{FF2B5EF4-FFF2-40B4-BE49-F238E27FC236}">
              <a16:creationId xmlns:a16="http://schemas.microsoft.com/office/drawing/2014/main" id="{BB475C17-575F-4A28-9DC7-9A479A2DE3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9" name="Text Box 9">
          <a:extLst>
            <a:ext uri="{FF2B5EF4-FFF2-40B4-BE49-F238E27FC236}">
              <a16:creationId xmlns:a16="http://schemas.microsoft.com/office/drawing/2014/main" id="{F46E0FF8-45CB-4CF9-BA2F-FEDC9A0C6E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0" name="Text Box 10">
          <a:extLst>
            <a:ext uri="{FF2B5EF4-FFF2-40B4-BE49-F238E27FC236}">
              <a16:creationId xmlns:a16="http://schemas.microsoft.com/office/drawing/2014/main" id="{4A097DA2-C8B9-41EF-B97D-F50858C365F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1" name="Text Box 11">
          <a:extLst>
            <a:ext uri="{FF2B5EF4-FFF2-40B4-BE49-F238E27FC236}">
              <a16:creationId xmlns:a16="http://schemas.microsoft.com/office/drawing/2014/main" id="{5BD42A20-C71D-4188-8AF2-FA15584ABB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2" name="Text Box 12">
          <a:extLst>
            <a:ext uri="{FF2B5EF4-FFF2-40B4-BE49-F238E27FC236}">
              <a16:creationId xmlns:a16="http://schemas.microsoft.com/office/drawing/2014/main" id="{B876B0FB-0305-439B-9574-76AD7FE7E5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3" name="Text Box 13">
          <a:extLst>
            <a:ext uri="{FF2B5EF4-FFF2-40B4-BE49-F238E27FC236}">
              <a16:creationId xmlns:a16="http://schemas.microsoft.com/office/drawing/2014/main" id="{02EBF064-A9C5-4970-8DBA-FB2A9F3D79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4" name="Text Box 14">
          <a:extLst>
            <a:ext uri="{FF2B5EF4-FFF2-40B4-BE49-F238E27FC236}">
              <a16:creationId xmlns:a16="http://schemas.microsoft.com/office/drawing/2014/main" id="{8BC7CFC1-DD55-43B6-8EE8-A8B1B6EB54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5" name="Text Box 15">
          <a:extLst>
            <a:ext uri="{FF2B5EF4-FFF2-40B4-BE49-F238E27FC236}">
              <a16:creationId xmlns:a16="http://schemas.microsoft.com/office/drawing/2014/main" id="{AF01C2CB-4515-4F0C-A601-6697C01DA2E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6" name="Text Box 16">
          <a:extLst>
            <a:ext uri="{FF2B5EF4-FFF2-40B4-BE49-F238E27FC236}">
              <a16:creationId xmlns:a16="http://schemas.microsoft.com/office/drawing/2014/main" id="{EDCA1DE9-969D-45E7-A1BE-0F9FFB3CA8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7" name="Text Box 17">
          <a:extLst>
            <a:ext uri="{FF2B5EF4-FFF2-40B4-BE49-F238E27FC236}">
              <a16:creationId xmlns:a16="http://schemas.microsoft.com/office/drawing/2014/main" id="{614E3EF9-B9C6-4F26-84EC-C935C819BA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8" name="Text Box 7">
          <a:extLst>
            <a:ext uri="{FF2B5EF4-FFF2-40B4-BE49-F238E27FC236}">
              <a16:creationId xmlns:a16="http://schemas.microsoft.com/office/drawing/2014/main" id="{5DE47301-06FE-4B65-9A60-E68777CE8C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9" name="Text Box 8">
          <a:extLst>
            <a:ext uri="{FF2B5EF4-FFF2-40B4-BE49-F238E27FC236}">
              <a16:creationId xmlns:a16="http://schemas.microsoft.com/office/drawing/2014/main" id="{E2C45658-165B-454C-B219-7A96AC1713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0" name="Text Box 9">
          <a:extLst>
            <a:ext uri="{FF2B5EF4-FFF2-40B4-BE49-F238E27FC236}">
              <a16:creationId xmlns:a16="http://schemas.microsoft.com/office/drawing/2014/main" id="{7E7183BC-EFF7-4BDE-B69E-B70FF3F859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1" name="Text Box 10">
          <a:extLst>
            <a:ext uri="{FF2B5EF4-FFF2-40B4-BE49-F238E27FC236}">
              <a16:creationId xmlns:a16="http://schemas.microsoft.com/office/drawing/2014/main" id="{30353283-7F15-4C91-B8E2-E91FBF0B94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2" name="Text Box 11">
          <a:extLst>
            <a:ext uri="{FF2B5EF4-FFF2-40B4-BE49-F238E27FC236}">
              <a16:creationId xmlns:a16="http://schemas.microsoft.com/office/drawing/2014/main" id="{74AB5EC1-EE80-4D22-A545-9F898E3328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3" name="Text Box 12">
          <a:extLst>
            <a:ext uri="{FF2B5EF4-FFF2-40B4-BE49-F238E27FC236}">
              <a16:creationId xmlns:a16="http://schemas.microsoft.com/office/drawing/2014/main" id="{2EFA02AE-CA18-477B-821B-1C5BC0C5674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4" name="Text Box 13">
          <a:extLst>
            <a:ext uri="{FF2B5EF4-FFF2-40B4-BE49-F238E27FC236}">
              <a16:creationId xmlns:a16="http://schemas.microsoft.com/office/drawing/2014/main" id="{EF146EAE-4353-43EA-B568-CC01F2E512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5" name="Text Box 14">
          <a:extLst>
            <a:ext uri="{FF2B5EF4-FFF2-40B4-BE49-F238E27FC236}">
              <a16:creationId xmlns:a16="http://schemas.microsoft.com/office/drawing/2014/main" id="{4B4F3A8C-6245-4C17-A51A-4A402604DB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6" name="Text Box 15">
          <a:extLst>
            <a:ext uri="{FF2B5EF4-FFF2-40B4-BE49-F238E27FC236}">
              <a16:creationId xmlns:a16="http://schemas.microsoft.com/office/drawing/2014/main" id="{1E41DF14-244C-45B8-A725-942EB1E2622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7" name="Text Box 16">
          <a:extLst>
            <a:ext uri="{FF2B5EF4-FFF2-40B4-BE49-F238E27FC236}">
              <a16:creationId xmlns:a16="http://schemas.microsoft.com/office/drawing/2014/main" id="{0A0A279D-1616-4694-85B5-C9935E7A24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8" name="Text Box 17">
          <a:extLst>
            <a:ext uri="{FF2B5EF4-FFF2-40B4-BE49-F238E27FC236}">
              <a16:creationId xmlns:a16="http://schemas.microsoft.com/office/drawing/2014/main" id="{C1CF6C46-7548-4CB7-A678-336D1E8430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9" name="Text Box 6">
          <a:extLst>
            <a:ext uri="{FF2B5EF4-FFF2-40B4-BE49-F238E27FC236}">
              <a16:creationId xmlns:a16="http://schemas.microsoft.com/office/drawing/2014/main" id="{B43E657F-4CAC-482A-B415-AAC5C4AB1C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0" name="Text Box 7">
          <a:extLst>
            <a:ext uri="{FF2B5EF4-FFF2-40B4-BE49-F238E27FC236}">
              <a16:creationId xmlns:a16="http://schemas.microsoft.com/office/drawing/2014/main" id="{69A0757B-7F93-40C0-A31E-D30BC6806DB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1" name="Text Box 8">
          <a:extLst>
            <a:ext uri="{FF2B5EF4-FFF2-40B4-BE49-F238E27FC236}">
              <a16:creationId xmlns:a16="http://schemas.microsoft.com/office/drawing/2014/main" id="{D942054D-4EC9-4261-84F3-ECFDBB9F54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2" name="Text Box 9">
          <a:extLst>
            <a:ext uri="{FF2B5EF4-FFF2-40B4-BE49-F238E27FC236}">
              <a16:creationId xmlns:a16="http://schemas.microsoft.com/office/drawing/2014/main" id="{E85A3CF0-AA22-4073-9E7B-FC6AF43DE57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3" name="Text Box 10">
          <a:extLst>
            <a:ext uri="{FF2B5EF4-FFF2-40B4-BE49-F238E27FC236}">
              <a16:creationId xmlns:a16="http://schemas.microsoft.com/office/drawing/2014/main" id="{9EE2B72B-B3B1-4539-AD6A-782A4B5BCB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4" name="Text Box 11">
          <a:extLst>
            <a:ext uri="{FF2B5EF4-FFF2-40B4-BE49-F238E27FC236}">
              <a16:creationId xmlns:a16="http://schemas.microsoft.com/office/drawing/2014/main" id="{38EF8368-C032-4484-BF3C-EF2D3F652E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5" name="Text Box 12">
          <a:extLst>
            <a:ext uri="{FF2B5EF4-FFF2-40B4-BE49-F238E27FC236}">
              <a16:creationId xmlns:a16="http://schemas.microsoft.com/office/drawing/2014/main" id="{4540DD2F-F033-48F7-9630-98AD9A7A52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6" name="Text Box 13">
          <a:extLst>
            <a:ext uri="{FF2B5EF4-FFF2-40B4-BE49-F238E27FC236}">
              <a16:creationId xmlns:a16="http://schemas.microsoft.com/office/drawing/2014/main" id="{028C7210-C1A0-40F5-B638-EC0ECD83B6D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7" name="Text Box 14">
          <a:extLst>
            <a:ext uri="{FF2B5EF4-FFF2-40B4-BE49-F238E27FC236}">
              <a16:creationId xmlns:a16="http://schemas.microsoft.com/office/drawing/2014/main" id="{0C4ABD99-CBE7-4440-A51D-155AC81C06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8" name="Text Box 15">
          <a:extLst>
            <a:ext uri="{FF2B5EF4-FFF2-40B4-BE49-F238E27FC236}">
              <a16:creationId xmlns:a16="http://schemas.microsoft.com/office/drawing/2014/main" id="{6BE6BBFD-A186-4B07-81FB-7DFA7D1560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9" name="Text Box 16">
          <a:extLst>
            <a:ext uri="{FF2B5EF4-FFF2-40B4-BE49-F238E27FC236}">
              <a16:creationId xmlns:a16="http://schemas.microsoft.com/office/drawing/2014/main" id="{C962893E-A18B-44FD-8050-C28B5BBD207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0" name="Text Box 17">
          <a:extLst>
            <a:ext uri="{FF2B5EF4-FFF2-40B4-BE49-F238E27FC236}">
              <a16:creationId xmlns:a16="http://schemas.microsoft.com/office/drawing/2014/main" id="{887419D1-B402-4596-82F0-AEFF410D42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1" name="Text Box 6">
          <a:extLst>
            <a:ext uri="{FF2B5EF4-FFF2-40B4-BE49-F238E27FC236}">
              <a16:creationId xmlns:a16="http://schemas.microsoft.com/office/drawing/2014/main" id="{885AFBAA-231A-4D9E-A971-8192AFBE77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2" name="Text Box 7">
          <a:extLst>
            <a:ext uri="{FF2B5EF4-FFF2-40B4-BE49-F238E27FC236}">
              <a16:creationId xmlns:a16="http://schemas.microsoft.com/office/drawing/2014/main" id="{8086CD0C-7AD5-4EB6-B30B-85FB5A4C77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3" name="Text Box 8">
          <a:extLst>
            <a:ext uri="{FF2B5EF4-FFF2-40B4-BE49-F238E27FC236}">
              <a16:creationId xmlns:a16="http://schemas.microsoft.com/office/drawing/2014/main" id="{447B145C-704C-499F-A3D5-D48CE0C2796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4" name="Text Box 9">
          <a:extLst>
            <a:ext uri="{FF2B5EF4-FFF2-40B4-BE49-F238E27FC236}">
              <a16:creationId xmlns:a16="http://schemas.microsoft.com/office/drawing/2014/main" id="{450117AA-8AA8-4EBA-8C42-B776FD53FBA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5" name="Text Box 10">
          <a:extLst>
            <a:ext uri="{FF2B5EF4-FFF2-40B4-BE49-F238E27FC236}">
              <a16:creationId xmlns:a16="http://schemas.microsoft.com/office/drawing/2014/main" id="{0B6D21D5-C321-49C2-90A4-C9FA68C3A4D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6" name="Text Box 11">
          <a:extLst>
            <a:ext uri="{FF2B5EF4-FFF2-40B4-BE49-F238E27FC236}">
              <a16:creationId xmlns:a16="http://schemas.microsoft.com/office/drawing/2014/main" id="{F724944E-C6FF-4E10-AB5C-E2E774CB92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7" name="Text Box 12">
          <a:extLst>
            <a:ext uri="{FF2B5EF4-FFF2-40B4-BE49-F238E27FC236}">
              <a16:creationId xmlns:a16="http://schemas.microsoft.com/office/drawing/2014/main" id="{5A3F2C05-EBCC-481E-B1A5-4F715C83D0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8" name="Text Box 13">
          <a:extLst>
            <a:ext uri="{FF2B5EF4-FFF2-40B4-BE49-F238E27FC236}">
              <a16:creationId xmlns:a16="http://schemas.microsoft.com/office/drawing/2014/main" id="{FE987989-8B3C-484B-A7C3-D02CB96EC8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9" name="Text Box 14">
          <a:extLst>
            <a:ext uri="{FF2B5EF4-FFF2-40B4-BE49-F238E27FC236}">
              <a16:creationId xmlns:a16="http://schemas.microsoft.com/office/drawing/2014/main" id="{B4925F0A-4E2D-41C2-95DA-DA17426C20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0" name="Text Box 15">
          <a:extLst>
            <a:ext uri="{FF2B5EF4-FFF2-40B4-BE49-F238E27FC236}">
              <a16:creationId xmlns:a16="http://schemas.microsoft.com/office/drawing/2014/main" id="{5CF2FC1A-0765-4080-B85A-D8E33BE7CD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1" name="Text Box 16">
          <a:extLst>
            <a:ext uri="{FF2B5EF4-FFF2-40B4-BE49-F238E27FC236}">
              <a16:creationId xmlns:a16="http://schemas.microsoft.com/office/drawing/2014/main" id="{D4832D19-597C-4B68-A51F-E335139AFD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2" name="Text Box 17">
          <a:extLst>
            <a:ext uri="{FF2B5EF4-FFF2-40B4-BE49-F238E27FC236}">
              <a16:creationId xmlns:a16="http://schemas.microsoft.com/office/drawing/2014/main" id="{E76C7BCA-6401-4AB9-92F2-D714A6D84D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3" name="Text Box 6">
          <a:extLst>
            <a:ext uri="{FF2B5EF4-FFF2-40B4-BE49-F238E27FC236}">
              <a16:creationId xmlns:a16="http://schemas.microsoft.com/office/drawing/2014/main" id="{F3ED745B-5B20-4DEF-81CA-FBE221BA43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4" name="Text Box 7">
          <a:extLst>
            <a:ext uri="{FF2B5EF4-FFF2-40B4-BE49-F238E27FC236}">
              <a16:creationId xmlns:a16="http://schemas.microsoft.com/office/drawing/2014/main" id="{69C9690A-5F9D-48CF-A566-BA47DF7E7DB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5" name="Text Box 8">
          <a:extLst>
            <a:ext uri="{FF2B5EF4-FFF2-40B4-BE49-F238E27FC236}">
              <a16:creationId xmlns:a16="http://schemas.microsoft.com/office/drawing/2014/main" id="{847174CF-CD76-403E-8F3A-9E86DAE754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6" name="Text Box 9">
          <a:extLst>
            <a:ext uri="{FF2B5EF4-FFF2-40B4-BE49-F238E27FC236}">
              <a16:creationId xmlns:a16="http://schemas.microsoft.com/office/drawing/2014/main" id="{3FC86BF3-AE0B-4B9E-A81B-0AFA72F826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7" name="Text Box 10">
          <a:extLst>
            <a:ext uri="{FF2B5EF4-FFF2-40B4-BE49-F238E27FC236}">
              <a16:creationId xmlns:a16="http://schemas.microsoft.com/office/drawing/2014/main" id="{C392F325-B0BF-4077-982D-B066DEECF8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8" name="Text Box 11">
          <a:extLst>
            <a:ext uri="{FF2B5EF4-FFF2-40B4-BE49-F238E27FC236}">
              <a16:creationId xmlns:a16="http://schemas.microsoft.com/office/drawing/2014/main" id="{B69B7194-B6FD-465B-9871-695C09CC14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9" name="Text Box 12">
          <a:extLst>
            <a:ext uri="{FF2B5EF4-FFF2-40B4-BE49-F238E27FC236}">
              <a16:creationId xmlns:a16="http://schemas.microsoft.com/office/drawing/2014/main" id="{FD3E3741-4CB9-41DF-AA87-9751324984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0" name="Text Box 13">
          <a:extLst>
            <a:ext uri="{FF2B5EF4-FFF2-40B4-BE49-F238E27FC236}">
              <a16:creationId xmlns:a16="http://schemas.microsoft.com/office/drawing/2014/main" id="{D0F8C159-B3E1-423A-8C59-7E59F63AD5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1" name="Text Box 14">
          <a:extLst>
            <a:ext uri="{FF2B5EF4-FFF2-40B4-BE49-F238E27FC236}">
              <a16:creationId xmlns:a16="http://schemas.microsoft.com/office/drawing/2014/main" id="{3191CF42-9EA7-4535-91D3-36648A52C0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2" name="Text Box 15">
          <a:extLst>
            <a:ext uri="{FF2B5EF4-FFF2-40B4-BE49-F238E27FC236}">
              <a16:creationId xmlns:a16="http://schemas.microsoft.com/office/drawing/2014/main" id="{BAF96670-2916-45B4-BB08-B8EC89B6885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3" name="Text Box 16">
          <a:extLst>
            <a:ext uri="{FF2B5EF4-FFF2-40B4-BE49-F238E27FC236}">
              <a16:creationId xmlns:a16="http://schemas.microsoft.com/office/drawing/2014/main" id="{A43A827E-1C7D-4C31-A614-4896D9A7D9F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4" name="Text Box 17">
          <a:extLst>
            <a:ext uri="{FF2B5EF4-FFF2-40B4-BE49-F238E27FC236}">
              <a16:creationId xmlns:a16="http://schemas.microsoft.com/office/drawing/2014/main" id="{B1072F0F-D983-405F-A817-E5CC44F3DB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5" name="Text Box 7">
          <a:extLst>
            <a:ext uri="{FF2B5EF4-FFF2-40B4-BE49-F238E27FC236}">
              <a16:creationId xmlns:a16="http://schemas.microsoft.com/office/drawing/2014/main" id="{49B790C3-E67F-4D9C-BC6A-08279F05243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6" name="Text Box 8">
          <a:extLst>
            <a:ext uri="{FF2B5EF4-FFF2-40B4-BE49-F238E27FC236}">
              <a16:creationId xmlns:a16="http://schemas.microsoft.com/office/drawing/2014/main" id="{7BB37F7F-2490-4D0E-AC7F-F1A03FF60A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7" name="Text Box 9">
          <a:extLst>
            <a:ext uri="{FF2B5EF4-FFF2-40B4-BE49-F238E27FC236}">
              <a16:creationId xmlns:a16="http://schemas.microsoft.com/office/drawing/2014/main" id="{93F2D00A-BA84-40A4-822C-F94E229F53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8" name="Text Box 10">
          <a:extLst>
            <a:ext uri="{FF2B5EF4-FFF2-40B4-BE49-F238E27FC236}">
              <a16:creationId xmlns:a16="http://schemas.microsoft.com/office/drawing/2014/main" id="{D4A0EE28-70C0-46C0-B5B0-CBE4626AD8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9" name="Text Box 11">
          <a:extLst>
            <a:ext uri="{FF2B5EF4-FFF2-40B4-BE49-F238E27FC236}">
              <a16:creationId xmlns:a16="http://schemas.microsoft.com/office/drawing/2014/main" id="{FD79DE45-61E2-4D8C-B8D2-1E81DEA7F7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0" name="Text Box 12">
          <a:extLst>
            <a:ext uri="{FF2B5EF4-FFF2-40B4-BE49-F238E27FC236}">
              <a16:creationId xmlns:a16="http://schemas.microsoft.com/office/drawing/2014/main" id="{E1312602-D391-4DA5-942D-1CC61062EFC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1" name="Text Box 13">
          <a:extLst>
            <a:ext uri="{FF2B5EF4-FFF2-40B4-BE49-F238E27FC236}">
              <a16:creationId xmlns:a16="http://schemas.microsoft.com/office/drawing/2014/main" id="{C8FDAB5B-75A1-43F8-BD20-49DCDE86CE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2" name="Text Box 14">
          <a:extLst>
            <a:ext uri="{FF2B5EF4-FFF2-40B4-BE49-F238E27FC236}">
              <a16:creationId xmlns:a16="http://schemas.microsoft.com/office/drawing/2014/main" id="{A84FC0AB-89E6-4137-A0DE-3E266F59DC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3" name="Text Box 15">
          <a:extLst>
            <a:ext uri="{FF2B5EF4-FFF2-40B4-BE49-F238E27FC236}">
              <a16:creationId xmlns:a16="http://schemas.microsoft.com/office/drawing/2014/main" id="{BF964331-32CA-4C3D-9051-63C8BE90D3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4" name="Text Box 16">
          <a:extLst>
            <a:ext uri="{FF2B5EF4-FFF2-40B4-BE49-F238E27FC236}">
              <a16:creationId xmlns:a16="http://schemas.microsoft.com/office/drawing/2014/main" id="{F01FBA31-85BC-4673-AFA1-65BF85064B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5" name="Text Box 17">
          <a:extLst>
            <a:ext uri="{FF2B5EF4-FFF2-40B4-BE49-F238E27FC236}">
              <a16:creationId xmlns:a16="http://schemas.microsoft.com/office/drawing/2014/main" id="{5BC11234-8191-428F-A73F-63B8A63AD2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6" name="Text Box 6">
          <a:extLst>
            <a:ext uri="{FF2B5EF4-FFF2-40B4-BE49-F238E27FC236}">
              <a16:creationId xmlns:a16="http://schemas.microsoft.com/office/drawing/2014/main" id="{E8EAE7E2-487D-4D8D-9216-00B77C18C93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7" name="Text Box 7">
          <a:extLst>
            <a:ext uri="{FF2B5EF4-FFF2-40B4-BE49-F238E27FC236}">
              <a16:creationId xmlns:a16="http://schemas.microsoft.com/office/drawing/2014/main" id="{36D03B08-836A-47AC-8A1A-222BC6F766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8" name="Text Box 8">
          <a:extLst>
            <a:ext uri="{FF2B5EF4-FFF2-40B4-BE49-F238E27FC236}">
              <a16:creationId xmlns:a16="http://schemas.microsoft.com/office/drawing/2014/main" id="{0F972C32-5D05-4BB5-B0D5-E9C3B7955E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9" name="Text Box 9">
          <a:extLst>
            <a:ext uri="{FF2B5EF4-FFF2-40B4-BE49-F238E27FC236}">
              <a16:creationId xmlns:a16="http://schemas.microsoft.com/office/drawing/2014/main" id="{8527C520-A1CD-4DC3-808B-A0E051EAED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0" name="Text Box 10">
          <a:extLst>
            <a:ext uri="{FF2B5EF4-FFF2-40B4-BE49-F238E27FC236}">
              <a16:creationId xmlns:a16="http://schemas.microsoft.com/office/drawing/2014/main" id="{21588C57-92E4-46F8-9B71-AF4D4D61397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1" name="Text Box 11">
          <a:extLst>
            <a:ext uri="{FF2B5EF4-FFF2-40B4-BE49-F238E27FC236}">
              <a16:creationId xmlns:a16="http://schemas.microsoft.com/office/drawing/2014/main" id="{BE2F5C8B-72AA-48E7-9AA9-604A7C7328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2" name="Text Box 12">
          <a:extLst>
            <a:ext uri="{FF2B5EF4-FFF2-40B4-BE49-F238E27FC236}">
              <a16:creationId xmlns:a16="http://schemas.microsoft.com/office/drawing/2014/main" id="{5710B8F8-C3ED-4F8A-9C06-CC4213103B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3" name="Text Box 13">
          <a:extLst>
            <a:ext uri="{FF2B5EF4-FFF2-40B4-BE49-F238E27FC236}">
              <a16:creationId xmlns:a16="http://schemas.microsoft.com/office/drawing/2014/main" id="{3B7FE107-0883-467A-ABDE-807153E2286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4" name="Text Box 14">
          <a:extLst>
            <a:ext uri="{FF2B5EF4-FFF2-40B4-BE49-F238E27FC236}">
              <a16:creationId xmlns:a16="http://schemas.microsoft.com/office/drawing/2014/main" id="{B043F534-AD5E-4EBD-A8E7-E2BA9317CC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5" name="Text Box 15">
          <a:extLst>
            <a:ext uri="{FF2B5EF4-FFF2-40B4-BE49-F238E27FC236}">
              <a16:creationId xmlns:a16="http://schemas.microsoft.com/office/drawing/2014/main" id="{D81F82BE-FB6C-41EB-93C0-27CA14B335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6" name="Text Box 16">
          <a:extLst>
            <a:ext uri="{FF2B5EF4-FFF2-40B4-BE49-F238E27FC236}">
              <a16:creationId xmlns:a16="http://schemas.microsoft.com/office/drawing/2014/main" id="{63233F42-E24B-486C-8D4D-097598A4B4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7" name="Text Box 17">
          <a:extLst>
            <a:ext uri="{FF2B5EF4-FFF2-40B4-BE49-F238E27FC236}">
              <a16:creationId xmlns:a16="http://schemas.microsoft.com/office/drawing/2014/main" id="{69332223-A0BC-4E18-9D69-1B8FFA399A5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78" name="Text Box 6">
          <a:extLst>
            <a:ext uri="{FF2B5EF4-FFF2-40B4-BE49-F238E27FC236}">
              <a16:creationId xmlns:a16="http://schemas.microsoft.com/office/drawing/2014/main" id="{198D0B7C-5E9C-4BDB-BB4D-99F130745F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79" name="Text Box 7">
          <a:extLst>
            <a:ext uri="{FF2B5EF4-FFF2-40B4-BE49-F238E27FC236}">
              <a16:creationId xmlns:a16="http://schemas.microsoft.com/office/drawing/2014/main" id="{9FEEAFD5-FFBE-4B74-B94E-8EE2BAF95D7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0" name="Text Box 8">
          <a:extLst>
            <a:ext uri="{FF2B5EF4-FFF2-40B4-BE49-F238E27FC236}">
              <a16:creationId xmlns:a16="http://schemas.microsoft.com/office/drawing/2014/main" id="{A5DF167D-2C57-4961-877D-F7AB1237C2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1" name="Text Box 9">
          <a:extLst>
            <a:ext uri="{FF2B5EF4-FFF2-40B4-BE49-F238E27FC236}">
              <a16:creationId xmlns:a16="http://schemas.microsoft.com/office/drawing/2014/main" id="{E9BDE1A4-0A2F-43B0-9326-6CEC1C30397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2" name="Text Box 10">
          <a:extLst>
            <a:ext uri="{FF2B5EF4-FFF2-40B4-BE49-F238E27FC236}">
              <a16:creationId xmlns:a16="http://schemas.microsoft.com/office/drawing/2014/main" id="{635E8263-B392-4CAB-AE83-971A3231239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3" name="Text Box 11">
          <a:extLst>
            <a:ext uri="{FF2B5EF4-FFF2-40B4-BE49-F238E27FC236}">
              <a16:creationId xmlns:a16="http://schemas.microsoft.com/office/drawing/2014/main" id="{A984E2CD-2F2A-4FC3-BE22-BE2D721B0E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4" name="Text Box 12">
          <a:extLst>
            <a:ext uri="{FF2B5EF4-FFF2-40B4-BE49-F238E27FC236}">
              <a16:creationId xmlns:a16="http://schemas.microsoft.com/office/drawing/2014/main" id="{82833BCC-5585-4116-B636-C90E700683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5" name="Text Box 13">
          <a:extLst>
            <a:ext uri="{FF2B5EF4-FFF2-40B4-BE49-F238E27FC236}">
              <a16:creationId xmlns:a16="http://schemas.microsoft.com/office/drawing/2014/main" id="{56708683-136E-4CD2-A2D9-5FC73973D3A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6" name="Text Box 14">
          <a:extLst>
            <a:ext uri="{FF2B5EF4-FFF2-40B4-BE49-F238E27FC236}">
              <a16:creationId xmlns:a16="http://schemas.microsoft.com/office/drawing/2014/main" id="{CB901EED-27D1-4F4E-9002-0429D284B05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7" name="Text Box 15">
          <a:extLst>
            <a:ext uri="{FF2B5EF4-FFF2-40B4-BE49-F238E27FC236}">
              <a16:creationId xmlns:a16="http://schemas.microsoft.com/office/drawing/2014/main" id="{0E0B04C1-6887-4EEC-8611-A76674AE797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8" name="Text Box 16">
          <a:extLst>
            <a:ext uri="{FF2B5EF4-FFF2-40B4-BE49-F238E27FC236}">
              <a16:creationId xmlns:a16="http://schemas.microsoft.com/office/drawing/2014/main" id="{249CD006-FBC2-4E50-9074-3705DC25C05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9" name="Text Box 17">
          <a:extLst>
            <a:ext uri="{FF2B5EF4-FFF2-40B4-BE49-F238E27FC236}">
              <a16:creationId xmlns:a16="http://schemas.microsoft.com/office/drawing/2014/main" id="{42850E00-5670-494E-BF96-FEEBA69A8E3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0" name="Text Box 6">
          <a:extLst>
            <a:ext uri="{FF2B5EF4-FFF2-40B4-BE49-F238E27FC236}">
              <a16:creationId xmlns:a16="http://schemas.microsoft.com/office/drawing/2014/main" id="{F7110493-B105-4597-9C4F-BF51D757762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1" name="Text Box 7">
          <a:extLst>
            <a:ext uri="{FF2B5EF4-FFF2-40B4-BE49-F238E27FC236}">
              <a16:creationId xmlns:a16="http://schemas.microsoft.com/office/drawing/2014/main" id="{F9A658AA-13DE-4143-8C7F-3D63D07CE3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2" name="Text Box 8">
          <a:extLst>
            <a:ext uri="{FF2B5EF4-FFF2-40B4-BE49-F238E27FC236}">
              <a16:creationId xmlns:a16="http://schemas.microsoft.com/office/drawing/2014/main" id="{8E1EED76-4927-43D5-88C4-FEE1587F35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3" name="Text Box 9">
          <a:extLst>
            <a:ext uri="{FF2B5EF4-FFF2-40B4-BE49-F238E27FC236}">
              <a16:creationId xmlns:a16="http://schemas.microsoft.com/office/drawing/2014/main" id="{2A8F484E-2B3B-4499-9E0E-B10E91F8BA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4" name="Text Box 10">
          <a:extLst>
            <a:ext uri="{FF2B5EF4-FFF2-40B4-BE49-F238E27FC236}">
              <a16:creationId xmlns:a16="http://schemas.microsoft.com/office/drawing/2014/main" id="{8C7970BE-CB3D-4C7F-9B33-C71926152C1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5" name="Text Box 11">
          <a:extLst>
            <a:ext uri="{FF2B5EF4-FFF2-40B4-BE49-F238E27FC236}">
              <a16:creationId xmlns:a16="http://schemas.microsoft.com/office/drawing/2014/main" id="{BBDAFEF2-9BCF-4899-82A6-1B6259FA37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6" name="Text Box 12">
          <a:extLst>
            <a:ext uri="{FF2B5EF4-FFF2-40B4-BE49-F238E27FC236}">
              <a16:creationId xmlns:a16="http://schemas.microsoft.com/office/drawing/2014/main" id="{D2CCC50D-9218-46A3-85F0-76CDB8E3332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7" name="Text Box 13">
          <a:extLst>
            <a:ext uri="{FF2B5EF4-FFF2-40B4-BE49-F238E27FC236}">
              <a16:creationId xmlns:a16="http://schemas.microsoft.com/office/drawing/2014/main" id="{F479B7B0-B24F-4119-8E05-33E284FE299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8" name="Text Box 14">
          <a:extLst>
            <a:ext uri="{FF2B5EF4-FFF2-40B4-BE49-F238E27FC236}">
              <a16:creationId xmlns:a16="http://schemas.microsoft.com/office/drawing/2014/main" id="{6BC87CB7-0DA1-4B3F-95DC-67D13A97BDA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9" name="Text Box 15">
          <a:extLst>
            <a:ext uri="{FF2B5EF4-FFF2-40B4-BE49-F238E27FC236}">
              <a16:creationId xmlns:a16="http://schemas.microsoft.com/office/drawing/2014/main" id="{499553DB-4F91-4CAA-B351-DAB4F20481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0" name="Text Box 16">
          <a:extLst>
            <a:ext uri="{FF2B5EF4-FFF2-40B4-BE49-F238E27FC236}">
              <a16:creationId xmlns:a16="http://schemas.microsoft.com/office/drawing/2014/main" id="{D15B0ACD-1172-40CD-8250-E86974E60E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1" name="Text Box 17">
          <a:extLst>
            <a:ext uri="{FF2B5EF4-FFF2-40B4-BE49-F238E27FC236}">
              <a16:creationId xmlns:a16="http://schemas.microsoft.com/office/drawing/2014/main" id="{8F795456-68E4-4260-91C4-ED53835A0E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2" name="Text Box 7">
          <a:extLst>
            <a:ext uri="{FF2B5EF4-FFF2-40B4-BE49-F238E27FC236}">
              <a16:creationId xmlns:a16="http://schemas.microsoft.com/office/drawing/2014/main" id="{5F74CCE6-6DEB-4539-A39D-CAB447D2F90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3" name="Text Box 8">
          <a:extLst>
            <a:ext uri="{FF2B5EF4-FFF2-40B4-BE49-F238E27FC236}">
              <a16:creationId xmlns:a16="http://schemas.microsoft.com/office/drawing/2014/main" id="{CA51C13D-1ADC-4DBA-9694-3577ADEBD05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4" name="Text Box 9">
          <a:extLst>
            <a:ext uri="{FF2B5EF4-FFF2-40B4-BE49-F238E27FC236}">
              <a16:creationId xmlns:a16="http://schemas.microsoft.com/office/drawing/2014/main" id="{62F9F18C-1DBA-46E4-8702-B96F613747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5" name="Text Box 10">
          <a:extLst>
            <a:ext uri="{FF2B5EF4-FFF2-40B4-BE49-F238E27FC236}">
              <a16:creationId xmlns:a16="http://schemas.microsoft.com/office/drawing/2014/main" id="{EA5C62F6-5F66-40C4-A3CD-FC7E298E53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6" name="Text Box 11">
          <a:extLst>
            <a:ext uri="{FF2B5EF4-FFF2-40B4-BE49-F238E27FC236}">
              <a16:creationId xmlns:a16="http://schemas.microsoft.com/office/drawing/2014/main" id="{BD40806E-3458-40BB-9597-2B582201A6F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7" name="Text Box 12">
          <a:extLst>
            <a:ext uri="{FF2B5EF4-FFF2-40B4-BE49-F238E27FC236}">
              <a16:creationId xmlns:a16="http://schemas.microsoft.com/office/drawing/2014/main" id="{413FD1E7-3223-42F1-BEA5-E0621C142E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8" name="Text Box 13">
          <a:extLst>
            <a:ext uri="{FF2B5EF4-FFF2-40B4-BE49-F238E27FC236}">
              <a16:creationId xmlns:a16="http://schemas.microsoft.com/office/drawing/2014/main" id="{85077832-6A14-4893-8FA0-A1B9961765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9" name="Text Box 14">
          <a:extLst>
            <a:ext uri="{FF2B5EF4-FFF2-40B4-BE49-F238E27FC236}">
              <a16:creationId xmlns:a16="http://schemas.microsoft.com/office/drawing/2014/main" id="{F6275E8F-7A6F-45CE-9F7E-A560D4178D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0" name="Text Box 15">
          <a:extLst>
            <a:ext uri="{FF2B5EF4-FFF2-40B4-BE49-F238E27FC236}">
              <a16:creationId xmlns:a16="http://schemas.microsoft.com/office/drawing/2014/main" id="{004B76A9-88BB-4700-A548-9D944DD282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1" name="Text Box 16">
          <a:extLst>
            <a:ext uri="{FF2B5EF4-FFF2-40B4-BE49-F238E27FC236}">
              <a16:creationId xmlns:a16="http://schemas.microsoft.com/office/drawing/2014/main" id="{84D1DAC7-E195-43F3-AA9C-83F05E9B598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2" name="Text Box 17">
          <a:extLst>
            <a:ext uri="{FF2B5EF4-FFF2-40B4-BE49-F238E27FC236}">
              <a16:creationId xmlns:a16="http://schemas.microsoft.com/office/drawing/2014/main" id="{9EC2B0E9-5F94-4834-B2D4-C0DCBE27507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3" name="Text Box 6">
          <a:extLst>
            <a:ext uri="{FF2B5EF4-FFF2-40B4-BE49-F238E27FC236}">
              <a16:creationId xmlns:a16="http://schemas.microsoft.com/office/drawing/2014/main" id="{8CA6C026-2F61-44F7-8313-806081ED68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4" name="Text Box 7">
          <a:extLst>
            <a:ext uri="{FF2B5EF4-FFF2-40B4-BE49-F238E27FC236}">
              <a16:creationId xmlns:a16="http://schemas.microsoft.com/office/drawing/2014/main" id="{3E7EFE94-8DCE-4F97-B4E2-F51D08BEB0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5" name="Text Box 8">
          <a:extLst>
            <a:ext uri="{FF2B5EF4-FFF2-40B4-BE49-F238E27FC236}">
              <a16:creationId xmlns:a16="http://schemas.microsoft.com/office/drawing/2014/main" id="{424558B5-D555-48D9-8345-F733EBAEB1E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6" name="Text Box 9">
          <a:extLst>
            <a:ext uri="{FF2B5EF4-FFF2-40B4-BE49-F238E27FC236}">
              <a16:creationId xmlns:a16="http://schemas.microsoft.com/office/drawing/2014/main" id="{05D5BB85-5BD8-4976-882A-1205BA53E8B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7" name="Text Box 10">
          <a:extLst>
            <a:ext uri="{FF2B5EF4-FFF2-40B4-BE49-F238E27FC236}">
              <a16:creationId xmlns:a16="http://schemas.microsoft.com/office/drawing/2014/main" id="{6C52FEBA-9ACF-491A-A962-B8CAB20D60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8" name="Text Box 11">
          <a:extLst>
            <a:ext uri="{FF2B5EF4-FFF2-40B4-BE49-F238E27FC236}">
              <a16:creationId xmlns:a16="http://schemas.microsoft.com/office/drawing/2014/main" id="{4DA9FF1D-7AF0-482D-A101-D961D825D1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9" name="Text Box 12">
          <a:extLst>
            <a:ext uri="{FF2B5EF4-FFF2-40B4-BE49-F238E27FC236}">
              <a16:creationId xmlns:a16="http://schemas.microsoft.com/office/drawing/2014/main" id="{1650CC8D-5C46-4467-BE95-BEDAA95A34A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0" name="Text Box 13">
          <a:extLst>
            <a:ext uri="{FF2B5EF4-FFF2-40B4-BE49-F238E27FC236}">
              <a16:creationId xmlns:a16="http://schemas.microsoft.com/office/drawing/2014/main" id="{6D5E1C47-B717-4A61-A830-3C6FDF0F21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1" name="Text Box 14">
          <a:extLst>
            <a:ext uri="{FF2B5EF4-FFF2-40B4-BE49-F238E27FC236}">
              <a16:creationId xmlns:a16="http://schemas.microsoft.com/office/drawing/2014/main" id="{BC5F00AD-6E6F-40B9-A50D-1C4E9B193F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2" name="Text Box 15">
          <a:extLst>
            <a:ext uri="{FF2B5EF4-FFF2-40B4-BE49-F238E27FC236}">
              <a16:creationId xmlns:a16="http://schemas.microsoft.com/office/drawing/2014/main" id="{D905003F-3AFE-45ED-99AE-64CB4E52E8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3" name="Text Box 16">
          <a:extLst>
            <a:ext uri="{FF2B5EF4-FFF2-40B4-BE49-F238E27FC236}">
              <a16:creationId xmlns:a16="http://schemas.microsoft.com/office/drawing/2014/main" id="{C2A70EB5-7324-4D38-8723-F79D0ABD141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4" name="Text Box 17">
          <a:extLst>
            <a:ext uri="{FF2B5EF4-FFF2-40B4-BE49-F238E27FC236}">
              <a16:creationId xmlns:a16="http://schemas.microsoft.com/office/drawing/2014/main" id="{0B0BC595-B2D0-4508-9821-1FE2BE111B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5" name="Text Box 6">
          <a:extLst>
            <a:ext uri="{FF2B5EF4-FFF2-40B4-BE49-F238E27FC236}">
              <a16:creationId xmlns:a16="http://schemas.microsoft.com/office/drawing/2014/main" id="{26639753-4F26-42AB-A0E2-311D6123864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6" name="Text Box 7">
          <a:extLst>
            <a:ext uri="{FF2B5EF4-FFF2-40B4-BE49-F238E27FC236}">
              <a16:creationId xmlns:a16="http://schemas.microsoft.com/office/drawing/2014/main" id="{C8EF0C4A-D5DF-4211-8F5E-E12E49C507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7" name="Text Box 8">
          <a:extLst>
            <a:ext uri="{FF2B5EF4-FFF2-40B4-BE49-F238E27FC236}">
              <a16:creationId xmlns:a16="http://schemas.microsoft.com/office/drawing/2014/main" id="{F232D2BD-637D-4F71-810F-AD661479C4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8" name="Text Box 9">
          <a:extLst>
            <a:ext uri="{FF2B5EF4-FFF2-40B4-BE49-F238E27FC236}">
              <a16:creationId xmlns:a16="http://schemas.microsoft.com/office/drawing/2014/main" id="{B2CD332B-DA1C-4A81-80CB-97ED9B257AE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9" name="Text Box 10">
          <a:extLst>
            <a:ext uri="{FF2B5EF4-FFF2-40B4-BE49-F238E27FC236}">
              <a16:creationId xmlns:a16="http://schemas.microsoft.com/office/drawing/2014/main" id="{F1C48D66-B96A-423A-BC87-CD34FAE950B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0" name="Text Box 11">
          <a:extLst>
            <a:ext uri="{FF2B5EF4-FFF2-40B4-BE49-F238E27FC236}">
              <a16:creationId xmlns:a16="http://schemas.microsoft.com/office/drawing/2014/main" id="{4F46DC0A-EA4B-4730-9022-0E8379BAE7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1" name="Text Box 12">
          <a:extLst>
            <a:ext uri="{FF2B5EF4-FFF2-40B4-BE49-F238E27FC236}">
              <a16:creationId xmlns:a16="http://schemas.microsoft.com/office/drawing/2014/main" id="{E21E5A8A-6302-47C8-ABBD-ACC47F4715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2" name="Text Box 13">
          <a:extLst>
            <a:ext uri="{FF2B5EF4-FFF2-40B4-BE49-F238E27FC236}">
              <a16:creationId xmlns:a16="http://schemas.microsoft.com/office/drawing/2014/main" id="{6EE0222D-7174-40D5-BB46-B6596C6EF2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3" name="Text Box 14">
          <a:extLst>
            <a:ext uri="{FF2B5EF4-FFF2-40B4-BE49-F238E27FC236}">
              <a16:creationId xmlns:a16="http://schemas.microsoft.com/office/drawing/2014/main" id="{CABB140A-08AC-4224-BC42-ECA541C21B9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4" name="Text Box 15">
          <a:extLst>
            <a:ext uri="{FF2B5EF4-FFF2-40B4-BE49-F238E27FC236}">
              <a16:creationId xmlns:a16="http://schemas.microsoft.com/office/drawing/2014/main" id="{058DBC40-D408-4ACC-9747-272C77A8BB2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5" name="Text Box 16">
          <a:extLst>
            <a:ext uri="{FF2B5EF4-FFF2-40B4-BE49-F238E27FC236}">
              <a16:creationId xmlns:a16="http://schemas.microsoft.com/office/drawing/2014/main" id="{512C01C3-0FD0-44B4-9B95-71B02F4EDE7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6" name="Text Box 17">
          <a:extLst>
            <a:ext uri="{FF2B5EF4-FFF2-40B4-BE49-F238E27FC236}">
              <a16:creationId xmlns:a16="http://schemas.microsoft.com/office/drawing/2014/main" id="{9A00AA12-977C-4B32-B5C9-C81FA17D379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7" name="Text Box 6">
          <a:extLst>
            <a:ext uri="{FF2B5EF4-FFF2-40B4-BE49-F238E27FC236}">
              <a16:creationId xmlns:a16="http://schemas.microsoft.com/office/drawing/2014/main" id="{5DA111AA-26B6-4F99-9A6C-F3BF7B8A8B3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8" name="Text Box 7">
          <a:extLst>
            <a:ext uri="{FF2B5EF4-FFF2-40B4-BE49-F238E27FC236}">
              <a16:creationId xmlns:a16="http://schemas.microsoft.com/office/drawing/2014/main" id="{3158CC82-CC5B-4236-B1AE-AF512D7027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9" name="Text Box 8">
          <a:extLst>
            <a:ext uri="{FF2B5EF4-FFF2-40B4-BE49-F238E27FC236}">
              <a16:creationId xmlns:a16="http://schemas.microsoft.com/office/drawing/2014/main" id="{BA1D5F0A-EAFB-4F87-94BA-FE17AC39598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0" name="Text Box 9">
          <a:extLst>
            <a:ext uri="{FF2B5EF4-FFF2-40B4-BE49-F238E27FC236}">
              <a16:creationId xmlns:a16="http://schemas.microsoft.com/office/drawing/2014/main" id="{8BB08AF7-4599-4189-8545-DC8AE795FE1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1" name="Text Box 10">
          <a:extLst>
            <a:ext uri="{FF2B5EF4-FFF2-40B4-BE49-F238E27FC236}">
              <a16:creationId xmlns:a16="http://schemas.microsoft.com/office/drawing/2014/main" id="{40C3DC01-58F4-49D7-BA06-96BD07C5C3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2" name="Text Box 11">
          <a:extLst>
            <a:ext uri="{FF2B5EF4-FFF2-40B4-BE49-F238E27FC236}">
              <a16:creationId xmlns:a16="http://schemas.microsoft.com/office/drawing/2014/main" id="{5786D787-16B4-49C2-B47C-7C6FF80EDE8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3" name="Text Box 12">
          <a:extLst>
            <a:ext uri="{FF2B5EF4-FFF2-40B4-BE49-F238E27FC236}">
              <a16:creationId xmlns:a16="http://schemas.microsoft.com/office/drawing/2014/main" id="{DBDA6F68-FBBF-4CA0-BFAF-F90AB0D910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4" name="Text Box 13">
          <a:extLst>
            <a:ext uri="{FF2B5EF4-FFF2-40B4-BE49-F238E27FC236}">
              <a16:creationId xmlns:a16="http://schemas.microsoft.com/office/drawing/2014/main" id="{0924D7A2-FCAA-41B0-B99C-283DC77F695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5" name="Text Box 14">
          <a:extLst>
            <a:ext uri="{FF2B5EF4-FFF2-40B4-BE49-F238E27FC236}">
              <a16:creationId xmlns:a16="http://schemas.microsoft.com/office/drawing/2014/main" id="{DB0609EB-BA80-44E2-AA3E-AC388A75B81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6" name="Text Box 15">
          <a:extLst>
            <a:ext uri="{FF2B5EF4-FFF2-40B4-BE49-F238E27FC236}">
              <a16:creationId xmlns:a16="http://schemas.microsoft.com/office/drawing/2014/main" id="{620DC516-76D0-40C0-92F3-B7EBDFAF686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7" name="Text Box 16">
          <a:extLst>
            <a:ext uri="{FF2B5EF4-FFF2-40B4-BE49-F238E27FC236}">
              <a16:creationId xmlns:a16="http://schemas.microsoft.com/office/drawing/2014/main" id="{E58A1D30-6A2E-4CDC-B6A8-9E8B8E2AF37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8" name="Text Box 17">
          <a:extLst>
            <a:ext uri="{FF2B5EF4-FFF2-40B4-BE49-F238E27FC236}">
              <a16:creationId xmlns:a16="http://schemas.microsoft.com/office/drawing/2014/main" id="{F9EDF204-F8F0-46D2-9709-28BE626DA91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9" name="Text Box 7">
          <a:extLst>
            <a:ext uri="{FF2B5EF4-FFF2-40B4-BE49-F238E27FC236}">
              <a16:creationId xmlns:a16="http://schemas.microsoft.com/office/drawing/2014/main" id="{F8B394DE-E467-49A1-98C5-E91CA44E0CB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0" name="Text Box 8">
          <a:extLst>
            <a:ext uri="{FF2B5EF4-FFF2-40B4-BE49-F238E27FC236}">
              <a16:creationId xmlns:a16="http://schemas.microsoft.com/office/drawing/2014/main" id="{D84F30DA-8E99-4EF5-AAF9-139B8F0CC7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1" name="Text Box 9">
          <a:extLst>
            <a:ext uri="{FF2B5EF4-FFF2-40B4-BE49-F238E27FC236}">
              <a16:creationId xmlns:a16="http://schemas.microsoft.com/office/drawing/2014/main" id="{DFD7084D-F6A0-4903-BE3B-77BD0D2317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2" name="Text Box 10">
          <a:extLst>
            <a:ext uri="{FF2B5EF4-FFF2-40B4-BE49-F238E27FC236}">
              <a16:creationId xmlns:a16="http://schemas.microsoft.com/office/drawing/2014/main" id="{936AFD49-C97E-45E2-B802-A5E66145322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3" name="Text Box 11">
          <a:extLst>
            <a:ext uri="{FF2B5EF4-FFF2-40B4-BE49-F238E27FC236}">
              <a16:creationId xmlns:a16="http://schemas.microsoft.com/office/drawing/2014/main" id="{CB82558D-70C0-4D2F-9748-D2D76365466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4" name="Text Box 12">
          <a:extLst>
            <a:ext uri="{FF2B5EF4-FFF2-40B4-BE49-F238E27FC236}">
              <a16:creationId xmlns:a16="http://schemas.microsoft.com/office/drawing/2014/main" id="{292926CC-5183-43E3-A531-EE63177C92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5" name="Text Box 13">
          <a:extLst>
            <a:ext uri="{FF2B5EF4-FFF2-40B4-BE49-F238E27FC236}">
              <a16:creationId xmlns:a16="http://schemas.microsoft.com/office/drawing/2014/main" id="{7FD9E02C-3B58-46BC-9ED5-1F80F9B4216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6" name="Text Box 14">
          <a:extLst>
            <a:ext uri="{FF2B5EF4-FFF2-40B4-BE49-F238E27FC236}">
              <a16:creationId xmlns:a16="http://schemas.microsoft.com/office/drawing/2014/main" id="{0BFEB5AD-7B2F-48C9-998B-6285B85D479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7" name="Text Box 15">
          <a:extLst>
            <a:ext uri="{FF2B5EF4-FFF2-40B4-BE49-F238E27FC236}">
              <a16:creationId xmlns:a16="http://schemas.microsoft.com/office/drawing/2014/main" id="{CA62B443-D626-461F-9068-63AD9F3A835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8" name="Text Box 16">
          <a:extLst>
            <a:ext uri="{FF2B5EF4-FFF2-40B4-BE49-F238E27FC236}">
              <a16:creationId xmlns:a16="http://schemas.microsoft.com/office/drawing/2014/main" id="{D89C1B31-8679-4ACF-91C2-1E94A807246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9" name="Text Box 17">
          <a:extLst>
            <a:ext uri="{FF2B5EF4-FFF2-40B4-BE49-F238E27FC236}">
              <a16:creationId xmlns:a16="http://schemas.microsoft.com/office/drawing/2014/main" id="{45FFAF80-68FA-45A8-9692-7ECB4B67228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0" name="Text Box 6">
          <a:extLst>
            <a:ext uri="{FF2B5EF4-FFF2-40B4-BE49-F238E27FC236}">
              <a16:creationId xmlns:a16="http://schemas.microsoft.com/office/drawing/2014/main" id="{C9E2DE82-E1FB-4604-8560-AF25A1A78D7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1" name="Text Box 7">
          <a:extLst>
            <a:ext uri="{FF2B5EF4-FFF2-40B4-BE49-F238E27FC236}">
              <a16:creationId xmlns:a16="http://schemas.microsoft.com/office/drawing/2014/main" id="{063B665E-AAD9-4866-AB41-ED421D8A3C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2" name="Text Box 8">
          <a:extLst>
            <a:ext uri="{FF2B5EF4-FFF2-40B4-BE49-F238E27FC236}">
              <a16:creationId xmlns:a16="http://schemas.microsoft.com/office/drawing/2014/main" id="{76FD5A53-E4FC-4342-A647-36704131105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3" name="Text Box 9">
          <a:extLst>
            <a:ext uri="{FF2B5EF4-FFF2-40B4-BE49-F238E27FC236}">
              <a16:creationId xmlns:a16="http://schemas.microsoft.com/office/drawing/2014/main" id="{28929A0A-7916-44D0-A90D-819CCA51284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4" name="Text Box 10">
          <a:extLst>
            <a:ext uri="{FF2B5EF4-FFF2-40B4-BE49-F238E27FC236}">
              <a16:creationId xmlns:a16="http://schemas.microsoft.com/office/drawing/2014/main" id="{3609CD95-0905-4428-9872-DF41D761E5F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5" name="Text Box 11">
          <a:extLst>
            <a:ext uri="{FF2B5EF4-FFF2-40B4-BE49-F238E27FC236}">
              <a16:creationId xmlns:a16="http://schemas.microsoft.com/office/drawing/2014/main" id="{03540F7A-A103-48B7-BD79-5088C67F232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6" name="Text Box 12">
          <a:extLst>
            <a:ext uri="{FF2B5EF4-FFF2-40B4-BE49-F238E27FC236}">
              <a16:creationId xmlns:a16="http://schemas.microsoft.com/office/drawing/2014/main" id="{69402CD5-B9B6-457D-B26C-16C06296F0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7" name="Text Box 13">
          <a:extLst>
            <a:ext uri="{FF2B5EF4-FFF2-40B4-BE49-F238E27FC236}">
              <a16:creationId xmlns:a16="http://schemas.microsoft.com/office/drawing/2014/main" id="{EEC9839C-B4EC-4D55-B775-2C369F7CD3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8" name="Text Box 14">
          <a:extLst>
            <a:ext uri="{FF2B5EF4-FFF2-40B4-BE49-F238E27FC236}">
              <a16:creationId xmlns:a16="http://schemas.microsoft.com/office/drawing/2014/main" id="{06D530D3-D817-4199-A27A-EC443F7274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9" name="Text Box 15">
          <a:extLst>
            <a:ext uri="{FF2B5EF4-FFF2-40B4-BE49-F238E27FC236}">
              <a16:creationId xmlns:a16="http://schemas.microsoft.com/office/drawing/2014/main" id="{C232DA55-8E9F-45AA-A7D8-E95966E4EA2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0" name="Text Box 16">
          <a:extLst>
            <a:ext uri="{FF2B5EF4-FFF2-40B4-BE49-F238E27FC236}">
              <a16:creationId xmlns:a16="http://schemas.microsoft.com/office/drawing/2014/main" id="{C44B1657-FAAA-4E57-BB33-8785DA4BCED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1" name="Text Box 17">
          <a:extLst>
            <a:ext uri="{FF2B5EF4-FFF2-40B4-BE49-F238E27FC236}">
              <a16:creationId xmlns:a16="http://schemas.microsoft.com/office/drawing/2014/main" id="{8CB59825-8BC8-4AF3-BD08-8D00C7C395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2" name="Text Box 6">
          <a:extLst>
            <a:ext uri="{FF2B5EF4-FFF2-40B4-BE49-F238E27FC236}">
              <a16:creationId xmlns:a16="http://schemas.microsoft.com/office/drawing/2014/main" id="{ECF93BF8-0446-4E6D-B58F-5B7B6253DC7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3" name="Text Box 7">
          <a:extLst>
            <a:ext uri="{FF2B5EF4-FFF2-40B4-BE49-F238E27FC236}">
              <a16:creationId xmlns:a16="http://schemas.microsoft.com/office/drawing/2014/main" id="{0AF44D1D-E34B-41EF-A06D-D3F161B9B34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4" name="Text Box 8">
          <a:extLst>
            <a:ext uri="{FF2B5EF4-FFF2-40B4-BE49-F238E27FC236}">
              <a16:creationId xmlns:a16="http://schemas.microsoft.com/office/drawing/2014/main" id="{78300835-9F4C-4D4F-87E0-A713C4CC13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5" name="Text Box 9">
          <a:extLst>
            <a:ext uri="{FF2B5EF4-FFF2-40B4-BE49-F238E27FC236}">
              <a16:creationId xmlns:a16="http://schemas.microsoft.com/office/drawing/2014/main" id="{9034F71B-31EF-4C84-92A0-0ED04C45ACE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6" name="Text Box 10">
          <a:extLst>
            <a:ext uri="{FF2B5EF4-FFF2-40B4-BE49-F238E27FC236}">
              <a16:creationId xmlns:a16="http://schemas.microsoft.com/office/drawing/2014/main" id="{0628D66D-946C-4A4B-9CF7-B8AFD910CE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7" name="Text Box 11">
          <a:extLst>
            <a:ext uri="{FF2B5EF4-FFF2-40B4-BE49-F238E27FC236}">
              <a16:creationId xmlns:a16="http://schemas.microsoft.com/office/drawing/2014/main" id="{563F1D04-74EB-459C-9194-7FE542F2EB4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8" name="Text Box 12">
          <a:extLst>
            <a:ext uri="{FF2B5EF4-FFF2-40B4-BE49-F238E27FC236}">
              <a16:creationId xmlns:a16="http://schemas.microsoft.com/office/drawing/2014/main" id="{4F9DD3B5-BFAA-4319-8D2B-2FAD51B079D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9" name="Text Box 13">
          <a:extLst>
            <a:ext uri="{FF2B5EF4-FFF2-40B4-BE49-F238E27FC236}">
              <a16:creationId xmlns:a16="http://schemas.microsoft.com/office/drawing/2014/main" id="{51D93EBC-D079-4904-995E-5DF7906AF5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0" name="Text Box 14">
          <a:extLst>
            <a:ext uri="{FF2B5EF4-FFF2-40B4-BE49-F238E27FC236}">
              <a16:creationId xmlns:a16="http://schemas.microsoft.com/office/drawing/2014/main" id="{192BC3FC-65DD-4587-A5DE-B13B487A7A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1" name="Text Box 15">
          <a:extLst>
            <a:ext uri="{FF2B5EF4-FFF2-40B4-BE49-F238E27FC236}">
              <a16:creationId xmlns:a16="http://schemas.microsoft.com/office/drawing/2014/main" id="{A48E2B38-55B0-49A3-AA28-50429A922A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2" name="Text Box 16">
          <a:extLst>
            <a:ext uri="{FF2B5EF4-FFF2-40B4-BE49-F238E27FC236}">
              <a16:creationId xmlns:a16="http://schemas.microsoft.com/office/drawing/2014/main" id="{87DBAFCB-6589-460E-B40E-8A0A10A9C58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3" name="Text Box 17">
          <a:extLst>
            <a:ext uri="{FF2B5EF4-FFF2-40B4-BE49-F238E27FC236}">
              <a16:creationId xmlns:a16="http://schemas.microsoft.com/office/drawing/2014/main" id="{32046C09-F4E5-4E41-B282-30440C6486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4" name="Text Box 6">
          <a:extLst>
            <a:ext uri="{FF2B5EF4-FFF2-40B4-BE49-F238E27FC236}">
              <a16:creationId xmlns:a16="http://schemas.microsoft.com/office/drawing/2014/main" id="{FD594CFF-48D5-4669-8673-BFF49E37B42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5" name="Text Box 7">
          <a:extLst>
            <a:ext uri="{FF2B5EF4-FFF2-40B4-BE49-F238E27FC236}">
              <a16:creationId xmlns:a16="http://schemas.microsoft.com/office/drawing/2014/main" id="{AE41D23C-7023-4CBD-86A7-DEA02D1DD90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6" name="Text Box 8">
          <a:extLst>
            <a:ext uri="{FF2B5EF4-FFF2-40B4-BE49-F238E27FC236}">
              <a16:creationId xmlns:a16="http://schemas.microsoft.com/office/drawing/2014/main" id="{D895D29C-3246-45BC-8B7F-A5E26CCD45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7" name="Text Box 9">
          <a:extLst>
            <a:ext uri="{FF2B5EF4-FFF2-40B4-BE49-F238E27FC236}">
              <a16:creationId xmlns:a16="http://schemas.microsoft.com/office/drawing/2014/main" id="{7B53D15F-544A-4153-9E9D-83F9898610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8" name="Text Box 10">
          <a:extLst>
            <a:ext uri="{FF2B5EF4-FFF2-40B4-BE49-F238E27FC236}">
              <a16:creationId xmlns:a16="http://schemas.microsoft.com/office/drawing/2014/main" id="{B39FD73F-B9F1-49DB-AEFD-3170E6E5A2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9" name="Text Box 11">
          <a:extLst>
            <a:ext uri="{FF2B5EF4-FFF2-40B4-BE49-F238E27FC236}">
              <a16:creationId xmlns:a16="http://schemas.microsoft.com/office/drawing/2014/main" id="{11F2498A-213D-4D37-8B5A-8AD1B8D5FC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0" name="Text Box 12">
          <a:extLst>
            <a:ext uri="{FF2B5EF4-FFF2-40B4-BE49-F238E27FC236}">
              <a16:creationId xmlns:a16="http://schemas.microsoft.com/office/drawing/2014/main" id="{F0BDB09E-7AAE-4AE7-BC0D-204E6089F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1" name="Text Box 13">
          <a:extLst>
            <a:ext uri="{FF2B5EF4-FFF2-40B4-BE49-F238E27FC236}">
              <a16:creationId xmlns:a16="http://schemas.microsoft.com/office/drawing/2014/main" id="{CB83E070-0B05-4960-A84C-EAA211319D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2" name="Text Box 14">
          <a:extLst>
            <a:ext uri="{FF2B5EF4-FFF2-40B4-BE49-F238E27FC236}">
              <a16:creationId xmlns:a16="http://schemas.microsoft.com/office/drawing/2014/main" id="{55B3620A-BF33-4536-8619-353A1572FC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3" name="Text Box 15">
          <a:extLst>
            <a:ext uri="{FF2B5EF4-FFF2-40B4-BE49-F238E27FC236}">
              <a16:creationId xmlns:a16="http://schemas.microsoft.com/office/drawing/2014/main" id="{07D3014F-C692-46F4-AD39-F857E058DC1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4" name="Text Box 16">
          <a:extLst>
            <a:ext uri="{FF2B5EF4-FFF2-40B4-BE49-F238E27FC236}">
              <a16:creationId xmlns:a16="http://schemas.microsoft.com/office/drawing/2014/main" id="{4FAC83D3-E518-4F43-BC20-F36FE345EF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5" name="Text Box 17">
          <a:extLst>
            <a:ext uri="{FF2B5EF4-FFF2-40B4-BE49-F238E27FC236}">
              <a16:creationId xmlns:a16="http://schemas.microsoft.com/office/drawing/2014/main" id="{757A1DB0-3CCA-4219-8395-8DC5F52DC6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6" name="Text Box 7">
          <a:extLst>
            <a:ext uri="{FF2B5EF4-FFF2-40B4-BE49-F238E27FC236}">
              <a16:creationId xmlns:a16="http://schemas.microsoft.com/office/drawing/2014/main" id="{D5BE5F34-C8B6-4C0C-AE2E-A074A22618E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7" name="Text Box 8">
          <a:extLst>
            <a:ext uri="{FF2B5EF4-FFF2-40B4-BE49-F238E27FC236}">
              <a16:creationId xmlns:a16="http://schemas.microsoft.com/office/drawing/2014/main" id="{FA0F3776-A7AE-4A97-8B0E-5EF223F330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8" name="Text Box 9">
          <a:extLst>
            <a:ext uri="{FF2B5EF4-FFF2-40B4-BE49-F238E27FC236}">
              <a16:creationId xmlns:a16="http://schemas.microsoft.com/office/drawing/2014/main" id="{8B3D9B58-835D-4A54-BF38-BAC55170AD4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9" name="Text Box 10">
          <a:extLst>
            <a:ext uri="{FF2B5EF4-FFF2-40B4-BE49-F238E27FC236}">
              <a16:creationId xmlns:a16="http://schemas.microsoft.com/office/drawing/2014/main" id="{9125FEC6-AC7B-4C4C-97DF-3A362A951C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0" name="Text Box 11">
          <a:extLst>
            <a:ext uri="{FF2B5EF4-FFF2-40B4-BE49-F238E27FC236}">
              <a16:creationId xmlns:a16="http://schemas.microsoft.com/office/drawing/2014/main" id="{5A58D021-C6D3-44AD-B38C-16E457D7326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1" name="Text Box 12">
          <a:extLst>
            <a:ext uri="{FF2B5EF4-FFF2-40B4-BE49-F238E27FC236}">
              <a16:creationId xmlns:a16="http://schemas.microsoft.com/office/drawing/2014/main" id="{A9453BAF-B383-45E8-9721-721032AF370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2" name="Text Box 13">
          <a:extLst>
            <a:ext uri="{FF2B5EF4-FFF2-40B4-BE49-F238E27FC236}">
              <a16:creationId xmlns:a16="http://schemas.microsoft.com/office/drawing/2014/main" id="{7E67B9BC-02B6-4318-98F0-723E1BAB2F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3" name="Text Box 14">
          <a:extLst>
            <a:ext uri="{FF2B5EF4-FFF2-40B4-BE49-F238E27FC236}">
              <a16:creationId xmlns:a16="http://schemas.microsoft.com/office/drawing/2014/main" id="{6E97C7A8-7922-4783-B6DF-212E53B227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4" name="Text Box 15">
          <a:extLst>
            <a:ext uri="{FF2B5EF4-FFF2-40B4-BE49-F238E27FC236}">
              <a16:creationId xmlns:a16="http://schemas.microsoft.com/office/drawing/2014/main" id="{B0DDE525-78F3-4461-A3E9-82A3339D4BE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5" name="Text Box 16">
          <a:extLst>
            <a:ext uri="{FF2B5EF4-FFF2-40B4-BE49-F238E27FC236}">
              <a16:creationId xmlns:a16="http://schemas.microsoft.com/office/drawing/2014/main" id="{FCF9F0EA-DAAE-4C60-8549-166929C2F6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6" name="Text Box 17">
          <a:extLst>
            <a:ext uri="{FF2B5EF4-FFF2-40B4-BE49-F238E27FC236}">
              <a16:creationId xmlns:a16="http://schemas.microsoft.com/office/drawing/2014/main" id="{DF3FAAD2-0104-42D3-8C7C-D8DC0D0362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7" name="Text Box 6">
          <a:extLst>
            <a:ext uri="{FF2B5EF4-FFF2-40B4-BE49-F238E27FC236}">
              <a16:creationId xmlns:a16="http://schemas.microsoft.com/office/drawing/2014/main" id="{55B7888D-1515-4605-9780-EA95D947B2C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8" name="Text Box 7">
          <a:extLst>
            <a:ext uri="{FF2B5EF4-FFF2-40B4-BE49-F238E27FC236}">
              <a16:creationId xmlns:a16="http://schemas.microsoft.com/office/drawing/2014/main" id="{95F29BE3-1462-46F4-8452-758A6506B07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9" name="Text Box 8">
          <a:extLst>
            <a:ext uri="{FF2B5EF4-FFF2-40B4-BE49-F238E27FC236}">
              <a16:creationId xmlns:a16="http://schemas.microsoft.com/office/drawing/2014/main" id="{51A63738-0097-4DBF-89B8-B134FCC2BAF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0" name="Text Box 9">
          <a:extLst>
            <a:ext uri="{FF2B5EF4-FFF2-40B4-BE49-F238E27FC236}">
              <a16:creationId xmlns:a16="http://schemas.microsoft.com/office/drawing/2014/main" id="{FCDAFA38-E73B-481C-B2E0-97D3B88595B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1" name="Text Box 10">
          <a:extLst>
            <a:ext uri="{FF2B5EF4-FFF2-40B4-BE49-F238E27FC236}">
              <a16:creationId xmlns:a16="http://schemas.microsoft.com/office/drawing/2014/main" id="{146B57A9-8CDC-4037-96C5-E97C31024CB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2" name="Text Box 11">
          <a:extLst>
            <a:ext uri="{FF2B5EF4-FFF2-40B4-BE49-F238E27FC236}">
              <a16:creationId xmlns:a16="http://schemas.microsoft.com/office/drawing/2014/main" id="{525BEAA0-CC33-4B3A-86F3-541781EF93E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3" name="Text Box 12">
          <a:extLst>
            <a:ext uri="{FF2B5EF4-FFF2-40B4-BE49-F238E27FC236}">
              <a16:creationId xmlns:a16="http://schemas.microsoft.com/office/drawing/2014/main" id="{A7A0DC49-4CEE-44AA-ACE5-A285FEF6B0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4" name="Text Box 13">
          <a:extLst>
            <a:ext uri="{FF2B5EF4-FFF2-40B4-BE49-F238E27FC236}">
              <a16:creationId xmlns:a16="http://schemas.microsoft.com/office/drawing/2014/main" id="{3B8E7E2E-5710-43FA-AC8A-67BB9B5AC1E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5" name="Text Box 14">
          <a:extLst>
            <a:ext uri="{FF2B5EF4-FFF2-40B4-BE49-F238E27FC236}">
              <a16:creationId xmlns:a16="http://schemas.microsoft.com/office/drawing/2014/main" id="{4D5201E6-2E7C-4436-96E3-7076001547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6" name="Text Box 15">
          <a:extLst>
            <a:ext uri="{FF2B5EF4-FFF2-40B4-BE49-F238E27FC236}">
              <a16:creationId xmlns:a16="http://schemas.microsoft.com/office/drawing/2014/main" id="{B075B404-0C21-4FFE-86E6-28D355221F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7" name="Text Box 16">
          <a:extLst>
            <a:ext uri="{FF2B5EF4-FFF2-40B4-BE49-F238E27FC236}">
              <a16:creationId xmlns:a16="http://schemas.microsoft.com/office/drawing/2014/main" id="{46A1201C-BFB9-447A-8A57-53DB7BDD1F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8" name="Text Box 17">
          <a:extLst>
            <a:ext uri="{FF2B5EF4-FFF2-40B4-BE49-F238E27FC236}">
              <a16:creationId xmlns:a16="http://schemas.microsoft.com/office/drawing/2014/main" id="{64E18CBB-EB56-4B83-B04B-04E5B5B67F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9" name="Text Box 6">
          <a:extLst>
            <a:ext uri="{FF2B5EF4-FFF2-40B4-BE49-F238E27FC236}">
              <a16:creationId xmlns:a16="http://schemas.microsoft.com/office/drawing/2014/main" id="{C8F014C7-8CC5-4061-B2A3-F670767D904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0" name="Text Box 7">
          <a:extLst>
            <a:ext uri="{FF2B5EF4-FFF2-40B4-BE49-F238E27FC236}">
              <a16:creationId xmlns:a16="http://schemas.microsoft.com/office/drawing/2014/main" id="{65916B0C-FF12-4D48-8AE8-119A694B67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1" name="Text Box 8">
          <a:extLst>
            <a:ext uri="{FF2B5EF4-FFF2-40B4-BE49-F238E27FC236}">
              <a16:creationId xmlns:a16="http://schemas.microsoft.com/office/drawing/2014/main" id="{9CCF67FE-ED21-4A95-A012-1DF633861F7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2" name="Text Box 9">
          <a:extLst>
            <a:ext uri="{FF2B5EF4-FFF2-40B4-BE49-F238E27FC236}">
              <a16:creationId xmlns:a16="http://schemas.microsoft.com/office/drawing/2014/main" id="{403527BF-41B7-4815-9F1B-7771E678969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3" name="Text Box 10">
          <a:extLst>
            <a:ext uri="{FF2B5EF4-FFF2-40B4-BE49-F238E27FC236}">
              <a16:creationId xmlns:a16="http://schemas.microsoft.com/office/drawing/2014/main" id="{3588BD41-296B-4CF1-87B8-A0E3542F4E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4" name="Text Box 11">
          <a:extLst>
            <a:ext uri="{FF2B5EF4-FFF2-40B4-BE49-F238E27FC236}">
              <a16:creationId xmlns:a16="http://schemas.microsoft.com/office/drawing/2014/main" id="{AA65C094-CF49-4C66-8CFC-30BB27EE77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5" name="Text Box 12">
          <a:extLst>
            <a:ext uri="{FF2B5EF4-FFF2-40B4-BE49-F238E27FC236}">
              <a16:creationId xmlns:a16="http://schemas.microsoft.com/office/drawing/2014/main" id="{F1E61CB3-D94C-4B34-A45D-68EA722CB7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6" name="Text Box 13">
          <a:extLst>
            <a:ext uri="{FF2B5EF4-FFF2-40B4-BE49-F238E27FC236}">
              <a16:creationId xmlns:a16="http://schemas.microsoft.com/office/drawing/2014/main" id="{6BF9EB7F-BCEC-49B8-8B35-B937A071AA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7" name="Text Box 14">
          <a:extLst>
            <a:ext uri="{FF2B5EF4-FFF2-40B4-BE49-F238E27FC236}">
              <a16:creationId xmlns:a16="http://schemas.microsoft.com/office/drawing/2014/main" id="{2733F599-B223-49C0-A2C3-1C33592EDA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8" name="Text Box 15">
          <a:extLst>
            <a:ext uri="{FF2B5EF4-FFF2-40B4-BE49-F238E27FC236}">
              <a16:creationId xmlns:a16="http://schemas.microsoft.com/office/drawing/2014/main" id="{0E8D9AAF-27D5-494F-8E1F-3D1CF30E9E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9" name="Text Box 16">
          <a:extLst>
            <a:ext uri="{FF2B5EF4-FFF2-40B4-BE49-F238E27FC236}">
              <a16:creationId xmlns:a16="http://schemas.microsoft.com/office/drawing/2014/main" id="{25848E9E-6F35-4E99-8463-A8A4E0B9761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0" name="Text Box 17">
          <a:extLst>
            <a:ext uri="{FF2B5EF4-FFF2-40B4-BE49-F238E27FC236}">
              <a16:creationId xmlns:a16="http://schemas.microsoft.com/office/drawing/2014/main" id="{B4AB9993-88F4-4BAE-89C3-3BD1589DC0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1" name="Text Box 6">
          <a:extLst>
            <a:ext uri="{FF2B5EF4-FFF2-40B4-BE49-F238E27FC236}">
              <a16:creationId xmlns:a16="http://schemas.microsoft.com/office/drawing/2014/main" id="{0E534C50-6B8C-4334-B152-4B5F901AE91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2" name="Text Box 7">
          <a:extLst>
            <a:ext uri="{FF2B5EF4-FFF2-40B4-BE49-F238E27FC236}">
              <a16:creationId xmlns:a16="http://schemas.microsoft.com/office/drawing/2014/main" id="{98591DEF-8EA4-4E63-AE9D-DA08067E9AB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3" name="Text Box 8">
          <a:extLst>
            <a:ext uri="{FF2B5EF4-FFF2-40B4-BE49-F238E27FC236}">
              <a16:creationId xmlns:a16="http://schemas.microsoft.com/office/drawing/2014/main" id="{1B41BF6D-51CC-4022-9744-91F9E86D8E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4" name="Text Box 9">
          <a:extLst>
            <a:ext uri="{FF2B5EF4-FFF2-40B4-BE49-F238E27FC236}">
              <a16:creationId xmlns:a16="http://schemas.microsoft.com/office/drawing/2014/main" id="{EC99321E-8963-4440-A015-109ACE78B1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5" name="Text Box 10">
          <a:extLst>
            <a:ext uri="{FF2B5EF4-FFF2-40B4-BE49-F238E27FC236}">
              <a16:creationId xmlns:a16="http://schemas.microsoft.com/office/drawing/2014/main" id="{57C2E29D-2818-47D6-8308-DAF3C08BCCB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6" name="Text Box 11">
          <a:extLst>
            <a:ext uri="{FF2B5EF4-FFF2-40B4-BE49-F238E27FC236}">
              <a16:creationId xmlns:a16="http://schemas.microsoft.com/office/drawing/2014/main" id="{3BF95401-D446-4D1A-A7FB-CC54232ED0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7" name="Text Box 12">
          <a:extLst>
            <a:ext uri="{FF2B5EF4-FFF2-40B4-BE49-F238E27FC236}">
              <a16:creationId xmlns:a16="http://schemas.microsoft.com/office/drawing/2014/main" id="{9F6528DA-7FCA-4EF0-89BA-488681C69D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8" name="Text Box 13">
          <a:extLst>
            <a:ext uri="{FF2B5EF4-FFF2-40B4-BE49-F238E27FC236}">
              <a16:creationId xmlns:a16="http://schemas.microsoft.com/office/drawing/2014/main" id="{9607A42D-AE09-41F1-8792-F29C5FB7423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9" name="Text Box 14">
          <a:extLst>
            <a:ext uri="{FF2B5EF4-FFF2-40B4-BE49-F238E27FC236}">
              <a16:creationId xmlns:a16="http://schemas.microsoft.com/office/drawing/2014/main" id="{C7000D92-E8C7-4525-B5A8-DC166E1715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0" name="Text Box 15">
          <a:extLst>
            <a:ext uri="{FF2B5EF4-FFF2-40B4-BE49-F238E27FC236}">
              <a16:creationId xmlns:a16="http://schemas.microsoft.com/office/drawing/2014/main" id="{CFE8C9A6-B851-43C4-99BA-2C64836D207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1" name="Text Box 16">
          <a:extLst>
            <a:ext uri="{FF2B5EF4-FFF2-40B4-BE49-F238E27FC236}">
              <a16:creationId xmlns:a16="http://schemas.microsoft.com/office/drawing/2014/main" id="{0C75BE3D-EC07-4AF0-B5C3-71B5619396F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2" name="Text Box 17">
          <a:extLst>
            <a:ext uri="{FF2B5EF4-FFF2-40B4-BE49-F238E27FC236}">
              <a16:creationId xmlns:a16="http://schemas.microsoft.com/office/drawing/2014/main" id="{C7622D98-B972-4317-B906-F24307EF88C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3" name="Text Box 7">
          <a:extLst>
            <a:ext uri="{FF2B5EF4-FFF2-40B4-BE49-F238E27FC236}">
              <a16:creationId xmlns:a16="http://schemas.microsoft.com/office/drawing/2014/main" id="{4E304CC6-0EC2-46AC-A930-0C87719D091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4" name="Text Box 8">
          <a:extLst>
            <a:ext uri="{FF2B5EF4-FFF2-40B4-BE49-F238E27FC236}">
              <a16:creationId xmlns:a16="http://schemas.microsoft.com/office/drawing/2014/main" id="{09921ECE-F4BB-4594-9AED-3E53A3EB8C9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5" name="Text Box 9">
          <a:extLst>
            <a:ext uri="{FF2B5EF4-FFF2-40B4-BE49-F238E27FC236}">
              <a16:creationId xmlns:a16="http://schemas.microsoft.com/office/drawing/2014/main" id="{1078E43C-FF78-4013-A177-615F75E3D3D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6" name="Text Box 10">
          <a:extLst>
            <a:ext uri="{FF2B5EF4-FFF2-40B4-BE49-F238E27FC236}">
              <a16:creationId xmlns:a16="http://schemas.microsoft.com/office/drawing/2014/main" id="{63BA4616-377A-49D6-98CE-6A39D599F06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7" name="Text Box 11">
          <a:extLst>
            <a:ext uri="{FF2B5EF4-FFF2-40B4-BE49-F238E27FC236}">
              <a16:creationId xmlns:a16="http://schemas.microsoft.com/office/drawing/2014/main" id="{5284914A-2B3E-4B83-A006-F6716335F01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8" name="Text Box 12">
          <a:extLst>
            <a:ext uri="{FF2B5EF4-FFF2-40B4-BE49-F238E27FC236}">
              <a16:creationId xmlns:a16="http://schemas.microsoft.com/office/drawing/2014/main" id="{66029C75-87DE-48E7-A940-62C38AA839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9" name="Text Box 13">
          <a:extLst>
            <a:ext uri="{FF2B5EF4-FFF2-40B4-BE49-F238E27FC236}">
              <a16:creationId xmlns:a16="http://schemas.microsoft.com/office/drawing/2014/main" id="{1D7269B4-CBE6-4183-B535-947C0A5B9CB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0" name="Text Box 14">
          <a:extLst>
            <a:ext uri="{FF2B5EF4-FFF2-40B4-BE49-F238E27FC236}">
              <a16:creationId xmlns:a16="http://schemas.microsoft.com/office/drawing/2014/main" id="{9B33C2F9-C02D-412E-90FB-CEE078C39A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1" name="Text Box 15">
          <a:extLst>
            <a:ext uri="{FF2B5EF4-FFF2-40B4-BE49-F238E27FC236}">
              <a16:creationId xmlns:a16="http://schemas.microsoft.com/office/drawing/2014/main" id="{9660286C-658C-421C-8BED-90016A4EB4B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2" name="Text Box 16">
          <a:extLst>
            <a:ext uri="{FF2B5EF4-FFF2-40B4-BE49-F238E27FC236}">
              <a16:creationId xmlns:a16="http://schemas.microsoft.com/office/drawing/2014/main" id="{261EB2F3-4D07-4525-A082-4E768591032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3" name="Text Box 17">
          <a:extLst>
            <a:ext uri="{FF2B5EF4-FFF2-40B4-BE49-F238E27FC236}">
              <a16:creationId xmlns:a16="http://schemas.microsoft.com/office/drawing/2014/main" id="{84549A78-B210-4D2E-AFAF-FBA404DFBBA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4" name="Text Box 6">
          <a:extLst>
            <a:ext uri="{FF2B5EF4-FFF2-40B4-BE49-F238E27FC236}">
              <a16:creationId xmlns:a16="http://schemas.microsoft.com/office/drawing/2014/main" id="{DB8CDB8C-F2E9-40D7-B77D-F669D2F8CD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5" name="Text Box 7">
          <a:extLst>
            <a:ext uri="{FF2B5EF4-FFF2-40B4-BE49-F238E27FC236}">
              <a16:creationId xmlns:a16="http://schemas.microsoft.com/office/drawing/2014/main" id="{CB6123D1-BA18-40B5-B923-8A80A66F1F6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6" name="Text Box 8">
          <a:extLst>
            <a:ext uri="{FF2B5EF4-FFF2-40B4-BE49-F238E27FC236}">
              <a16:creationId xmlns:a16="http://schemas.microsoft.com/office/drawing/2014/main" id="{07FDC22A-7290-4764-BEAE-E695D3E270A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7" name="Text Box 9">
          <a:extLst>
            <a:ext uri="{FF2B5EF4-FFF2-40B4-BE49-F238E27FC236}">
              <a16:creationId xmlns:a16="http://schemas.microsoft.com/office/drawing/2014/main" id="{3AF8A8CE-D605-4C08-BF85-3A3FFCC85E8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8" name="Text Box 10">
          <a:extLst>
            <a:ext uri="{FF2B5EF4-FFF2-40B4-BE49-F238E27FC236}">
              <a16:creationId xmlns:a16="http://schemas.microsoft.com/office/drawing/2014/main" id="{54EDE722-25C3-4753-AD59-3820229E32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9" name="Text Box 11">
          <a:extLst>
            <a:ext uri="{FF2B5EF4-FFF2-40B4-BE49-F238E27FC236}">
              <a16:creationId xmlns:a16="http://schemas.microsoft.com/office/drawing/2014/main" id="{017FB1D3-EE0E-40BC-B31C-5B57C7407EC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0" name="Text Box 12">
          <a:extLst>
            <a:ext uri="{FF2B5EF4-FFF2-40B4-BE49-F238E27FC236}">
              <a16:creationId xmlns:a16="http://schemas.microsoft.com/office/drawing/2014/main" id="{C2DD6AC0-8D8F-4B3E-8EF0-260C99E1ACC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1" name="Text Box 13">
          <a:extLst>
            <a:ext uri="{FF2B5EF4-FFF2-40B4-BE49-F238E27FC236}">
              <a16:creationId xmlns:a16="http://schemas.microsoft.com/office/drawing/2014/main" id="{3DB0C015-CE2E-44A1-B18E-9E7B0AD55F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2" name="Text Box 14">
          <a:extLst>
            <a:ext uri="{FF2B5EF4-FFF2-40B4-BE49-F238E27FC236}">
              <a16:creationId xmlns:a16="http://schemas.microsoft.com/office/drawing/2014/main" id="{9A0BC7A2-812F-442F-AC7F-6B91B497532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3" name="Text Box 15">
          <a:extLst>
            <a:ext uri="{FF2B5EF4-FFF2-40B4-BE49-F238E27FC236}">
              <a16:creationId xmlns:a16="http://schemas.microsoft.com/office/drawing/2014/main" id="{604CE58A-E9D4-45AD-BA8F-30237C3393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4" name="Text Box 16">
          <a:extLst>
            <a:ext uri="{FF2B5EF4-FFF2-40B4-BE49-F238E27FC236}">
              <a16:creationId xmlns:a16="http://schemas.microsoft.com/office/drawing/2014/main" id="{371300E1-CAB2-4517-B5B9-5AC41F3075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5" name="Text Box 17">
          <a:extLst>
            <a:ext uri="{FF2B5EF4-FFF2-40B4-BE49-F238E27FC236}">
              <a16:creationId xmlns:a16="http://schemas.microsoft.com/office/drawing/2014/main" id="{95B332AE-C610-4380-844A-24940E46F66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6" name="Text Box 6">
          <a:extLst>
            <a:ext uri="{FF2B5EF4-FFF2-40B4-BE49-F238E27FC236}">
              <a16:creationId xmlns:a16="http://schemas.microsoft.com/office/drawing/2014/main" id="{87346B00-105A-42D6-9F0E-E2691ABC97F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7" name="Text Box 7">
          <a:extLst>
            <a:ext uri="{FF2B5EF4-FFF2-40B4-BE49-F238E27FC236}">
              <a16:creationId xmlns:a16="http://schemas.microsoft.com/office/drawing/2014/main" id="{8B8D474D-C59B-4DEA-BAA6-B8387EBF15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8" name="Text Box 8">
          <a:extLst>
            <a:ext uri="{FF2B5EF4-FFF2-40B4-BE49-F238E27FC236}">
              <a16:creationId xmlns:a16="http://schemas.microsoft.com/office/drawing/2014/main" id="{777C82D7-4AE8-41B2-832E-9033E6D04B8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9" name="Text Box 9">
          <a:extLst>
            <a:ext uri="{FF2B5EF4-FFF2-40B4-BE49-F238E27FC236}">
              <a16:creationId xmlns:a16="http://schemas.microsoft.com/office/drawing/2014/main" id="{39AA32ED-51CF-493B-9FDC-F8ADF68522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0" name="Text Box 10">
          <a:extLst>
            <a:ext uri="{FF2B5EF4-FFF2-40B4-BE49-F238E27FC236}">
              <a16:creationId xmlns:a16="http://schemas.microsoft.com/office/drawing/2014/main" id="{8D904E3B-2034-441B-9EFD-7E4FDCE3539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1" name="Text Box 11">
          <a:extLst>
            <a:ext uri="{FF2B5EF4-FFF2-40B4-BE49-F238E27FC236}">
              <a16:creationId xmlns:a16="http://schemas.microsoft.com/office/drawing/2014/main" id="{B476E1B1-189D-4196-8E7C-A56DA64A294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2" name="Text Box 12">
          <a:extLst>
            <a:ext uri="{FF2B5EF4-FFF2-40B4-BE49-F238E27FC236}">
              <a16:creationId xmlns:a16="http://schemas.microsoft.com/office/drawing/2014/main" id="{5FEF3A0A-5908-4115-8D4C-82847F70445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3" name="Text Box 13">
          <a:extLst>
            <a:ext uri="{FF2B5EF4-FFF2-40B4-BE49-F238E27FC236}">
              <a16:creationId xmlns:a16="http://schemas.microsoft.com/office/drawing/2014/main" id="{BFF1E15C-5973-4FD3-8679-80BB234F3B3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4" name="Text Box 14">
          <a:extLst>
            <a:ext uri="{FF2B5EF4-FFF2-40B4-BE49-F238E27FC236}">
              <a16:creationId xmlns:a16="http://schemas.microsoft.com/office/drawing/2014/main" id="{5060BA8C-DA10-41C4-A344-44B8BC269F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5" name="Text Box 15">
          <a:extLst>
            <a:ext uri="{FF2B5EF4-FFF2-40B4-BE49-F238E27FC236}">
              <a16:creationId xmlns:a16="http://schemas.microsoft.com/office/drawing/2014/main" id="{69313EBD-4244-4AAE-BFF0-A095DAB40AF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6" name="Text Box 16">
          <a:extLst>
            <a:ext uri="{FF2B5EF4-FFF2-40B4-BE49-F238E27FC236}">
              <a16:creationId xmlns:a16="http://schemas.microsoft.com/office/drawing/2014/main" id="{C3E851A1-37E8-4B37-8007-96C2A773F01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7" name="Text Box 17">
          <a:extLst>
            <a:ext uri="{FF2B5EF4-FFF2-40B4-BE49-F238E27FC236}">
              <a16:creationId xmlns:a16="http://schemas.microsoft.com/office/drawing/2014/main" id="{7DDF8B2D-DA5A-47D4-9828-A2CD3202C75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8" name="Text Box 6">
          <a:extLst>
            <a:ext uri="{FF2B5EF4-FFF2-40B4-BE49-F238E27FC236}">
              <a16:creationId xmlns:a16="http://schemas.microsoft.com/office/drawing/2014/main" id="{99C05EFA-65FF-47AD-B825-A7A772842FD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9" name="Text Box 7">
          <a:extLst>
            <a:ext uri="{FF2B5EF4-FFF2-40B4-BE49-F238E27FC236}">
              <a16:creationId xmlns:a16="http://schemas.microsoft.com/office/drawing/2014/main" id="{300C4676-426F-414C-81A6-B35F5CA017C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0" name="Text Box 8">
          <a:extLst>
            <a:ext uri="{FF2B5EF4-FFF2-40B4-BE49-F238E27FC236}">
              <a16:creationId xmlns:a16="http://schemas.microsoft.com/office/drawing/2014/main" id="{09D2C6C2-8F47-425C-8F60-2E9E74DB5D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1" name="Text Box 9">
          <a:extLst>
            <a:ext uri="{FF2B5EF4-FFF2-40B4-BE49-F238E27FC236}">
              <a16:creationId xmlns:a16="http://schemas.microsoft.com/office/drawing/2014/main" id="{6FD3C6EA-2013-44C4-B158-5484E21F1F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2" name="Text Box 10">
          <a:extLst>
            <a:ext uri="{FF2B5EF4-FFF2-40B4-BE49-F238E27FC236}">
              <a16:creationId xmlns:a16="http://schemas.microsoft.com/office/drawing/2014/main" id="{BA7201FE-3F55-43AC-B61E-FEEFF8125D3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3" name="Text Box 11">
          <a:extLst>
            <a:ext uri="{FF2B5EF4-FFF2-40B4-BE49-F238E27FC236}">
              <a16:creationId xmlns:a16="http://schemas.microsoft.com/office/drawing/2014/main" id="{FA60F1D5-ECC6-41FE-BAEC-08908061BF7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4" name="Text Box 12">
          <a:extLst>
            <a:ext uri="{FF2B5EF4-FFF2-40B4-BE49-F238E27FC236}">
              <a16:creationId xmlns:a16="http://schemas.microsoft.com/office/drawing/2014/main" id="{82951DB1-3419-488B-9FF4-D3ADC95B57B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5" name="Text Box 13">
          <a:extLst>
            <a:ext uri="{FF2B5EF4-FFF2-40B4-BE49-F238E27FC236}">
              <a16:creationId xmlns:a16="http://schemas.microsoft.com/office/drawing/2014/main" id="{D7C72ECC-A5B1-4571-B507-1CC3D0200D3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6" name="Text Box 14">
          <a:extLst>
            <a:ext uri="{FF2B5EF4-FFF2-40B4-BE49-F238E27FC236}">
              <a16:creationId xmlns:a16="http://schemas.microsoft.com/office/drawing/2014/main" id="{7EFA03A5-7118-4835-9396-8FEE8CA0D1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7" name="Text Box 15">
          <a:extLst>
            <a:ext uri="{FF2B5EF4-FFF2-40B4-BE49-F238E27FC236}">
              <a16:creationId xmlns:a16="http://schemas.microsoft.com/office/drawing/2014/main" id="{03965782-AF8F-40C4-AADA-B913598E28F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8" name="Text Box 16">
          <a:extLst>
            <a:ext uri="{FF2B5EF4-FFF2-40B4-BE49-F238E27FC236}">
              <a16:creationId xmlns:a16="http://schemas.microsoft.com/office/drawing/2014/main" id="{B6918F06-087A-4C31-9460-25F7FDD5A93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9" name="Text Box 17">
          <a:extLst>
            <a:ext uri="{FF2B5EF4-FFF2-40B4-BE49-F238E27FC236}">
              <a16:creationId xmlns:a16="http://schemas.microsoft.com/office/drawing/2014/main" id="{471340E8-B3B2-42FA-8B3C-535F9637A1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0" name="Text Box 7">
          <a:extLst>
            <a:ext uri="{FF2B5EF4-FFF2-40B4-BE49-F238E27FC236}">
              <a16:creationId xmlns:a16="http://schemas.microsoft.com/office/drawing/2014/main" id="{FE7F19D0-6C1B-46FB-8530-F11A8743DDB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1" name="Text Box 8">
          <a:extLst>
            <a:ext uri="{FF2B5EF4-FFF2-40B4-BE49-F238E27FC236}">
              <a16:creationId xmlns:a16="http://schemas.microsoft.com/office/drawing/2014/main" id="{CDAA24E1-298D-4ECB-9D3C-3291795AB3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2" name="Text Box 9">
          <a:extLst>
            <a:ext uri="{FF2B5EF4-FFF2-40B4-BE49-F238E27FC236}">
              <a16:creationId xmlns:a16="http://schemas.microsoft.com/office/drawing/2014/main" id="{FFF25CFE-ED7D-454B-92BD-43D3A5FAA0C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3" name="Text Box 10">
          <a:extLst>
            <a:ext uri="{FF2B5EF4-FFF2-40B4-BE49-F238E27FC236}">
              <a16:creationId xmlns:a16="http://schemas.microsoft.com/office/drawing/2014/main" id="{0FEEE586-B58D-4DCC-93FC-3B0E8A59F44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4" name="Text Box 11">
          <a:extLst>
            <a:ext uri="{FF2B5EF4-FFF2-40B4-BE49-F238E27FC236}">
              <a16:creationId xmlns:a16="http://schemas.microsoft.com/office/drawing/2014/main" id="{BEEAF054-6BE5-4481-B6D3-0D29A623ED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5" name="Text Box 12">
          <a:extLst>
            <a:ext uri="{FF2B5EF4-FFF2-40B4-BE49-F238E27FC236}">
              <a16:creationId xmlns:a16="http://schemas.microsoft.com/office/drawing/2014/main" id="{3038B688-5AC6-4925-BF3E-7C6F304C081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6" name="Text Box 13">
          <a:extLst>
            <a:ext uri="{FF2B5EF4-FFF2-40B4-BE49-F238E27FC236}">
              <a16:creationId xmlns:a16="http://schemas.microsoft.com/office/drawing/2014/main" id="{71DC0E65-5906-459A-B805-85EECF8FB7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7" name="Text Box 14">
          <a:extLst>
            <a:ext uri="{FF2B5EF4-FFF2-40B4-BE49-F238E27FC236}">
              <a16:creationId xmlns:a16="http://schemas.microsoft.com/office/drawing/2014/main" id="{B57DB5A4-CD43-4E00-9E6E-6C4CC281E9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8" name="Text Box 15">
          <a:extLst>
            <a:ext uri="{FF2B5EF4-FFF2-40B4-BE49-F238E27FC236}">
              <a16:creationId xmlns:a16="http://schemas.microsoft.com/office/drawing/2014/main" id="{3F3780B6-718E-46E8-AD9F-64E9252675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9" name="Text Box 16">
          <a:extLst>
            <a:ext uri="{FF2B5EF4-FFF2-40B4-BE49-F238E27FC236}">
              <a16:creationId xmlns:a16="http://schemas.microsoft.com/office/drawing/2014/main" id="{3CAD89D5-BEBB-4CCC-8044-9E1C73B5559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0" name="Text Box 17">
          <a:extLst>
            <a:ext uri="{FF2B5EF4-FFF2-40B4-BE49-F238E27FC236}">
              <a16:creationId xmlns:a16="http://schemas.microsoft.com/office/drawing/2014/main" id="{1F6A8B07-28C4-43AF-B387-A9B14129BDD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1" name="Text Box 6">
          <a:extLst>
            <a:ext uri="{FF2B5EF4-FFF2-40B4-BE49-F238E27FC236}">
              <a16:creationId xmlns:a16="http://schemas.microsoft.com/office/drawing/2014/main" id="{07A5BE3A-071E-4ED4-9E0A-4ADF5A76DD3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2" name="Text Box 7">
          <a:extLst>
            <a:ext uri="{FF2B5EF4-FFF2-40B4-BE49-F238E27FC236}">
              <a16:creationId xmlns:a16="http://schemas.microsoft.com/office/drawing/2014/main" id="{6EBCCB56-026D-4988-98B8-C0C1C8539B3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3" name="Text Box 8">
          <a:extLst>
            <a:ext uri="{FF2B5EF4-FFF2-40B4-BE49-F238E27FC236}">
              <a16:creationId xmlns:a16="http://schemas.microsoft.com/office/drawing/2014/main" id="{35C0E2F8-666E-44CC-870F-2D67AC6F86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4" name="Text Box 9">
          <a:extLst>
            <a:ext uri="{FF2B5EF4-FFF2-40B4-BE49-F238E27FC236}">
              <a16:creationId xmlns:a16="http://schemas.microsoft.com/office/drawing/2014/main" id="{A051F2A0-E638-46B4-B08C-3407DE41361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5" name="Text Box 10">
          <a:extLst>
            <a:ext uri="{FF2B5EF4-FFF2-40B4-BE49-F238E27FC236}">
              <a16:creationId xmlns:a16="http://schemas.microsoft.com/office/drawing/2014/main" id="{E986FEAA-EB86-4705-8182-866B936A09A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6" name="Text Box 11">
          <a:extLst>
            <a:ext uri="{FF2B5EF4-FFF2-40B4-BE49-F238E27FC236}">
              <a16:creationId xmlns:a16="http://schemas.microsoft.com/office/drawing/2014/main" id="{4150679F-901B-4ACF-AAD5-0E82F8DF993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7" name="Text Box 12">
          <a:extLst>
            <a:ext uri="{FF2B5EF4-FFF2-40B4-BE49-F238E27FC236}">
              <a16:creationId xmlns:a16="http://schemas.microsoft.com/office/drawing/2014/main" id="{CEA46EC9-A9E7-48D9-A467-DC9C972ACE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8" name="Text Box 13">
          <a:extLst>
            <a:ext uri="{FF2B5EF4-FFF2-40B4-BE49-F238E27FC236}">
              <a16:creationId xmlns:a16="http://schemas.microsoft.com/office/drawing/2014/main" id="{BD1CF6E9-3B21-4923-8BC4-FE5AAD4E136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9" name="Text Box 14">
          <a:extLst>
            <a:ext uri="{FF2B5EF4-FFF2-40B4-BE49-F238E27FC236}">
              <a16:creationId xmlns:a16="http://schemas.microsoft.com/office/drawing/2014/main" id="{205A8570-C0CA-40B2-A565-04CBF5C6C6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0" name="Text Box 15">
          <a:extLst>
            <a:ext uri="{FF2B5EF4-FFF2-40B4-BE49-F238E27FC236}">
              <a16:creationId xmlns:a16="http://schemas.microsoft.com/office/drawing/2014/main" id="{41A16A6C-34AE-4997-BF6B-59A4223528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1" name="Text Box 16">
          <a:extLst>
            <a:ext uri="{FF2B5EF4-FFF2-40B4-BE49-F238E27FC236}">
              <a16:creationId xmlns:a16="http://schemas.microsoft.com/office/drawing/2014/main" id="{FF8D9D28-6887-4EF0-82B3-293E2EF7F2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2" name="Text Box 17">
          <a:extLst>
            <a:ext uri="{FF2B5EF4-FFF2-40B4-BE49-F238E27FC236}">
              <a16:creationId xmlns:a16="http://schemas.microsoft.com/office/drawing/2014/main" id="{5E7C55CD-4B69-4408-8F97-AB38F2C947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3" name="Text Box 6">
          <a:extLst>
            <a:ext uri="{FF2B5EF4-FFF2-40B4-BE49-F238E27FC236}">
              <a16:creationId xmlns:a16="http://schemas.microsoft.com/office/drawing/2014/main" id="{2AA7A50B-2B2F-4346-9ACE-C0C460CE9A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4" name="Text Box 7">
          <a:extLst>
            <a:ext uri="{FF2B5EF4-FFF2-40B4-BE49-F238E27FC236}">
              <a16:creationId xmlns:a16="http://schemas.microsoft.com/office/drawing/2014/main" id="{A916541F-C431-456A-A6AB-8AE43A87CDF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5" name="Text Box 8">
          <a:extLst>
            <a:ext uri="{FF2B5EF4-FFF2-40B4-BE49-F238E27FC236}">
              <a16:creationId xmlns:a16="http://schemas.microsoft.com/office/drawing/2014/main" id="{E400C71C-4EEC-47B2-ADCC-7F5DA85959F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6" name="Text Box 9">
          <a:extLst>
            <a:ext uri="{FF2B5EF4-FFF2-40B4-BE49-F238E27FC236}">
              <a16:creationId xmlns:a16="http://schemas.microsoft.com/office/drawing/2014/main" id="{FC18BB8E-0195-4548-8682-090F42EBEB1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7" name="Text Box 10">
          <a:extLst>
            <a:ext uri="{FF2B5EF4-FFF2-40B4-BE49-F238E27FC236}">
              <a16:creationId xmlns:a16="http://schemas.microsoft.com/office/drawing/2014/main" id="{98CA01AD-9A70-4AE6-BFA7-C5F44400AD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8" name="Text Box 11">
          <a:extLst>
            <a:ext uri="{FF2B5EF4-FFF2-40B4-BE49-F238E27FC236}">
              <a16:creationId xmlns:a16="http://schemas.microsoft.com/office/drawing/2014/main" id="{830D6605-500D-4156-8635-C0A13B1215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9" name="Text Box 12">
          <a:extLst>
            <a:ext uri="{FF2B5EF4-FFF2-40B4-BE49-F238E27FC236}">
              <a16:creationId xmlns:a16="http://schemas.microsoft.com/office/drawing/2014/main" id="{816B7D29-B92C-4F3E-8F0B-35E700FB68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0" name="Text Box 13">
          <a:extLst>
            <a:ext uri="{FF2B5EF4-FFF2-40B4-BE49-F238E27FC236}">
              <a16:creationId xmlns:a16="http://schemas.microsoft.com/office/drawing/2014/main" id="{8E2DE1B5-0003-4E88-AA2E-E994111CA3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1" name="Text Box 14">
          <a:extLst>
            <a:ext uri="{FF2B5EF4-FFF2-40B4-BE49-F238E27FC236}">
              <a16:creationId xmlns:a16="http://schemas.microsoft.com/office/drawing/2014/main" id="{C2DE208D-F833-476A-A956-688548B75AC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2" name="Text Box 15">
          <a:extLst>
            <a:ext uri="{FF2B5EF4-FFF2-40B4-BE49-F238E27FC236}">
              <a16:creationId xmlns:a16="http://schemas.microsoft.com/office/drawing/2014/main" id="{196D1C96-9A1D-494F-9E66-4E8301B94A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3" name="Text Box 16">
          <a:extLst>
            <a:ext uri="{FF2B5EF4-FFF2-40B4-BE49-F238E27FC236}">
              <a16:creationId xmlns:a16="http://schemas.microsoft.com/office/drawing/2014/main" id="{64A9F529-89ED-43F8-BA19-C00C768057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4" name="Text Box 17">
          <a:extLst>
            <a:ext uri="{FF2B5EF4-FFF2-40B4-BE49-F238E27FC236}">
              <a16:creationId xmlns:a16="http://schemas.microsoft.com/office/drawing/2014/main" id="{B7F179B0-1285-47BA-87F1-3499E1D5A5F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5" name="Text Box 6">
          <a:extLst>
            <a:ext uri="{FF2B5EF4-FFF2-40B4-BE49-F238E27FC236}">
              <a16:creationId xmlns:a16="http://schemas.microsoft.com/office/drawing/2014/main" id="{28673AA0-D1AB-437B-A563-84E9E537E48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6" name="Text Box 7">
          <a:extLst>
            <a:ext uri="{FF2B5EF4-FFF2-40B4-BE49-F238E27FC236}">
              <a16:creationId xmlns:a16="http://schemas.microsoft.com/office/drawing/2014/main" id="{9816663B-359E-4712-B8D5-FFEB9DF4BF4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7" name="Text Box 8">
          <a:extLst>
            <a:ext uri="{FF2B5EF4-FFF2-40B4-BE49-F238E27FC236}">
              <a16:creationId xmlns:a16="http://schemas.microsoft.com/office/drawing/2014/main" id="{806C65DA-3590-4769-9345-8C67D34FF2F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8" name="Text Box 9">
          <a:extLst>
            <a:ext uri="{FF2B5EF4-FFF2-40B4-BE49-F238E27FC236}">
              <a16:creationId xmlns:a16="http://schemas.microsoft.com/office/drawing/2014/main" id="{5C45B24F-ABE1-43D8-9B3A-74926A90126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9" name="Text Box 10">
          <a:extLst>
            <a:ext uri="{FF2B5EF4-FFF2-40B4-BE49-F238E27FC236}">
              <a16:creationId xmlns:a16="http://schemas.microsoft.com/office/drawing/2014/main" id="{5EB630CE-8E61-4034-8674-F714004CDC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0" name="Text Box 11">
          <a:extLst>
            <a:ext uri="{FF2B5EF4-FFF2-40B4-BE49-F238E27FC236}">
              <a16:creationId xmlns:a16="http://schemas.microsoft.com/office/drawing/2014/main" id="{FFD5E54B-AA9F-468E-95C0-307CDF660A5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1" name="Text Box 12">
          <a:extLst>
            <a:ext uri="{FF2B5EF4-FFF2-40B4-BE49-F238E27FC236}">
              <a16:creationId xmlns:a16="http://schemas.microsoft.com/office/drawing/2014/main" id="{4536B91F-C147-451A-8E3A-53370A3307C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2" name="Text Box 13">
          <a:extLst>
            <a:ext uri="{FF2B5EF4-FFF2-40B4-BE49-F238E27FC236}">
              <a16:creationId xmlns:a16="http://schemas.microsoft.com/office/drawing/2014/main" id="{35278495-A86A-4A59-B23F-9C16A81833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3" name="Text Box 14">
          <a:extLst>
            <a:ext uri="{FF2B5EF4-FFF2-40B4-BE49-F238E27FC236}">
              <a16:creationId xmlns:a16="http://schemas.microsoft.com/office/drawing/2014/main" id="{29F5A574-2CB8-4EE3-BA33-7094F6C86F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4" name="Text Box 15">
          <a:extLst>
            <a:ext uri="{FF2B5EF4-FFF2-40B4-BE49-F238E27FC236}">
              <a16:creationId xmlns:a16="http://schemas.microsoft.com/office/drawing/2014/main" id="{B460335F-5B9A-411E-AAD7-76C2ACB95D2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5" name="Text Box 16">
          <a:extLst>
            <a:ext uri="{FF2B5EF4-FFF2-40B4-BE49-F238E27FC236}">
              <a16:creationId xmlns:a16="http://schemas.microsoft.com/office/drawing/2014/main" id="{A7D395C1-F4C8-4958-B88D-1438EBAD53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6" name="Text Box 17">
          <a:extLst>
            <a:ext uri="{FF2B5EF4-FFF2-40B4-BE49-F238E27FC236}">
              <a16:creationId xmlns:a16="http://schemas.microsoft.com/office/drawing/2014/main" id="{0848062A-4100-4F65-88B3-1A41EE0EC5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7" name="Text Box 7">
          <a:extLst>
            <a:ext uri="{FF2B5EF4-FFF2-40B4-BE49-F238E27FC236}">
              <a16:creationId xmlns:a16="http://schemas.microsoft.com/office/drawing/2014/main" id="{9976F3B8-926D-4941-B1FB-47F0419A796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8" name="Text Box 8">
          <a:extLst>
            <a:ext uri="{FF2B5EF4-FFF2-40B4-BE49-F238E27FC236}">
              <a16:creationId xmlns:a16="http://schemas.microsoft.com/office/drawing/2014/main" id="{3FAF01E1-678A-4502-9CA8-CAA53F732AD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9" name="Text Box 9">
          <a:extLst>
            <a:ext uri="{FF2B5EF4-FFF2-40B4-BE49-F238E27FC236}">
              <a16:creationId xmlns:a16="http://schemas.microsoft.com/office/drawing/2014/main" id="{99938553-F7A1-4338-8A2D-62DF756C6DA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0" name="Text Box 10">
          <a:extLst>
            <a:ext uri="{FF2B5EF4-FFF2-40B4-BE49-F238E27FC236}">
              <a16:creationId xmlns:a16="http://schemas.microsoft.com/office/drawing/2014/main" id="{B73DCD81-D678-41BE-8404-F9B15C22E96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1" name="Text Box 11">
          <a:extLst>
            <a:ext uri="{FF2B5EF4-FFF2-40B4-BE49-F238E27FC236}">
              <a16:creationId xmlns:a16="http://schemas.microsoft.com/office/drawing/2014/main" id="{3EF5C600-F7C6-4C4F-B385-2ECAC304264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2" name="Text Box 12">
          <a:extLst>
            <a:ext uri="{FF2B5EF4-FFF2-40B4-BE49-F238E27FC236}">
              <a16:creationId xmlns:a16="http://schemas.microsoft.com/office/drawing/2014/main" id="{C73D619C-9035-4CDD-A2B7-E5EE246070C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3" name="Text Box 13">
          <a:extLst>
            <a:ext uri="{FF2B5EF4-FFF2-40B4-BE49-F238E27FC236}">
              <a16:creationId xmlns:a16="http://schemas.microsoft.com/office/drawing/2014/main" id="{73BD0B57-089C-4D97-BBA3-9B2F8773B3A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4" name="Text Box 14">
          <a:extLst>
            <a:ext uri="{FF2B5EF4-FFF2-40B4-BE49-F238E27FC236}">
              <a16:creationId xmlns:a16="http://schemas.microsoft.com/office/drawing/2014/main" id="{415F1363-AA21-4177-8A36-D2C822744A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5" name="Text Box 15">
          <a:extLst>
            <a:ext uri="{FF2B5EF4-FFF2-40B4-BE49-F238E27FC236}">
              <a16:creationId xmlns:a16="http://schemas.microsoft.com/office/drawing/2014/main" id="{DF7BA745-A7D4-49A5-BCFF-66635397760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6" name="Text Box 16">
          <a:extLst>
            <a:ext uri="{FF2B5EF4-FFF2-40B4-BE49-F238E27FC236}">
              <a16:creationId xmlns:a16="http://schemas.microsoft.com/office/drawing/2014/main" id="{B7C90DBE-614D-404F-ADF3-DCE4386973B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7" name="Text Box 17">
          <a:extLst>
            <a:ext uri="{FF2B5EF4-FFF2-40B4-BE49-F238E27FC236}">
              <a16:creationId xmlns:a16="http://schemas.microsoft.com/office/drawing/2014/main" id="{A47B5BF2-1D0C-4FEF-9EC2-D275091016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8" name="Text Box 6">
          <a:extLst>
            <a:ext uri="{FF2B5EF4-FFF2-40B4-BE49-F238E27FC236}">
              <a16:creationId xmlns:a16="http://schemas.microsoft.com/office/drawing/2014/main" id="{94431D38-6A1A-493E-BFA9-2F34423AB10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9" name="Text Box 7">
          <a:extLst>
            <a:ext uri="{FF2B5EF4-FFF2-40B4-BE49-F238E27FC236}">
              <a16:creationId xmlns:a16="http://schemas.microsoft.com/office/drawing/2014/main" id="{018DC278-63C6-43CA-B6F2-2CD0D75F00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0" name="Text Box 8">
          <a:extLst>
            <a:ext uri="{FF2B5EF4-FFF2-40B4-BE49-F238E27FC236}">
              <a16:creationId xmlns:a16="http://schemas.microsoft.com/office/drawing/2014/main" id="{A075340F-C443-4265-AD3B-0A02FF314F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1" name="Text Box 9">
          <a:extLst>
            <a:ext uri="{FF2B5EF4-FFF2-40B4-BE49-F238E27FC236}">
              <a16:creationId xmlns:a16="http://schemas.microsoft.com/office/drawing/2014/main" id="{D6379AA4-FB9A-42BE-BE41-A3A05375E49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2" name="Text Box 10">
          <a:extLst>
            <a:ext uri="{FF2B5EF4-FFF2-40B4-BE49-F238E27FC236}">
              <a16:creationId xmlns:a16="http://schemas.microsoft.com/office/drawing/2014/main" id="{75536467-4BB6-4D80-8A13-3166A3B134D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3" name="Text Box 11">
          <a:extLst>
            <a:ext uri="{FF2B5EF4-FFF2-40B4-BE49-F238E27FC236}">
              <a16:creationId xmlns:a16="http://schemas.microsoft.com/office/drawing/2014/main" id="{7809D0DA-0692-47BF-A322-430133B376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4" name="Text Box 12">
          <a:extLst>
            <a:ext uri="{FF2B5EF4-FFF2-40B4-BE49-F238E27FC236}">
              <a16:creationId xmlns:a16="http://schemas.microsoft.com/office/drawing/2014/main" id="{6B9CE8E2-0674-442C-B48B-EF099A2F77B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5" name="Text Box 13">
          <a:extLst>
            <a:ext uri="{FF2B5EF4-FFF2-40B4-BE49-F238E27FC236}">
              <a16:creationId xmlns:a16="http://schemas.microsoft.com/office/drawing/2014/main" id="{0D22BC38-78BA-4001-87C1-E0164A4421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6" name="Text Box 14">
          <a:extLst>
            <a:ext uri="{FF2B5EF4-FFF2-40B4-BE49-F238E27FC236}">
              <a16:creationId xmlns:a16="http://schemas.microsoft.com/office/drawing/2014/main" id="{95DD7608-5565-4A3B-AA55-11BA3DB8650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7" name="Text Box 15">
          <a:extLst>
            <a:ext uri="{FF2B5EF4-FFF2-40B4-BE49-F238E27FC236}">
              <a16:creationId xmlns:a16="http://schemas.microsoft.com/office/drawing/2014/main" id="{BB5EB782-2907-4ACE-9245-80FD1C1F33C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8" name="Text Box 16">
          <a:extLst>
            <a:ext uri="{FF2B5EF4-FFF2-40B4-BE49-F238E27FC236}">
              <a16:creationId xmlns:a16="http://schemas.microsoft.com/office/drawing/2014/main" id="{CE878BF9-2C44-4528-A6AD-82D651AB12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9" name="Text Box 17">
          <a:extLst>
            <a:ext uri="{FF2B5EF4-FFF2-40B4-BE49-F238E27FC236}">
              <a16:creationId xmlns:a16="http://schemas.microsoft.com/office/drawing/2014/main" id="{075B9ACF-6879-4FD5-B89D-50C3F846A0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0" name="Text Box 6">
          <a:extLst>
            <a:ext uri="{FF2B5EF4-FFF2-40B4-BE49-F238E27FC236}">
              <a16:creationId xmlns:a16="http://schemas.microsoft.com/office/drawing/2014/main" id="{676B9A82-FBCE-40C9-BBB1-8E25EB6404B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1" name="Text Box 7">
          <a:extLst>
            <a:ext uri="{FF2B5EF4-FFF2-40B4-BE49-F238E27FC236}">
              <a16:creationId xmlns:a16="http://schemas.microsoft.com/office/drawing/2014/main" id="{08FC4450-C53C-4755-8332-BA3D9DA972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2" name="Text Box 8">
          <a:extLst>
            <a:ext uri="{FF2B5EF4-FFF2-40B4-BE49-F238E27FC236}">
              <a16:creationId xmlns:a16="http://schemas.microsoft.com/office/drawing/2014/main" id="{19D19BE8-1D3E-4C92-ACB9-FF62AA592E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3" name="Text Box 9">
          <a:extLst>
            <a:ext uri="{FF2B5EF4-FFF2-40B4-BE49-F238E27FC236}">
              <a16:creationId xmlns:a16="http://schemas.microsoft.com/office/drawing/2014/main" id="{F0B1E138-1337-497F-B8E1-5F2C196C0E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4" name="Text Box 10">
          <a:extLst>
            <a:ext uri="{FF2B5EF4-FFF2-40B4-BE49-F238E27FC236}">
              <a16:creationId xmlns:a16="http://schemas.microsoft.com/office/drawing/2014/main" id="{1BB3EA92-D233-47E5-A3D9-92268C41BDB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5" name="Text Box 11">
          <a:extLst>
            <a:ext uri="{FF2B5EF4-FFF2-40B4-BE49-F238E27FC236}">
              <a16:creationId xmlns:a16="http://schemas.microsoft.com/office/drawing/2014/main" id="{97A3BB1D-0DE9-46DE-80C1-67DB28F977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6" name="Text Box 12">
          <a:extLst>
            <a:ext uri="{FF2B5EF4-FFF2-40B4-BE49-F238E27FC236}">
              <a16:creationId xmlns:a16="http://schemas.microsoft.com/office/drawing/2014/main" id="{3C5EDD10-D5A9-4E50-842B-D97D635D0AE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7" name="Text Box 13">
          <a:extLst>
            <a:ext uri="{FF2B5EF4-FFF2-40B4-BE49-F238E27FC236}">
              <a16:creationId xmlns:a16="http://schemas.microsoft.com/office/drawing/2014/main" id="{2A98F709-986B-4F79-8C61-A6D452C70DF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8" name="Text Box 14">
          <a:extLst>
            <a:ext uri="{FF2B5EF4-FFF2-40B4-BE49-F238E27FC236}">
              <a16:creationId xmlns:a16="http://schemas.microsoft.com/office/drawing/2014/main" id="{6AA98863-16F0-41FF-B6E6-EF45FD6367F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9" name="Text Box 15">
          <a:extLst>
            <a:ext uri="{FF2B5EF4-FFF2-40B4-BE49-F238E27FC236}">
              <a16:creationId xmlns:a16="http://schemas.microsoft.com/office/drawing/2014/main" id="{0ADD0D66-3A17-4028-BA5D-E08328F503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0" name="Text Box 16">
          <a:extLst>
            <a:ext uri="{FF2B5EF4-FFF2-40B4-BE49-F238E27FC236}">
              <a16:creationId xmlns:a16="http://schemas.microsoft.com/office/drawing/2014/main" id="{B3B42A7B-7501-4384-9B03-9617F3F5F6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1" name="Text Box 17">
          <a:extLst>
            <a:ext uri="{FF2B5EF4-FFF2-40B4-BE49-F238E27FC236}">
              <a16:creationId xmlns:a16="http://schemas.microsoft.com/office/drawing/2014/main" id="{6D82A10D-815F-49B0-86FC-5AD57441AA7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2" name="Text Box 6">
          <a:extLst>
            <a:ext uri="{FF2B5EF4-FFF2-40B4-BE49-F238E27FC236}">
              <a16:creationId xmlns:a16="http://schemas.microsoft.com/office/drawing/2014/main" id="{F854B9B4-044C-455C-B961-06321A95B6C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3" name="Text Box 7">
          <a:extLst>
            <a:ext uri="{FF2B5EF4-FFF2-40B4-BE49-F238E27FC236}">
              <a16:creationId xmlns:a16="http://schemas.microsoft.com/office/drawing/2014/main" id="{C63FEE4C-68A0-4AA8-90FE-F29D56723F8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4" name="Text Box 8">
          <a:extLst>
            <a:ext uri="{FF2B5EF4-FFF2-40B4-BE49-F238E27FC236}">
              <a16:creationId xmlns:a16="http://schemas.microsoft.com/office/drawing/2014/main" id="{D30BDAC5-E834-4533-A6EA-E2112A48D8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5" name="Text Box 9">
          <a:extLst>
            <a:ext uri="{FF2B5EF4-FFF2-40B4-BE49-F238E27FC236}">
              <a16:creationId xmlns:a16="http://schemas.microsoft.com/office/drawing/2014/main" id="{34AD86D9-1B3F-4023-B4E3-6D8921F7EE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6" name="Text Box 10">
          <a:extLst>
            <a:ext uri="{FF2B5EF4-FFF2-40B4-BE49-F238E27FC236}">
              <a16:creationId xmlns:a16="http://schemas.microsoft.com/office/drawing/2014/main" id="{CD995C94-6187-4F25-828E-BB7DCF9BB9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7" name="Text Box 11">
          <a:extLst>
            <a:ext uri="{FF2B5EF4-FFF2-40B4-BE49-F238E27FC236}">
              <a16:creationId xmlns:a16="http://schemas.microsoft.com/office/drawing/2014/main" id="{3E231D16-F0D5-43CE-8CD3-CE6F14DF9A4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8" name="Text Box 12">
          <a:extLst>
            <a:ext uri="{FF2B5EF4-FFF2-40B4-BE49-F238E27FC236}">
              <a16:creationId xmlns:a16="http://schemas.microsoft.com/office/drawing/2014/main" id="{5A3C7AC2-E2C5-4143-AC5B-07470116FC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9" name="Text Box 13">
          <a:extLst>
            <a:ext uri="{FF2B5EF4-FFF2-40B4-BE49-F238E27FC236}">
              <a16:creationId xmlns:a16="http://schemas.microsoft.com/office/drawing/2014/main" id="{20EA9895-64B2-4DD1-9D96-0AEAC60FA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0" name="Text Box 14">
          <a:extLst>
            <a:ext uri="{FF2B5EF4-FFF2-40B4-BE49-F238E27FC236}">
              <a16:creationId xmlns:a16="http://schemas.microsoft.com/office/drawing/2014/main" id="{B0D77DD0-42FD-4173-89A1-5C93FC4D522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1" name="Text Box 15">
          <a:extLst>
            <a:ext uri="{FF2B5EF4-FFF2-40B4-BE49-F238E27FC236}">
              <a16:creationId xmlns:a16="http://schemas.microsoft.com/office/drawing/2014/main" id="{A0243CC7-2B74-435C-B210-D6C5A365D2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2" name="Text Box 16">
          <a:extLst>
            <a:ext uri="{FF2B5EF4-FFF2-40B4-BE49-F238E27FC236}">
              <a16:creationId xmlns:a16="http://schemas.microsoft.com/office/drawing/2014/main" id="{1551A0D2-A485-4CB2-B2C5-53A476BC64D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3" name="Text Box 17">
          <a:extLst>
            <a:ext uri="{FF2B5EF4-FFF2-40B4-BE49-F238E27FC236}">
              <a16:creationId xmlns:a16="http://schemas.microsoft.com/office/drawing/2014/main" id="{D91EA515-0806-45FB-9F32-F729E6DF856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4" name="Text Box 7">
          <a:extLst>
            <a:ext uri="{FF2B5EF4-FFF2-40B4-BE49-F238E27FC236}">
              <a16:creationId xmlns:a16="http://schemas.microsoft.com/office/drawing/2014/main" id="{E1FAB516-224B-4B6B-B0AB-5D0AA13A24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5" name="Text Box 8">
          <a:extLst>
            <a:ext uri="{FF2B5EF4-FFF2-40B4-BE49-F238E27FC236}">
              <a16:creationId xmlns:a16="http://schemas.microsoft.com/office/drawing/2014/main" id="{69E81D1F-5EA5-4C13-84F9-A530180586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6" name="Text Box 9">
          <a:extLst>
            <a:ext uri="{FF2B5EF4-FFF2-40B4-BE49-F238E27FC236}">
              <a16:creationId xmlns:a16="http://schemas.microsoft.com/office/drawing/2014/main" id="{9531D39F-CC8D-4764-9BF6-0D54702699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7" name="Text Box 10">
          <a:extLst>
            <a:ext uri="{FF2B5EF4-FFF2-40B4-BE49-F238E27FC236}">
              <a16:creationId xmlns:a16="http://schemas.microsoft.com/office/drawing/2014/main" id="{A6C07243-F9FA-4C3D-A803-BE49605F38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8" name="Text Box 11">
          <a:extLst>
            <a:ext uri="{FF2B5EF4-FFF2-40B4-BE49-F238E27FC236}">
              <a16:creationId xmlns:a16="http://schemas.microsoft.com/office/drawing/2014/main" id="{98179EAF-8967-4360-BA9E-14C471B310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9" name="Text Box 12">
          <a:extLst>
            <a:ext uri="{FF2B5EF4-FFF2-40B4-BE49-F238E27FC236}">
              <a16:creationId xmlns:a16="http://schemas.microsoft.com/office/drawing/2014/main" id="{B317F584-9DF6-4E1A-ADC3-FB21CBE381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0" name="Text Box 13">
          <a:extLst>
            <a:ext uri="{FF2B5EF4-FFF2-40B4-BE49-F238E27FC236}">
              <a16:creationId xmlns:a16="http://schemas.microsoft.com/office/drawing/2014/main" id="{A39F24AE-21C1-4EA9-986C-49CDCE7D7D8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1" name="Text Box 14">
          <a:extLst>
            <a:ext uri="{FF2B5EF4-FFF2-40B4-BE49-F238E27FC236}">
              <a16:creationId xmlns:a16="http://schemas.microsoft.com/office/drawing/2014/main" id="{DE8DF098-1A8F-405D-9ECC-892DBD34F9E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2" name="Text Box 15">
          <a:extLst>
            <a:ext uri="{FF2B5EF4-FFF2-40B4-BE49-F238E27FC236}">
              <a16:creationId xmlns:a16="http://schemas.microsoft.com/office/drawing/2014/main" id="{889AEECE-B473-45FB-8DB2-9F05E51CEAF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3" name="Text Box 16">
          <a:extLst>
            <a:ext uri="{FF2B5EF4-FFF2-40B4-BE49-F238E27FC236}">
              <a16:creationId xmlns:a16="http://schemas.microsoft.com/office/drawing/2014/main" id="{81C69E2C-F47B-4CF4-BAAE-05DE805EFC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4" name="Text Box 17">
          <a:extLst>
            <a:ext uri="{FF2B5EF4-FFF2-40B4-BE49-F238E27FC236}">
              <a16:creationId xmlns:a16="http://schemas.microsoft.com/office/drawing/2014/main" id="{773FB375-2B06-4C0B-897B-B0A98404E21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5" name="Text Box 6">
          <a:extLst>
            <a:ext uri="{FF2B5EF4-FFF2-40B4-BE49-F238E27FC236}">
              <a16:creationId xmlns:a16="http://schemas.microsoft.com/office/drawing/2014/main" id="{4A834871-A38B-48E9-8D51-6C948F6EBB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6" name="Text Box 7">
          <a:extLst>
            <a:ext uri="{FF2B5EF4-FFF2-40B4-BE49-F238E27FC236}">
              <a16:creationId xmlns:a16="http://schemas.microsoft.com/office/drawing/2014/main" id="{DAA8B207-BF2E-4832-9A13-5FBC097D5B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7" name="Text Box 8">
          <a:extLst>
            <a:ext uri="{FF2B5EF4-FFF2-40B4-BE49-F238E27FC236}">
              <a16:creationId xmlns:a16="http://schemas.microsoft.com/office/drawing/2014/main" id="{DA1B0866-DD92-46B5-894A-3566BB023E2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8" name="Text Box 9">
          <a:extLst>
            <a:ext uri="{FF2B5EF4-FFF2-40B4-BE49-F238E27FC236}">
              <a16:creationId xmlns:a16="http://schemas.microsoft.com/office/drawing/2014/main" id="{2451C6D7-7E20-4EC8-9C92-1223082854B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9" name="Text Box 10">
          <a:extLst>
            <a:ext uri="{FF2B5EF4-FFF2-40B4-BE49-F238E27FC236}">
              <a16:creationId xmlns:a16="http://schemas.microsoft.com/office/drawing/2014/main" id="{97E67169-E3AB-47DE-82AC-7721DBA53C4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0" name="Text Box 11">
          <a:extLst>
            <a:ext uri="{FF2B5EF4-FFF2-40B4-BE49-F238E27FC236}">
              <a16:creationId xmlns:a16="http://schemas.microsoft.com/office/drawing/2014/main" id="{AAD7AE3D-AF71-4CE6-8DDF-FD5E6711AC7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1" name="Text Box 12">
          <a:extLst>
            <a:ext uri="{FF2B5EF4-FFF2-40B4-BE49-F238E27FC236}">
              <a16:creationId xmlns:a16="http://schemas.microsoft.com/office/drawing/2014/main" id="{62BE410A-A6E3-454B-9BB2-48FFADED66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2" name="Text Box 13">
          <a:extLst>
            <a:ext uri="{FF2B5EF4-FFF2-40B4-BE49-F238E27FC236}">
              <a16:creationId xmlns:a16="http://schemas.microsoft.com/office/drawing/2014/main" id="{9BEF35D8-FE5B-4C7C-8CA7-C7D345AC843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3" name="Text Box 14">
          <a:extLst>
            <a:ext uri="{FF2B5EF4-FFF2-40B4-BE49-F238E27FC236}">
              <a16:creationId xmlns:a16="http://schemas.microsoft.com/office/drawing/2014/main" id="{F84AC122-4653-4146-BEFA-2965D074190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4" name="Text Box 15">
          <a:extLst>
            <a:ext uri="{FF2B5EF4-FFF2-40B4-BE49-F238E27FC236}">
              <a16:creationId xmlns:a16="http://schemas.microsoft.com/office/drawing/2014/main" id="{35CE84F1-8845-4148-B652-4C03F50F538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5" name="Text Box 16">
          <a:extLst>
            <a:ext uri="{FF2B5EF4-FFF2-40B4-BE49-F238E27FC236}">
              <a16:creationId xmlns:a16="http://schemas.microsoft.com/office/drawing/2014/main" id="{441A0A54-7717-4812-8ADF-AD42E58EAE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6" name="Text Box 17">
          <a:extLst>
            <a:ext uri="{FF2B5EF4-FFF2-40B4-BE49-F238E27FC236}">
              <a16:creationId xmlns:a16="http://schemas.microsoft.com/office/drawing/2014/main" id="{87B8A3F9-3D78-4998-B31C-40A538F5EBA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7" name="Text Box 6">
          <a:extLst>
            <a:ext uri="{FF2B5EF4-FFF2-40B4-BE49-F238E27FC236}">
              <a16:creationId xmlns:a16="http://schemas.microsoft.com/office/drawing/2014/main" id="{A75F40B2-490E-479D-90D7-3E1DBA7756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8" name="Text Box 7">
          <a:extLst>
            <a:ext uri="{FF2B5EF4-FFF2-40B4-BE49-F238E27FC236}">
              <a16:creationId xmlns:a16="http://schemas.microsoft.com/office/drawing/2014/main" id="{9A0D5F44-BCC1-4EDB-A5B9-7DF614C9F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9" name="Text Box 8">
          <a:extLst>
            <a:ext uri="{FF2B5EF4-FFF2-40B4-BE49-F238E27FC236}">
              <a16:creationId xmlns:a16="http://schemas.microsoft.com/office/drawing/2014/main" id="{7DEE7FAB-76D3-41CB-BEAD-D032D967D9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0" name="Text Box 9">
          <a:extLst>
            <a:ext uri="{FF2B5EF4-FFF2-40B4-BE49-F238E27FC236}">
              <a16:creationId xmlns:a16="http://schemas.microsoft.com/office/drawing/2014/main" id="{3D37EC7B-76D9-4836-86B9-19D13EEA63E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1" name="Text Box 10">
          <a:extLst>
            <a:ext uri="{FF2B5EF4-FFF2-40B4-BE49-F238E27FC236}">
              <a16:creationId xmlns:a16="http://schemas.microsoft.com/office/drawing/2014/main" id="{327944A4-4ED0-46A8-B70D-DFC04825C9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2" name="Text Box 11">
          <a:extLst>
            <a:ext uri="{FF2B5EF4-FFF2-40B4-BE49-F238E27FC236}">
              <a16:creationId xmlns:a16="http://schemas.microsoft.com/office/drawing/2014/main" id="{D8C58311-2AA4-4E76-8CEA-14CE2077AA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3" name="Text Box 12">
          <a:extLst>
            <a:ext uri="{FF2B5EF4-FFF2-40B4-BE49-F238E27FC236}">
              <a16:creationId xmlns:a16="http://schemas.microsoft.com/office/drawing/2014/main" id="{C15E49D9-BF0C-4499-8D2F-4E8A0D6CD67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4" name="Text Box 13">
          <a:extLst>
            <a:ext uri="{FF2B5EF4-FFF2-40B4-BE49-F238E27FC236}">
              <a16:creationId xmlns:a16="http://schemas.microsoft.com/office/drawing/2014/main" id="{FFA78CD1-79C3-4CF2-87C7-874B103A8D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5" name="Text Box 14">
          <a:extLst>
            <a:ext uri="{FF2B5EF4-FFF2-40B4-BE49-F238E27FC236}">
              <a16:creationId xmlns:a16="http://schemas.microsoft.com/office/drawing/2014/main" id="{2B128F74-CE8C-4D53-A859-1810F80227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6" name="Text Box 15">
          <a:extLst>
            <a:ext uri="{FF2B5EF4-FFF2-40B4-BE49-F238E27FC236}">
              <a16:creationId xmlns:a16="http://schemas.microsoft.com/office/drawing/2014/main" id="{4C833B3E-4258-4C18-9397-623EB9694E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7" name="Text Box 16">
          <a:extLst>
            <a:ext uri="{FF2B5EF4-FFF2-40B4-BE49-F238E27FC236}">
              <a16:creationId xmlns:a16="http://schemas.microsoft.com/office/drawing/2014/main" id="{E6CF6FF1-D7EB-414C-B0B2-EF6582D0C04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8" name="Text Box 17">
          <a:extLst>
            <a:ext uri="{FF2B5EF4-FFF2-40B4-BE49-F238E27FC236}">
              <a16:creationId xmlns:a16="http://schemas.microsoft.com/office/drawing/2014/main" id="{CB0A8D2C-2A6A-40B6-BA2B-96973C63B7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9" name="Text Box 6">
          <a:extLst>
            <a:ext uri="{FF2B5EF4-FFF2-40B4-BE49-F238E27FC236}">
              <a16:creationId xmlns:a16="http://schemas.microsoft.com/office/drawing/2014/main" id="{13865EDD-6D30-4139-B2A3-C789D602274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0" name="Text Box 7">
          <a:extLst>
            <a:ext uri="{FF2B5EF4-FFF2-40B4-BE49-F238E27FC236}">
              <a16:creationId xmlns:a16="http://schemas.microsoft.com/office/drawing/2014/main" id="{D153729B-48B3-4D40-A6E5-E2C06F3DE1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1" name="Text Box 8">
          <a:extLst>
            <a:ext uri="{FF2B5EF4-FFF2-40B4-BE49-F238E27FC236}">
              <a16:creationId xmlns:a16="http://schemas.microsoft.com/office/drawing/2014/main" id="{1C49D50D-B62C-45D1-91EA-CB4650538C3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2" name="Text Box 9">
          <a:extLst>
            <a:ext uri="{FF2B5EF4-FFF2-40B4-BE49-F238E27FC236}">
              <a16:creationId xmlns:a16="http://schemas.microsoft.com/office/drawing/2014/main" id="{E6F4FBED-1EFB-4ED4-BB61-57A0FF79CCB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3" name="Text Box 10">
          <a:extLst>
            <a:ext uri="{FF2B5EF4-FFF2-40B4-BE49-F238E27FC236}">
              <a16:creationId xmlns:a16="http://schemas.microsoft.com/office/drawing/2014/main" id="{80A06639-9EF2-4539-A313-AEFA6F1FCFF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4" name="Text Box 11">
          <a:extLst>
            <a:ext uri="{FF2B5EF4-FFF2-40B4-BE49-F238E27FC236}">
              <a16:creationId xmlns:a16="http://schemas.microsoft.com/office/drawing/2014/main" id="{7623DFFC-3C24-47C3-9D90-A1E8C96115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5" name="Text Box 12">
          <a:extLst>
            <a:ext uri="{FF2B5EF4-FFF2-40B4-BE49-F238E27FC236}">
              <a16:creationId xmlns:a16="http://schemas.microsoft.com/office/drawing/2014/main" id="{F27E8EFF-2F7F-4974-A945-D7997B1962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6" name="Text Box 13">
          <a:extLst>
            <a:ext uri="{FF2B5EF4-FFF2-40B4-BE49-F238E27FC236}">
              <a16:creationId xmlns:a16="http://schemas.microsoft.com/office/drawing/2014/main" id="{BFAB4950-8082-488D-870C-1B45F28F907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7" name="Text Box 14">
          <a:extLst>
            <a:ext uri="{FF2B5EF4-FFF2-40B4-BE49-F238E27FC236}">
              <a16:creationId xmlns:a16="http://schemas.microsoft.com/office/drawing/2014/main" id="{2C1E97ED-28EB-42C9-8D34-C73ADBD9B3B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8" name="Text Box 15">
          <a:extLst>
            <a:ext uri="{FF2B5EF4-FFF2-40B4-BE49-F238E27FC236}">
              <a16:creationId xmlns:a16="http://schemas.microsoft.com/office/drawing/2014/main" id="{AEEEF346-D81C-4A03-BD7D-8DD7F62492C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9" name="Text Box 16">
          <a:extLst>
            <a:ext uri="{FF2B5EF4-FFF2-40B4-BE49-F238E27FC236}">
              <a16:creationId xmlns:a16="http://schemas.microsoft.com/office/drawing/2014/main" id="{3C125F62-0377-4AD5-BEC8-E574471251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0" name="Text Box 17">
          <a:extLst>
            <a:ext uri="{FF2B5EF4-FFF2-40B4-BE49-F238E27FC236}">
              <a16:creationId xmlns:a16="http://schemas.microsoft.com/office/drawing/2014/main" id="{5E6BD216-1166-45B2-B810-2FA32D76792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1" name="Text Box 7">
          <a:extLst>
            <a:ext uri="{FF2B5EF4-FFF2-40B4-BE49-F238E27FC236}">
              <a16:creationId xmlns:a16="http://schemas.microsoft.com/office/drawing/2014/main" id="{415A4E3A-7981-4417-974A-BB5723B41E1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2" name="Text Box 8">
          <a:extLst>
            <a:ext uri="{FF2B5EF4-FFF2-40B4-BE49-F238E27FC236}">
              <a16:creationId xmlns:a16="http://schemas.microsoft.com/office/drawing/2014/main" id="{E7E9E1A6-1BED-48D0-95AD-CA0D84EA82E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3" name="Text Box 9">
          <a:extLst>
            <a:ext uri="{FF2B5EF4-FFF2-40B4-BE49-F238E27FC236}">
              <a16:creationId xmlns:a16="http://schemas.microsoft.com/office/drawing/2014/main" id="{0361803D-D039-4551-B7AA-619DBC7812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4" name="Text Box 10">
          <a:extLst>
            <a:ext uri="{FF2B5EF4-FFF2-40B4-BE49-F238E27FC236}">
              <a16:creationId xmlns:a16="http://schemas.microsoft.com/office/drawing/2014/main" id="{099A7E8A-F38C-4ED9-970C-50CB62DDF5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5" name="Text Box 11">
          <a:extLst>
            <a:ext uri="{FF2B5EF4-FFF2-40B4-BE49-F238E27FC236}">
              <a16:creationId xmlns:a16="http://schemas.microsoft.com/office/drawing/2014/main" id="{248860F0-051F-4E01-9A9A-B32D7C0B2B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6" name="Text Box 12">
          <a:extLst>
            <a:ext uri="{FF2B5EF4-FFF2-40B4-BE49-F238E27FC236}">
              <a16:creationId xmlns:a16="http://schemas.microsoft.com/office/drawing/2014/main" id="{4C32F91A-BB74-4BF0-A452-498840032EA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7" name="Text Box 13">
          <a:extLst>
            <a:ext uri="{FF2B5EF4-FFF2-40B4-BE49-F238E27FC236}">
              <a16:creationId xmlns:a16="http://schemas.microsoft.com/office/drawing/2014/main" id="{F2DF77F2-FA01-4DBB-AACC-571A0276185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8" name="Text Box 14">
          <a:extLst>
            <a:ext uri="{FF2B5EF4-FFF2-40B4-BE49-F238E27FC236}">
              <a16:creationId xmlns:a16="http://schemas.microsoft.com/office/drawing/2014/main" id="{7A50B0E6-0DE3-48C0-80A1-1FF255E31D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9" name="Text Box 15">
          <a:extLst>
            <a:ext uri="{FF2B5EF4-FFF2-40B4-BE49-F238E27FC236}">
              <a16:creationId xmlns:a16="http://schemas.microsoft.com/office/drawing/2014/main" id="{2FD92FEC-EEF1-40A8-927F-752E947DB8E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0" name="Text Box 16">
          <a:extLst>
            <a:ext uri="{FF2B5EF4-FFF2-40B4-BE49-F238E27FC236}">
              <a16:creationId xmlns:a16="http://schemas.microsoft.com/office/drawing/2014/main" id="{E2A16626-B9A7-4319-8F5A-BEE86DF596F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1" name="Text Box 17">
          <a:extLst>
            <a:ext uri="{FF2B5EF4-FFF2-40B4-BE49-F238E27FC236}">
              <a16:creationId xmlns:a16="http://schemas.microsoft.com/office/drawing/2014/main" id="{CEC68DC8-DF55-4E8A-8661-DC4B7BE3036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2" name="Text Box 6">
          <a:extLst>
            <a:ext uri="{FF2B5EF4-FFF2-40B4-BE49-F238E27FC236}">
              <a16:creationId xmlns:a16="http://schemas.microsoft.com/office/drawing/2014/main" id="{013037B0-19A0-4F12-86A7-CCB1F86C91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3" name="Text Box 7">
          <a:extLst>
            <a:ext uri="{FF2B5EF4-FFF2-40B4-BE49-F238E27FC236}">
              <a16:creationId xmlns:a16="http://schemas.microsoft.com/office/drawing/2014/main" id="{706FBD82-19D3-4D83-A343-B9CE1D50BEC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4" name="Text Box 8">
          <a:extLst>
            <a:ext uri="{FF2B5EF4-FFF2-40B4-BE49-F238E27FC236}">
              <a16:creationId xmlns:a16="http://schemas.microsoft.com/office/drawing/2014/main" id="{A223DC9D-6BA7-4C3A-8E72-2E77EEF17C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5" name="Text Box 9">
          <a:extLst>
            <a:ext uri="{FF2B5EF4-FFF2-40B4-BE49-F238E27FC236}">
              <a16:creationId xmlns:a16="http://schemas.microsoft.com/office/drawing/2014/main" id="{9118FEFD-8A3B-43A6-AA98-B1465174972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6" name="Text Box 10">
          <a:extLst>
            <a:ext uri="{FF2B5EF4-FFF2-40B4-BE49-F238E27FC236}">
              <a16:creationId xmlns:a16="http://schemas.microsoft.com/office/drawing/2014/main" id="{2D9A721C-541D-4D3B-8DFC-F1B01471CBC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7" name="Text Box 11">
          <a:extLst>
            <a:ext uri="{FF2B5EF4-FFF2-40B4-BE49-F238E27FC236}">
              <a16:creationId xmlns:a16="http://schemas.microsoft.com/office/drawing/2014/main" id="{2917F8B3-0FC6-495C-9FAF-9161F9DC2AA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8" name="Text Box 12">
          <a:extLst>
            <a:ext uri="{FF2B5EF4-FFF2-40B4-BE49-F238E27FC236}">
              <a16:creationId xmlns:a16="http://schemas.microsoft.com/office/drawing/2014/main" id="{666B9B89-9356-4EB4-8108-56A0A8E9097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9" name="Text Box 13">
          <a:extLst>
            <a:ext uri="{FF2B5EF4-FFF2-40B4-BE49-F238E27FC236}">
              <a16:creationId xmlns:a16="http://schemas.microsoft.com/office/drawing/2014/main" id="{CF8D49C9-3355-4D25-AF45-E9DF430FC6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50" name="Text Box 14">
          <a:extLst>
            <a:ext uri="{FF2B5EF4-FFF2-40B4-BE49-F238E27FC236}">
              <a16:creationId xmlns:a16="http://schemas.microsoft.com/office/drawing/2014/main" id="{4671BAAF-09C9-4004-8AC2-FB53502C6B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1" name="Text Box 6">
          <a:extLst>
            <a:ext uri="{FF2B5EF4-FFF2-40B4-BE49-F238E27FC236}">
              <a16:creationId xmlns:a16="http://schemas.microsoft.com/office/drawing/2014/main" id="{EE1AF009-9FBA-48D9-85AC-FF76AEFC5AD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2" name="Text Box 7">
          <a:extLst>
            <a:ext uri="{FF2B5EF4-FFF2-40B4-BE49-F238E27FC236}">
              <a16:creationId xmlns:a16="http://schemas.microsoft.com/office/drawing/2014/main" id="{87AAA434-ADB6-41C6-AB82-B68AD49A3C7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3" name="Text Box 8">
          <a:extLst>
            <a:ext uri="{FF2B5EF4-FFF2-40B4-BE49-F238E27FC236}">
              <a16:creationId xmlns:a16="http://schemas.microsoft.com/office/drawing/2014/main" id="{7F1BE749-49A2-4FDA-880E-C8E01F3E05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4" name="Text Box 9">
          <a:extLst>
            <a:ext uri="{FF2B5EF4-FFF2-40B4-BE49-F238E27FC236}">
              <a16:creationId xmlns:a16="http://schemas.microsoft.com/office/drawing/2014/main" id="{D70BA5DE-9114-4FDC-9843-3C58F661E5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5" name="Text Box 10">
          <a:extLst>
            <a:ext uri="{FF2B5EF4-FFF2-40B4-BE49-F238E27FC236}">
              <a16:creationId xmlns:a16="http://schemas.microsoft.com/office/drawing/2014/main" id="{2D12D317-1BE6-47D1-9ACD-31EBD8EE6AF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6" name="Text Box 11">
          <a:extLst>
            <a:ext uri="{FF2B5EF4-FFF2-40B4-BE49-F238E27FC236}">
              <a16:creationId xmlns:a16="http://schemas.microsoft.com/office/drawing/2014/main" id="{C8D8F536-8CC4-4F90-98D2-D21C8002E9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7" name="Text Box 12">
          <a:extLst>
            <a:ext uri="{FF2B5EF4-FFF2-40B4-BE49-F238E27FC236}">
              <a16:creationId xmlns:a16="http://schemas.microsoft.com/office/drawing/2014/main" id="{5234BD18-E9D3-47DC-A64B-9FB0A5A35D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8" name="Text Box 13">
          <a:extLst>
            <a:ext uri="{FF2B5EF4-FFF2-40B4-BE49-F238E27FC236}">
              <a16:creationId xmlns:a16="http://schemas.microsoft.com/office/drawing/2014/main" id="{32F47EF0-6D4C-4B09-A83F-2D6CEF8DE6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9" name="Text Box 14">
          <a:extLst>
            <a:ext uri="{FF2B5EF4-FFF2-40B4-BE49-F238E27FC236}">
              <a16:creationId xmlns:a16="http://schemas.microsoft.com/office/drawing/2014/main" id="{F1CA0AF2-83CD-40A7-8FDA-0AEE956BCC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0" name="Text Box 15">
          <a:extLst>
            <a:ext uri="{FF2B5EF4-FFF2-40B4-BE49-F238E27FC236}">
              <a16:creationId xmlns:a16="http://schemas.microsoft.com/office/drawing/2014/main" id="{FA6327FA-4156-4CB7-BE27-59608D655B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1" name="Text Box 16">
          <a:extLst>
            <a:ext uri="{FF2B5EF4-FFF2-40B4-BE49-F238E27FC236}">
              <a16:creationId xmlns:a16="http://schemas.microsoft.com/office/drawing/2014/main" id="{422B023E-FA99-40CE-BF23-2D3D358F2F4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2" name="Text Box 17">
          <a:extLst>
            <a:ext uri="{FF2B5EF4-FFF2-40B4-BE49-F238E27FC236}">
              <a16:creationId xmlns:a16="http://schemas.microsoft.com/office/drawing/2014/main" id="{6EED2183-B85B-4061-860C-A8415FC0848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3" name="Text Box 6">
          <a:extLst>
            <a:ext uri="{FF2B5EF4-FFF2-40B4-BE49-F238E27FC236}">
              <a16:creationId xmlns:a16="http://schemas.microsoft.com/office/drawing/2014/main" id="{29A1732B-9D78-42DB-8414-C6E2CE12F7C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4" name="Text Box 7">
          <a:extLst>
            <a:ext uri="{FF2B5EF4-FFF2-40B4-BE49-F238E27FC236}">
              <a16:creationId xmlns:a16="http://schemas.microsoft.com/office/drawing/2014/main" id="{60F690D7-0FCB-4C46-A4C6-82B9284410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5" name="Text Box 8">
          <a:extLst>
            <a:ext uri="{FF2B5EF4-FFF2-40B4-BE49-F238E27FC236}">
              <a16:creationId xmlns:a16="http://schemas.microsoft.com/office/drawing/2014/main" id="{02FF0A17-B163-4112-9375-787D3E6CCE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6" name="Text Box 9">
          <a:extLst>
            <a:ext uri="{FF2B5EF4-FFF2-40B4-BE49-F238E27FC236}">
              <a16:creationId xmlns:a16="http://schemas.microsoft.com/office/drawing/2014/main" id="{C8906ABF-1FC8-427C-B8BD-8320AC322F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7" name="Text Box 10">
          <a:extLst>
            <a:ext uri="{FF2B5EF4-FFF2-40B4-BE49-F238E27FC236}">
              <a16:creationId xmlns:a16="http://schemas.microsoft.com/office/drawing/2014/main" id="{275E6F7A-DC99-458D-9D15-B47D507AA67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8" name="Text Box 11">
          <a:extLst>
            <a:ext uri="{FF2B5EF4-FFF2-40B4-BE49-F238E27FC236}">
              <a16:creationId xmlns:a16="http://schemas.microsoft.com/office/drawing/2014/main" id="{B63CAADD-18F7-4629-B73B-E2437177299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9" name="Text Box 12">
          <a:extLst>
            <a:ext uri="{FF2B5EF4-FFF2-40B4-BE49-F238E27FC236}">
              <a16:creationId xmlns:a16="http://schemas.microsoft.com/office/drawing/2014/main" id="{30CC56D5-0860-4610-9FC0-1723FA71AF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0" name="Text Box 13">
          <a:extLst>
            <a:ext uri="{FF2B5EF4-FFF2-40B4-BE49-F238E27FC236}">
              <a16:creationId xmlns:a16="http://schemas.microsoft.com/office/drawing/2014/main" id="{A067A8CA-DF48-4A48-B7BD-CFF40E5FF1C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1" name="Text Box 14">
          <a:extLst>
            <a:ext uri="{FF2B5EF4-FFF2-40B4-BE49-F238E27FC236}">
              <a16:creationId xmlns:a16="http://schemas.microsoft.com/office/drawing/2014/main" id="{67B057C8-B248-4FFA-8399-0152AFE38E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2" name="Text Box 15">
          <a:extLst>
            <a:ext uri="{FF2B5EF4-FFF2-40B4-BE49-F238E27FC236}">
              <a16:creationId xmlns:a16="http://schemas.microsoft.com/office/drawing/2014/main" id="{F4ACF048-A0ED-4253-89F1-FAF6B52E41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3" name="Text Box 16">
          <a:extLst>
            <a:ext uri="{FF2B5EF4-FFF2-40B4-BE49-F238E27FC236}">
              <a16:creationId xmlns:a16="http://schemas.microsoft.com/office/drawing/2014/main" id="{C1485378-517A-4C62-A4AD-18BC2065CE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4" name="Text Box 17">
          <a:extLst>
            <a:ext uri="{FF2B5EF4-FFF2-40B4-BE49-F238E27FC236}">
              <a16:creationId xmlns:a16="http://schemas.microsoft.com/office/drawing/2014/main" id="{172DC999-9CC9-49E5-8145-A1E87AFFE5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5" name="Text Box 7">
          <a:extLst>
            <a:ext uri="{FF2B5EF4-FFF2-40B4-BE49-F238E27FC236}">
              <a16:creationId xmlns:a16="http://schemas.microsoft.com/office/drawing/2014/main" id="{1213CA10-E1CC-4C71-85AA-526FF4C1DC5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6" name="Text Box 8">
          <a:extLst>
            <a:ext uri="{FF2B5EF4-FFF2-40B4-BE49-F238E27FC236}">
              <a16:creationId xmlns:a16="http://schemas.microsoft.com/office/drawing/2014/main" id="{AB085AA3-F15F-4332-ABAE-473EBB7FA0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7" name="Text Box 9">
          <a:extLst>
            <a:ext uri="{FF2B5EF4-FFF2-40B4-BE49-F238E27FC236}">
              <a16:creationId xmlns:a16="http://schemas.microsoft.com/office/drawing/2014/main" id="{7D9C5079-B200-4DCB-80B6-3C7A7D040B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8" name="Text Box 10">
          <a:extLst>
            <a:ext uri="{FF2B5EF4-FFF2-40B4-BE49-F238E27FC236}">
              <a16:creationId xmlns:a16="http://schemas.microsoft.com/office/drawing/2014/main" id="{FADA2F95-C087-469C-AC8B-437E71FFD2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9" name="Text Box 11">
          <a:extLst>
            <a:ext uri="{FF2B5EF4-FFF2-40B4-BE49-F238E27FC236}">
              <a16:creationId xmlns:a16="http://schemas.microsoft.com/office/drawing/2014/main" id="{7055DED3-1DBA-4CD5-9E11-898C53DC91A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0" name="Text Box 12">
          <a:extLst>
            <a:ext uri="{FF2B5EF4-FFF2-40B4-BE49-F238E27FC236}">
              <a16:creationId xmlns:a16="http://schemas.microsoft.com/office/drawing/2014/main" id="{48EA6C94-EE4E-4528-B16D-014E29B32F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1" name="Text Box 13">
          <a:extLst>
            <a:ext uri="{FF2B5EF4-FFF2-40B4-BE49-F238E27FC236}">
              <a16:creationId xmlns:a16="http://schemas.microsoft.com/office/drawing/2014/main" id="{CAD529B3-A7CC-4F77-B2D9-284E84B726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2" name="Text Box 14">
          <a:extLst>
            <a:ext uri="{FF2B5EF4-FFF2-40B4-BE49-F238E27FC236}">
              <a16:creationId xmlns:a16="http://schemas.microsoft.com/office/drawing/2014/main" id="{7BBF7176-31CE-465A-AD5B-F474B12C14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3" name="Text Box 15">
          <a:extLst>
            <a:ext uri="{FF2B5EF4-FFF2-40B4-BE49-F238E27FC236}">
              <a16:creationId xmlns:a16="http://schemas.microsoft.com/office/drawing/2014/main" id="{6AAE37B3-A04D-44C4-865C-FF94778E46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4" name="Text Box 16">
          <a:extLst>
            <a:ext uri="{FF2B5EF4-FFF2-40B4-BE49-F238E27FC236}">
              <a16:creationId xmlns:a16="http://schemas.microsoft.com/office/drawing/2014/main" id="{0D759034-41BE-4F43-B49A-4149EC5756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5" name="Text Box 17">
          <a:extLst>
            <a:ext uri="{FF2B5EF4-FFF2-40B4-BE49-F238E27FC236}">
              <a16:creationId xmlns:a16="http://schemas.microsoft.com/office/drawing/2014/main" id="{F23ACD1F-1AB0-47E5-A9FE-E62650DDD0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6" name="Text Box 6">
          <a:extLst>
            <a:ext uri="{FF2B5EF4-FFF2-40B4-BE49-F238E27FC236}">
              <a16:creationId xmlns:a16="http://schemas.microsoft.com/office/drawing/2014/main" id="{2D56AFBF-3766-4B3B-9D9E-729367DCC1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7" name="Text Box 7">
          <a:extLst>
            <a:ext uri="{FF2B5EF4-FFF2-40B4-BE49-F238E27FC236}">
              <a16:creationId xmlns:a16="http://schemas.microsoft.com/office/drawing/2014/main" id="{D586E4AA-AB03-4736-95E8-C5D88FED72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8" name="Text Box 8">
          <a:extLst>
            <a:ext uri="{FF2B5EF4-FFF2-40B4-BE49-F238E27FC236}">
              <a16:creationId xmlns:a16="http://schemas.microsoft.com/office/drawing/2014/main" id="{7BB857B6-D236-4F05-9574-A2970E1FA5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9" name="Text Box 9">
          <a:extLst>
            <a:ext uri="{FF2B5EF4-FFF2-40B4-BE49-F238E27FC236}">
              <a16:creationId xmlns:a16="http://schemas.microsoft.com/office/drawing/2014/main" id="{8F09623D-72AA-437F-82CC-9545A188863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0" name="Text Box 10">
          <a:extLst>
            <a:ext uri="{FF2B5EF4-FFF2-40B4-BE49-F238E27FC236}">
              <a16:creationId xmlns:a16="http://schemas.microsoft.com/office/drawing/2014/main" id="{20DCEA76-D7BD-4BF7-8E1C-8FF5DF897B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1" name="Text Box 11">
          <a:extLst>
            <a:ext uri="{FF2B5EF4-FFF2-40B4-BE49-F238E27FC236}">
              <a16:creationId xmlns:a16="http://schemas.microsoft.com/office/drawing/2014/main" id="{B264F46C-C208-4503-B9F8-AE89AA0EEA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2" name="Text Box 12">
          <a:extLst>
            <a:ext uri="{FF2B5EF4-FFF2-40B4-BE49-F238E27FC236}">
              <a16:creationId xmlns:a16="http://schemas.microsoft.com/office/drawing/2014/main" id="{BFC2A122-44EA-453A-8474-AFC448987B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3" name="Text Box 13">
          <a:extLst>
            <a:ext uri="{FF2B5EF4-FFF2-40B4-BE49-F238E27FC236}">
              <a16:creationId xmlns:a16="http://schemas.microsoft.com/office/drawing/2014/main" id="{7135ACCF-F275-4D19-9F43-CAED4D93B1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4" name="Text Box 14">
          <a:extLst>
            <a:ext uri="{FF2B5EF4-FFF2-40B4-BE49-F238E27FC236}">
              <a16:creationId xmlns:a16="http://schemas.microsoft.com/office/drawing/2014/main" id="{464C521A-AE59-4459-9D47-58E883AC67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5" name="Text Box 15">
          <a:extLst>
            <a:ext uri="{FF2B5EF4-FFF2-40B4-BE49-F238E27FC236}">
              <a16:creationId xmlns:a16="http://schemas.microsoft.com/office/drawing/2014/main" id="{0ED48298-18D0-4A9F-A248-7B71D66F87E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6" name="Text Box 16">
          <a:extLst>
            <a:ext uri="{FF2B5EF4-FFF2-40B4-BE49-F238E27FC236}">
              <a16:creationId xmlns:a16="http://schemas.microsoft.com/office/drawing/2014/main" id="{B360A1E4-A671-4112-A03C-DE059E9B1F9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7" name="Text Box 17">
          <a:extLst>
            <a:ext uri="{FF2B5EF4-FFF2-40B4-BE49-F238E27FC236}">
              <a16:creationId xmlns:a16="http://schemas.microsoft.com/office/drawing/2014/main" id="{F83256D6-CF48-48CC-9048-A915754129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8" name="Text Box 6">
          <a:extLst>
            <a:ext uri="{FF2B5EF4-FFF2-40B4-BE49-F238E27FC236}">
              <a16:creationId xmlns:a16="http://schemas.microsoft.com/office/drawing/2014/main" id="{FB6D433C-9BC8-4181-A8AD-5E49845D4A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9" name="Text Box 7">
          <a:extLst>
            <a:ext uri="{FF2B5EF4-FFF2-40B4-BE49-F238E27FC236}">
              <a16:creationId xmlns:a16="http://schemas.microsoft.com/office/drawing/2014/main" id="{37C6C37E-91DF-4234-8EB0-779E291859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0" name="Text Box 8">
          <a:extLst>
            <a:ext uri="{FF2B5EF4-FFF2-40B4-BE49-F238E27FC236}">
              <a16:creationId xmlns:a16="http://schemas.microsoft.com/office/drawing/2014/main" id="{FDDC1955-34DA-4307-BAF9-0218380845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1" name="Text Box 9">
          <a:extLst>
            <a:ext uri="{FF2B5EF4-FFF2-40B4-BE49-F238E27FC236}">
              <a16:creationId xmlns:a16="http://schemas.microsoft.com/office/drawing/2014/main" id="{59AB51D7-C122-4C9F-9D02-3BAD2DD905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2" name="Text Box 10">
          <a:extLst>
            <a:ext uri="{FF2B5EF4-FFF2-40B4-BE49-F238E27FC236}">
              <a16:creationId xmlns:a16="http://schemas.microsoft.com/office/drawing/2014/main" id="{B9A4A123-50FC-4F47-B0BB-01CF9EB2BC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3" name="Text Box 11">
          <a:extLst>
            <a:ext uri="{FF2B5EF4-FFF2-40B4-BE49-F238E27FC236}">
              <a16:creationId xmlns:a16="http://schemas.microsoft.com/office/drawing/2014/main" id="{D24E6986-FD20-448F-9772-C4504DD7D80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4" name="Text Box 12">
          <a:extLst>
            <a:ext uri="{FF2B5EF4-FFF2-40B4-BE49-F238E27FC236}">
              <a16:creationId xmlns:a16="http://schemas.microsoft.com/office/drawing/2014/main" id="{D38B6235-5835-489F-B4A7-1241014229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5" name="Text Box 13">
          <a:extLst>
            <a:ext uri="{FF2B5EF4-FFF2-40B4-BE49-F238E27FC236}">
              <a16:creationId xmlns:a16="http://schemas.microsoft.com/office/drawing/2014/main" id="{D56AB8C5-CF41-4855-BD6E-D910675AD5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6" name="Text Box 14">
          <a:extLst>
            <a:ext uri="{FF2B5EF4-FFF2-40B4-BE49-F238E27FC236}">
              <a16:creationId xmlns:a16="http://schemas.microsoft.com/office/drawing/2014/main" id="{2812499A-56AB-462B-A024-CAB0B6E589C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7" name="Text Box 15">
          <a:extLst>
            <a:ext uri="{FF2B5EF4-FFF2-40B4-BE49-F238E27FC236}">
              <a16:creationId xmlns:a16="http://schemas.microsoft.com/office/drawing/2014/main" id="{50908C3C-D9D5-4CDC-BE13-308A41674C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8" name="Text Box 16">
          <a:extLst>
            <a:ext uri="{FF2B5EF4-FFF2-40B4-BE49-F238E27FC236}">
              <a16:creationId xmlns:a16="http://schemas.microsoft.com/office/drawing/2014/main" id="{D42CE9A4-224F-44A2-82CB-6533A086D5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9" name="Text Box 17">
          <a:extLst>
            <a:ext uri="{FF2B5EF4-FFF2-40B4-BE49-F238E27FC236}">
              <a16:creationId xmlns:a16="http://schemas.microsoft.com/office/drawing/2014/main" id="{E25BDC50-8D0D-402C-B8C1-1707751D54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0" name="Text Box 6">
          <a:extLst>
            <a:ext uri="{FF2B5EF4-FFF2-40B4-BE49-F238E27FC236}">
              <a16:creationId xmlns:a16="http://schemas.microsoft.com/office/drawing/2014/main" id="{2F9D3228-F966-49C5-A0B6-F8E5798B43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1" name="Text Box 7">
          <a:extLst>
            <a:ext uri="{FF2B5EF4-FFF2-40B4-BE49-F238E27FC236}">
              <a16:creationId xmlns:a16="http://schemas.microsoft.com/office/drawing/2014/main" id="{7DD7F380-8B35-475A-A872-08FF30CC39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2" name="Text Box 8">
          <a:extLst>
            <a:ext uri="{FF2B5EF4-FFF2-40B4-BE49-F238E27FC236}">
              <a16:creationId xmlns:a16="http://schemas.microsoft.com/office/drawing/2014/main" id="{D8EAB3D1-0209-4442-AE74-B46C358D6B0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3" name="Text Box 9">
          <a:extLst>
            <a:ext uri="{FF2B5EF4-FFF2-40B4-BE49-F238E27FC236}">
              <a16:creationId xmlns:a16="http://schemas.microsoft.com/office/drawing/2014/main" id="{2312E280-1005-4941-AFFB-ABFC959093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4" name="Text Box 10">
          <a:extLst>
            <a:ext uri="{FF2B5EF4-FFF2-40B4-BE49-F238E27FC236}">
              <a16:creationId xmlns:a16="http://schemas.microsoft.com/office/drawing/2014/main" id="{223AFE8C-6A70-4B61-8F34-C03E04772A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5" name="Text Box 11">
          <a:extLst>
            <a:ext uri="{FF2B5EF4-FFF2-40B4-BE49-F238E27FC236}">
              <a16:creationId xmlns:a16="http://schemas.microsoft.com/office/drawing/2014/main" id="{FB90246B-1A73-49D7-80B8-EAB95BB215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6" name="Text Box 12">
          <a:extLst>
            <a:ext uri="{FF2B5EF4-FFF2-40B4-BE49-F238E27FC236}">
              <a16:creationId xmlns:a16="http://schemas.microsoft.com/office/drawing/2014/main" id="{E210D412-E840-43F9-8807-CB5CEDCCA1C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7" name="Text Box 13">
          <a:extLst>
            <a:ext uri="{FF2B5EF4-FFF2-40B4-BE49-F238E27FC236}">
              <a16:creationId xmlns:a16="http://schemas.microsoft.com/office/drawing/2014/main" id="{FFA910EE-8FFC-4C0D-8764-86F022460B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8" name="Text Box 14">
          <a:extLst>
            <a:ext uri="{FF2B5EF4-FFF2-40B4-BE49-F238E27FC236}">
              <a16:creationId xmlns:a16="http://schemas.microsoft.com/office/drawing/2014/main" id="{8897562E-41E1-404B-AD4C-F61CB9527F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9" name="Text Box 15">
          <a:extLst>
            <a:ext uri="{FF2B5EF4-FFF2-40B4-BE49-F238E27FC236}">
              <a16:creationId xmlns:a16="http://schemas.microsoft.com/office/drawing/2014/main" id="{B93A7BCE-70FE-4B1F-868B-D4B4C1BA59E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0" name="Text Box 16">
          <a:extLst>
            <a:ext uri="{FF2B5EF4-FFF2-40B4-BE49-F238E27FC236}">
              <a16:creationId xmlns:a16="http://schemas.microsoft.com/office/drawing/2014/main" id="{D753F348-B697-40F6-AC67-F87FC8A99E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1" name="Text Box 17">
          <a:extLst>
            <a:ext uri="{FF2B5EF4-FFF2-40B4-BE49-F238E27FC236}">
              <a16:creationId xmlns:a16="http://schemas.microsoft.com/office/drawing/2014/main" id="{7431470F-DAF6-4D65-9A0D-7074C2E43C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2" name="Text Box 7">
          <a:extLst>
            <a:ext uri="{FF2B5EF4-FFF2-40B4-BE49-F238E27FC236}">
              <a16:creationId xmlns:a16="http://schemas.microsoft.com/office/drawing/2014/main" id="{72396878-98FE-4F8C-979C-4F04905012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3" name="Text Box 8">
          <a:extLst>
            <a:ext uri="{FF2B5EF4-FFF2-40B4-BE49-F238E27FC236}">
              <a16:creationId xmlns:a16="http://schemas.microsoft.com/office/drawing/2014/main" id="{7CF5A8BD-145C-4340-A703-FAB4A1CE23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4" name="Text Box 9">
          <a:extLst>
            <a:ext uri="{FF2B5EF4-FFF2-40B4-BE49-F238E27FC236}">
              <a16:creationId xmlns:a16="http://schemas.microsoft.com/office/drawing/2014/main" id="{9CA1759A-7D9F-487C-A170-AEED2BE898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5" name="Text Box 10">
          <a:extLst>
            <a:ext uri="{FF2B5EF4-FFF2-40B4-BE49-F238E27FC236}">
              <a16:creationId xmlns:a16="http://schemas.microsoft.com/office/drawing/2014/main" id="{4A6BA959-8126-4809-BC6D-6593754E86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6" name="Text Box 11">
          <a:extLst>
            <a:ext uri="{FF2B5EF4-FFF2-40B4-BE49-F238E27FC236}">
              <a16:creationId xmlns:a16="http://schemas.microsoft.com/office/drawing/2014/main" id="{A6C5CF7D-939C-47FD-9388-A90E9481D4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7" name="Text Box 12">
          <a:extLst>
            <a:ext uri="{FF2B5EF4-FFF2-40B4-BE49-F238E27FC236}">
              <a16:creationId xmlns:a16="http://schemas.microsoft.com/office/drawing/2014/main" id="{0766CCBC-D113-4463-ABB1-1B493274F6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8" name="Text Box 13">
          <a:extLst>
            <a:ext uri="{FF2B5EF4-FFF2-40B4-BE49-F238E27FC236}">
              <a16:creationId xmlns:a16="http://schemas.microsoft.com/office/drawing/2014/main" id="{C9AA3DB2-DF52-4279-8319-2005412A9E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9" name="Text Box 14">
          <a:extLst>
            <a:ext uri="{FF2B5EF4-FFF2-40B4-BE49-F238E27FC236}">
              <a16:creationId xmlns:a16="http://schemas.microsoft.com/office/drawing/2014/main" id="{292D37B7-E24A-4A6B-816A-F37EEF3F9A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0" name="Text Box 15">
          <a:extLst>
            <a:ext uri="{FF2B5EF4-FFF2-40B4-BE49-F238E27FC236}">
              <a16:creationId xmlns:a16="http://schemas.microsoft.com/office/drawing/2014/main" id="{54235FD1-9479-499A-968B-6D72607421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1" name="Text Box 16">
          <a:extLst>
            <a:ext uri="{FF2B5EF4-FFF2-40B4-BE49-F238E27FC236}">
              <a16:creationId xmlns:a16="http://schemas.microsoft.com/office/drawing/2014/main" id="{71446A2D-334A-426C-A945-9DF2D97994D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2" name="Text Box 17">
          <a:extLst>
            <a:ext uri="{FF2B5EF4-FFF2-40B4-BE49-F238E27FC236}">
              <a16:creationId xmlns:a16="http://schemas.microsoft.com/office/drawing/2014/main" id="{515B3514-B73D-49E1-A4BD-5FD2E665D5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3" name="Text Box 6">
          <a:extLst>
            <a:ext uri="{FF2B5EF4-FFF2-40B4-BE49-F238E27FC236}">
              <a16:creationId xmlns:a16="http://schemas.microsoft.com/office/drawing/2014/main" id="{475247CB-0504-4A2B-8CF7-2C93CB89D76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4" name="Text Box 7">
          <a:extLst>
            <a:ext uri="{FF2B5EF4-FFF2-40B4-BE49-F238E27FC236}">
              <a16:creationId xmlns:a16="http://schemas.microsoft.com/office/drawing/2014/main" id="{53931999-4BA3-4C02-8461-DF36D775F1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5" name="Text Box 8">
          <a:extLst>
            <a:ext uri="{FF2B5EF4-FFF2-40B4-BE49-F238E27FC236}">
              <a16:creationId xmlns:a16="http://schemas.microsoft.com/office/drawing/2014/main" id="{3A35BED3-9A0E-44A0-A466-246F40B3B4F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6" name="Text Box 9">
          <a:extLst>
            <a:ext uri="{FF2B5EF4-FFF2-40B4-BE49-F238E27FC236}">
              <a16:creationId xmlns:a16="http://schemas.microsoft.com/office/drawing/2014/main" id="{73492C68-03CB-4587-97EE-19AE654C1C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7" name="Text Box 10">
          <a:extLst>
            <a:ext uri="{FF2B5EF4-FFF2-40B4-BE49-F238E27FC236}">
              <a16:creationId xmlns:a16="http://schemas.microsoft.com/office/drawing/2014/main" id="{3B05FB5C-6AFA-4899-9489-269CC7B9B5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8" name="Text Box 11">
          <a:extLst>
            <a:ext uri="{FF2B5EF4-FFF2-40B4-BE49-F238E27FC236}">
              <a16:creationId xmlns:a16="http://schemas.microsoft.com/office/drawing/2014/main" id="{2BB696A0-3F44-495C-8916-63BCB53B36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9" name="Text Box 12">
          <a:extLst>
            <a:ext uri="{FF2B5EF4-FFF2-40B4-BE49-F238E27FC236}">
              <a16:creationId xmlns:a16="http://schemas.microsoft.com/office/drawing/2014/main" id="{1BC4CDFB-4E8D-4B83-A57F-6A174A2EB8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0" name="Text Box 13">
          <a:extLst>
            <a:ext uri="{FF2B5EF4-FFF2-40B4-BE49-F238E27FC236}">
              <a16:creationId xmlns:a16="http://schemas.microsoft.com/office/drawing/2014/main" id="{8CB3C7DA-ABDA-4CC2-B607-B52C356FA7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1" name="Text Box 14">
          <a:extLst>
            <a:ext uri="{FF2B5EF4-FFF2-40B4-BE49-F238E27FC236}">
              <a16:creationId xmlns:a16="http://schemas.microsoft.com/office/drawing/2014/main" id="{F7924600-5376-49F8-9A69-696E8A4BF2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2" name="Text Box 15">
          <a:extLst>
            <a:ext uri="{FF2B5EF4-FFF2-40B4-BE49-F238E27FC236}">
              <a16:creationId xmlns:a16="http://schemas.microsoft.com/office/drawing/2014/main" id="{AF0CF588-D057-4CF8-98C8-EEFF8933AF0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3" name="Text Box 16">
          <a:extLst>
            <a:ext uri="{FF2B5EF4-FFF2-40B4-BE49-F238E27FC236}">
              <a16:creationId xmlns:a16="http://schemas.microsoft.com/office/drawing/2014/main" id="{70EF2FEF-3A63-4662-8A31-0D9835C3CA3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4" name="Text Box 17">
          <a:extLst>
            <a:ext uri="{FF2B5EF4-FFF2-40B4-BE49-F238E27FC236}">
              <a16:creationId xmlns:a16="http://schemas.microsoft.com/office/drawing/2014/main" id="{8AB1C15D-899D-4F73-A2AF-0AF39D670D4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5" name="Text Box 6">
          <a:extLst>
            <a:ext uri="{FF2B5EF4-FFF2-40B4-BE49-F238E27FC236}">
              <a16:creationId xmlns:a16="http://schemas.microsoft.com/office/drawing/2014/main" id="{8F72CBCA-56AC-4706-9262-3F91B2A8D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6" name="Text Box 7">
          <a:extLst>
            <a:ext uri="{FF2B5EF4-FFF2-40B4-BE49-F238E27FC236}">
              <a16:creationId xmlns:a16="http://schemas.microsoft.com/office/drawing/2014/main" id="{EE5E0D89-591D-43E2-824B-F7FB8E1D82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7" name="Text Box 8">
          <a:extLst>
            <a:ext uri="{FF2B5EF4-FFF2-40B4-BE49-F238E27FC236}">
              <a16:creationId xmlns:a16="http://schemas.microsoft.com/office/drawing/2014/main" id="{53544CEE-39C6-4B82-A120-01190466F5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8" name="Text Box 9">
          <a:extLst>
            <a:ext uri="{FF2B5EF4-FFF2-40B4-BE49-F238E27FC236}">
              <a16:creationId xmlns:a16="http://schemas.microsoft.com/office/drawing/2014/main" id="{50CDE88F-66A5-45FC-80D6-FB97B6C3B3E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9" name="Text Box 10">
          <a:extLst>
            <a:ext uri="{FF2B5EF4-FFF2-40B4-BE49-F238E27FC236}">
              <a16:creationId xmlns:a16="http://schemas.microsoft.com/office/drawing/2014/main" id="{69ADE0B2-8139-427E-ADA0-359161439D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0" name="Text Box 11">
          <a:extLst>
            <a:ext uri="{FF2B5EF4-FFF2-40B4-BE49-F238E27FC236}">
              <a16:creationId xmlns:a16="http://schemas.microsoft.com/office/drawing/2014/main" id="{D786008D-5540-462A-B79E-07CEAA2FA6D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1" name="Text Box 12">
          <a:extLst>
            <a:ext uri="{FF2B5EF4-FFF2-40B4-BE49-F238E27FC236}">
              <a16:creationId xmlns:a16="http://schemas.microsoft.com/office/drawing/2014/main" id="{B4951984-458F-4493-8C0A-44246E8593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2" name="Text Box 13">
          <a:extLst>
            <a:ext uri="{FF2B5EF4-FFF2-40B4-BE49-F238E27FC236}">
              <a16:creationId xmlns:a16="http://schemas.microsoft.com/office/drawing/2014/main" id="{5E59B086-9271-4114-8CBF-D722C43B51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3" name="Text Box 14">
          <a:extLst>
            <a:ext uri="{FF2B5EF4-FFF2-40B4-BE49-F238E27FC236}">
              <a16:creationId xmlns:a16="http://schemas.microsoft.com/office/drawing/2014/main" id="{4CDAC375-6F0C-4944-AD6E-68C9D384CF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4" name="Text Box 15">
          <a:extLst>
            <a:ext uri="{FF2B5EF4-FFF2-40B4-BE49-F238E27FC236}">
              <a16:creationId xmlns:a16="http://schemas.microsoft.com/office/drawing/2014/main" id="{B5867E77-EB5A-4E8B-ACC5-CD599CF91A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5" name="Text Box 16">
          <a:extLst>
            <a:ext uri="{FF2B5EF4-FFF2-40B4-BE49-F238E27FC236}">
              <a16:creationId xmlns:a16="http://schemas.microsoft.com/office/drawing/2014/main" id="{6CC56A18-C92C-48F5-B80C-15348923DC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6" name="Text Box 17">
          <a:extLst>
            <a:ext uri="{FF2B5EF4-FFF2-40B4-BE49-F238E27FC236}">
              <a16:creationId xmlns:a16="http://schemas.microsoft.com/office/drawing/2014/main" id="{251EB472-CC4A-45E0-9708-775DDD89BA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7" name="Text Box 6">
          <a:extLst>
            <a:ext uri="{FF2B5EF4-FFF2-40B4-BE49-F238E27FC236}">
              <a16:creationId xmlns:a16="http://schemas.microsoft.com/office/drawing/2014/main" id="{64495D25-44BC-4E89-B55E-1E09662BD0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8" name="Text Box 7">
          <a:extLst>
            <a:ext uri="{FF2B5EF4-FFF2-40B4-BE49-F238E27FC236}">
              <a16:creationId xmlns:a16="http://schemas.microsoft.com/office/drawing/2014/main" id="{1B21D06D-7735-4879-B3F7-5129C76E9F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9" name="Text Box 8">
          <a:extLst>
            <a:ext uri="{FF2B5EF4-FFF2-40B4-BE49-F238E27FC236}">
              <a16:creationId xmlns:a16="http://schemas.microsoft.com/office/drawing/2014/main" id="{215D7CC5-C71F-4F46-8E39-FD4DCDF25F8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0" name="Text Box 9">
          <a:extLst>
            <a:ext uri="{FF2B5EF4-FFF2-40B4-BE49-F238E27FC236}">
              <a16:creationId xmlns:a16="http://schemas.microsoft.com/office/drawing/2014/main" id="{9E9A9267-E3A5-4CEC-A5F5-4EADE11C0F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1" name="Text Box 10">
          <a:extLst>
            <a:ext uri="{FF2B5EF4-FFF2-40B4-BE49-F238E27FC236}">
              <a16:creationId xmlns:a16="http://schemas.microsoft.com/office/drawing/2014/main" id="{7158CEDD-3CB2-4C06-8223-2E4020C87A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2" name="Text Box 11">
          <a:extLst>
            <a:ext uri="{FF2B5EF4-FFF2-40B4-BE49-F238E27FC236}">
              <a16:creationId xmlns:a16="http://schemas.microsoft.com/office/drawing/2014/main" id="{6C7917DB-A545-402B-8456-0840B962D51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3" name="Text Box 12">
          <a:extLst>
            <a:ext uri="{FF2B5EF4-FFF2-40B4-BE49-F238E27FC236}">
              <a16:creationId xmlns:a16="http://schemas.microsoft.com/office/drawing/2014/main" id="{38FCCA0C-E761-4E08-91DC-B32F0A677B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4" name="Text Box 13">
          <a:extLst>
            <a:ext uri="{FF2B5EF4-FFF2-40B4-BE49-F238E27FC236}">
              <a16:creationId xmlns:a16="http://schemas.microsoft.com/office/drawing/2014/main" id="{839FE31D-B15E-4D3E-9674-5E7389C12AB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5" name="Text Box 14">
          <a:extLst>
            <a:ext uri="{FF2B5EF4-FFF2-40B4-BE49-F238E27FC236}">
              <a16:creationId xmlns:a16="http://schemas.microsoft.com/office/drawing/2014/main" id="{BCC2ADFF-8E50-4958-8E89-DC1F19D9B8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6" name="Text Box 15">
          <a:extLst>
            <a:ext uri="{FF2B5EF4-FFF2-40B4-BE49-F238E27FC236}">
              <a16:creationId xmlns:a16="http://schemas.microsoft.com/office/drawing/2014/main" id="{A3A276B6-783C-4146-8BB9-7BE78B68FB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7" name="Text Box 16">
          <a:extLst>
            <a:ext uri="{FF2B5EF4-FFF2-40B4-BE49-F238E27FC236}">
              <a16:creationId xmlns:a16="http://schemas.microsoft.com/office/drawing/2014/main" id="{5C7D7048-5C0C-42EB-8721-A7200EE83F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8" name="Text Box 17">
          <a:extLst>
            <a:ext uri="{FF2B5EF4-FFF2-40B4-BE49-F238E27FC236}">
              <a16:creationId xmlns:a16="http://schemas.microsoft.com/office/drawing/2014/main" id="{9A6B97B6-8697-4E99-9E48-BDA992B7CE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9" name="Text Box 7">
          <a:extLst>
            <a:ext uri="{FF2B5EF4-FFF2-40B4-BE49-F238E27FC236}">
              <a16:creationId xmlns:a16="http://schemas.microsoft.com/office/drawing/2014/main" id="{08FAF69E-8497-44F4-86CF-18B7A7E06C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0" name="Text Box 8">
          <a:extLst>
            <a:ext uri="{FF2B5EF4-FFF2-40B4-BE49-F238E27FC236}">
              <a16:creationId xmlns:a16="http://schemas.microsoft.com/office/drawing/2014/main" id="{69E7E053-5630-43FF-885B-96F202092C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1" name="Text Box 9">
          <a:extLst>
            <a:ext uri="{FF2B5EF4-FFF2-40B4-BE49-F238E27FC236}">
              <a16:creationId xmlns:a16="http://schemas.microsoft.com/office/drawing/2014/main" id="{D46B4B9B-9C24-4E10-BFA0-10E2C5DDAC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2" name="Text Box 10">
          <a:extLst>
            <a:ext uri="{FF2B5EF4-FFF2-40B4-BE49-F238E27FC236}">
              <a16:creationId xmlns:a16="http://schemas.microsoft.com/office/drawing/2014/main" id="{DBC9B231-27C8-455F-B9B4-7F850476EF8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3" name="Text Box 11">
          <a:extLst>
            <a:ext uri="{FF2B5EF4-FFF2-40B4-BE49-F238E27FC236}">
              <a16:creationId xmlns:a16="http://schemas.microsoft.com/office/drawing/2014/main" id="{5E3E4D27-3741-4F69-804B-F5E76D1DD1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4" name="Text Box 12">
          <a:extLst>
            <a:ext uri="{FF2B5EF4-FFF2-40B4-BE49-F238E27FC236}">
              <a16:creationId xmlns:a16="http://schemas.microsoft.com/office/drawing/2014/main" id="{028193CE-307D-4E4E-99D9-64FFA981AFA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5" name="Text Box 13">
          <a:extLst>
            <a:ext uri="{FF2B5EF4-FFF2-40B4-BE49-F238E27FC236}">
              <a16:creationId xmlns:a16="http://schemas.microsoft.com/office/drawing/2014/main" id="{5414F0F1-9862-402A-91AC-20C2D2BC4D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6" name="Text Box 14">
          <a:extLst>
            <a:ext uri="{FF2B5EF4-FFF2-40B4-BE49-F238E27FC236}">
              <a16:creationId xmlns:a16="http://schemas.microsoft.com/office/drawing/2014/main" id="{F0931108-E60C-4122-81D2-8B24FE14FA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7" name="Text Box 15">
          <a:extLst>
            <a:ext uri="{FF2B5EF4-FFF2-40B4-BE49-F238E27FC236}">
              <a16:creationId xmlns:a16="http://schemas.microsoft.com/office/drawing/2014/main" id="{0A9D25C4-91D9-4C37-9411-370152F429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8" name="Text Box 16">
          <a:extLst>
            <a:ext uri="{FF2B5EF4-FFF2-40B4-BE49-F238E27FC236}">
              <a16:creationId xmlns:a16="http://schemas.microsoft.com/office/drawing/2014/main" id="{B6F52CF6-EBB5-4E3B-9CA3-A6C6DBBAFA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9" name="Text Box 17">
          <a:extLst>
            <a:ext uri="{FF2B5EF4-FFF2-40B4-BE49-F238E27FC236}">
              <a16:creationId xmlns:a16="http://schemas.microsoft.com/office/drawing/2014/main" id="{4339DF8F-E05E-4363-A693-09EAAEE889A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0" name="Text Box 6">
          <a:extLst>
            <a:ext uri="{FF2B5EF4-FFF2-40B4-BE49-F238E27FC236}">
              <a16:creationId xmlns:a16="http://schemas.microsoft.com/office/drawing/2014/main" id="{F77CE35A-8AA2-4FE7-AF5A-D8DCFE344E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1" name="Text Box 7">
          <a:extLst>
            <a:ext uri="{FF2B5EF4-FFF2-40B4-BE49-F238E27FC236}">
              <a16:creationId xmlns:a16="http://schemas.microsoft.com/office/drawing/2014/main" id="{BACE3FFC-ADF2-4F81-A7BC-431568B55E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2" name="Text Box 8">
          <a:extLst>
            <a:ext uri="{FF2B5EF4-FFF2-40B4-BE49-F238E27FC236}">
              <a16:creationId xmlns:a16="http://schemas.microsoft.com/office/drawing/2014/main" id="{7E27D6FF-D460-4C04-8434-E9F3DE8C8A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3" name="Text Box 9">
          <a:extLst>
            <a:ext uri="{FF2B5EF4-FFF2-40B4-BE49-F238E27FC236}">
              <a16:creationId xmlns:a16="http://schemas.microsoft.com/office/drawing/2014/main" id="{31E939C0-1FBA-4447-9BD5-1563050E7C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4" name="Text Box 10">
          <a:extLst>
            <a:ext uri="{FF2B5EF4-FFF2-40B4-BE49-F238E27FC236}">
              <a16:creationId xmlns:a16="http://schemas.microsoft.com/office/drawing/2014/main" id="{E9B90013-2BE0-4410-9D05-A5374F521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5" name="Text Box 11">
          <a:extLst>
            <a:ext uri="{FF2B5EF4-FFF2-40B4-BE49-F238E27FC236}">
              <a16:creationId xmlns:a16="http://schemas.microsoft.com/office/drawing/2014/main" id="{4551CC70-2AC5-45C5-A0E6-69ACF89B82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6" name="Text Box 12">
          <a:extLst>
            <a:ext uri="{FF2B5EF4-FFF2-40B4-BE49-F238E27FC236}">
              <a16:creationId xmlns:a16="http://schemas.microsoft.com/office/drawing/2014/main" id="{98BD706A-229E-4B0C-8578-AF1C7EE314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7" name="Text Box 13">
          <a:extLst>
            <a:ext uri="{FF2B5EF4-FFF2-40B4-BE49-F238E27FC236}">
              <a16:creationId xmlns:a16="http://schemas.microsoft.com/office/drawing/2014/main" id="{67519D8D-A149-4A71-8B7D-33EC0A530F8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8" name="Text Box 14">
          <a:extLst>
            <a:ext uri="{FF2B5EF4-FFF2-40B4-BE49-F238E27FC236}">
              <a16:creationId xmlns:a16="http://schemas.microsoft.com/office/drawing/2014/main" id="{FC458387-9165-42A8-BE9D-683845A370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9" name="Text Box 15">
          <a:extLst>
            <a:ext uri="{FF2B5EF4-FFF2-40B4-BE49-F238E27FC236}">
              <a16:creationId xmlns:a16="http://schemas.microsoft.com/office/drawing/2014/main" id="{BD703702-ACDD-4B26-90B8-ECB0ADCEC20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0" name="Text Box 16">
          <a:extLst>
            <a:ext uri="{FF2B5EF4-FFF2-40B4-BE49-F238E27FC236}">
              <a16:creationId xmlns:a16="http://schemas.microsoft.com/office/drawing/2014/main" id="{2421A33D-99A1-4DEF-B477-B931CFBB91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1" name="Text Box 17">
          <a:extLst>
            <a:ext uri="{FF2B5EF4-FFF2-40B4-BE49-F238E27FC236}">
              <a16:creationId xmlns:a16="http://schemas.microsoft.com/office/drawing/2014/main" id="{9FBF69A1-E45D-4A6E-8DC9-64A988056E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2" name="Text Box 6">
          <a:extLst>
            <a:ext uri="{FF2B5EF4-FFF2-40B4-BE49-F238E27FC236}">
              <a16:creationId xmlns:a16="http://schemas.microsoft.com/office/drawing/2014/main" id="{C2B563E5-2B99-463F-9E8D-4EEBE2D966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3" name="Text Box 7">
          <a:extLst>
            <a:ext uri="{FF2B5EF4-FFF2-40B4-BE49-F238E27FC236}">
              <a16:creationId xmlns:a16="http://schemas.microsoft.com/office/drawing/2014/main" id="{55AE1BC5-207D-4A3C-ACE0-3A57E0B7060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4" name="Text Box 8">
          <a:extLst>
            <a:ext uri="{FF2B5EF4-FFF2-40B4-BE49-F238E27FC236}">
              <a16:creationId xmlns:a16="http://schemas.microsoft.com/office/drawing/2014/main" id="{701AC4A5-8563-406E-B90F-D6DA7E1993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5" name="Text Box 9">
          <a:extLst>
            <a:ext uri="{FF2B5EF4-FFF2-40B4-BE49-F238E27FC236}">
              <a16:creationId xmlns:a16="http://schemas.microsoft.com/office/drawing/2014/main" id="{E330189C-F942-4A1D-BA72-8B306961F1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6" name="Text Box 10">
          <a:extLst>
            <a:ext uri="{FF2B5EF4-FFF2-40B4-BE49-F238E27FC236}">
              <a16:creationId xmlns:a16="http://schemas.microsoft.com/office/drawing/2014/main" id="{0E16AE4E-1CC3-40D9-8139-6B6092CFD25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7" name="Text Box 11">
          <a:extLst>
            <a:ext uri="{FF2B5EF4-FFF2-40B4-BE49-F238E27FC236}">
              <a16:creationId xmlns:a16="http://schemas.microsoft.com/office/drawing/2014/main" id="{E97C19B0-8F38-4C7E-8446-5181340BD8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8" name="Text Box 12">
          <a:extLst>
            <a:ext uri="{FF2B5EF4-FFF2-40B4-BE49-F238E27FC236}">
              <a16:creationId xmlns:a16="http://schemas.microsoft.com/office/drawing/2014/main" id="{D49D9DB2-8C18-4A63-BFA3-69B989537E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9" name="Text Box 13">
          <a:extLst>
            <a:ext uri="{FF2B5EF4-FFF2-40B4-BE49-F238E27FC236}">
              <a16:creationId xmlns:a16="http://schemas.microsoft.com/office/drawing/2014/main" id="{4A90CAD2-685A-4146-A06B-61EC426887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0" name="Text Box 14">
          <a:extLst>
            <a:ext uri="{FF2B5EF4-FFF2-40B4-BE49-F238E27FC236}">
              <a16:creationId xmlns:a16="http://schemas.microsoft.com/office/drawing/2014/main" id="{A764AC13-0808-4C44-905E-DB67AA47FE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1" name="Text Box 15">
          <a:extLst>
            <a:ext uri="{FF2B5EF4-FFF2-40B4-BE49-F238E27FC236}">
              <a16:creationId xmlns:a16="http://schemas.microsoft.com/office/drawing/2014/main" id="{0BF9D0D5-07CE-466E-B855-924B33974E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2" name="Text Box 16">
          <a:extLst>
            <a:ext uri="{FF2B5EF4-FFF2-40B4-BE49-F238E27FC236}">
              <a16:creationId xmlns:a16="http://schemas.microsoft.com/office/drawing/2014/main" id="{338BEC93-9932-4781-8963-25EE54AE5B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3" name="Text Box 17">
          <a:extLst>
            <a:ext uri="{FF2B5EF4-FFF2-40B4-BE49-F238E27FC236}">
              <a16:creationId xmlns:a16="http://schemas.microsoft.com/office/drawing/2014/main" id="{EA39F99F-148E-4769-A87F-A218E727EE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4" name="Text Box 6">
          <a:extLst>
            <a:ext uri="{FF2B5EF4-FFF2-40B4-BE49-F238E27FC236}">
              <a16:creationId xmlns:a16="http://schemas.microsoft.com/office/drawing/2014/main" id="{A76859E3-3F96-4D41-9DDF-E9F22127D94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5" name="Text Box 7">
          <a:extLst>
            <a:ext uri="{FF2B5EF4-FFF2-40B4-BE49-F238E27FC236}">
              <a16:creationId xmlns:a16="http://schemas.microsoft.com/office/drawing/2014/main" id="{5B1E3557-D511-4471-8327-FDA8E269B7F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6" name="Text Box 8">
          <a:extLst>
            <a:ext uri="{FF2B5EF4-FFF2-40B4-BE49-F238E27FC236}">
              <a16:creationId xmlns:a16="http://schemas.microsoft.com/office/drawing/2014/main" id="{8A9D8B46-2AF7-4429-A809-D6534B2249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7" name="Text Box 9">
          <a:extLst>
            <a:ext uri="{FF2B5EF4-FFF2-40B4-BE49-F238E27FC236}">
              <a16:creationId xmlns:a16="http://schemas.microsoft.com/office/drawing/2014/main" id="{572874B9-3DC6-4D2C-9856-F45F086D82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8" name="Text Box 10">
          <a:extLst>
            <a:ext uri="{FF2B5EF4-FFF2-40B4-BE49-F238E27FC236}">
              <a16:creationId xmlns:a16="http://schemas.microsoft.com/office/drawing/2014/main" id="{6738DEB9-C7FC-4423-9B1C-5D7DB896D4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9" name="Text Box 11">
          <a:extLst>
            <a:ext uri="{FF2B5EF4-FFF2-40B4-BE49-F238E27FC236}">
              <a16:creationId xmlns:a16="http://schemas.microsoft.com/office/drawing/2014/main" id="{F079C8FD-CE3B-4893-810B-4FC2544BC11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0" name="Text Box 12">
          <a:extLst>
            <a:ext uri="{FF2B5EF4-FFF2-40B4-BE49-F238E27FC236}">
              <a16:creationId xmlns:a16="http://schemas.microsoft.com/office/drawing/2014/main" id="{DB5DB3DC-ED95-427C-8BC8-65C94E8079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1" name="Text Box 13">
          <a:extLst>
            <a:ext uri="{FF2B5EF4-FFF2-40B4-BE49-F238E27FC236}">
              <a16:creationId xmlns:a16="http://schemas.microsoft.com/office/drawing/2014/main" id="{B64DBD74-5D05-4EF1-889D-DF1C5DCBC99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2" name="Text Box 14">
          <a:extLst>
            <a:ext uri="{FF2B5EF4-FFF2-40B4-BE49-F238E27FC236}">
              <a16:creationId xmlns:a16="http://schemas.microsoft.com/office/drawing/2014/main" id="{C3D0DE8B-8682-49A7-8FDF-F0C808EF99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3" name="Text Box 15">
          <a:extLst>
            <a:ext uri="{FF2B5EF4-FFF2-40B4-BE49-F238E27FC236}">
              <a16:creationId xmlns:a16="http://schemas.microsoft.com/office/drawing/2014/main" id="{4862B384-C6BD-458B-A5A3-DFDAB7A317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4" name="Text Box 16">
          <a:extLst>
            <a:ext uri="{FF2B5EF4-FFF2-40B4-BE49-F238E27FC236}">
              <a16:creationId xmlns:a16="http://schemas.microsoft.com/office/drawing/2014/main" id="{FF1827F8-71F4-4C58-953C-7032FF880C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5" name="Text Box 17">
          <a:extLst>
            <a:ext uri="{FF2B5EF4-FFF2-40B4-BE49-F238E27FC236}">
              <a16:creationId xmlns:a16="http://schemas.microsoft.com/office/drawing/2014/main" id="{0AC95DFE-0785-495D-A43A-7E11B033C0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6" name="Text Box 7">
          <a:extLst>
            <a:ext uri="{FF2B5EF4-FFF2-40B4-BE49-F238E27FC236}">
              <a16:creationId xmlns:a16="http://schemas.microsoft.com/office/drawing/2014/main" id="{DC344E27-6BFD-4FFC-9EBF-47B0D9EF6DA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7" name="Text Box 8">
          <a:extLst>
            <a:ext uri="{FF2B5EF4-FFF2-40B4-BE49-F238E27FC236}">
              <a16:creationId xmlns:a16="http://schemas.microsoft.com/office/drawing/2014/main" id="{8D596F8E-43E5-43CE-ACFD-27F334A6D2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8" name="Text Box 9">
          <a:extLst>
            <a:ext uri="{FF2B5EF4-FFF2-40B4-BE49-F238E27FC236}">
              <a16:creationId xmlns:a16="http://schemas.microsoft.com/office/drawing/2014/main" id="{5B0D8109-5224-4C4F-B065-59B2A8EBD9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9" name="Text Box 10">
          <a:extLst>
            <a:ext uri="{FF2B5EF4-FFF2-40B4-BE49-F238E27FC236}">
              <a16:creationId xmlns:a16="http://schemas.microsoft.com/office/drawing/2014/main" id="{9701022C-E010-4591-9683-A0F2FA9DC4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0" name="Text Box 11">
          <a:extLst>
            <a:ext uri="{FF2B5EF4-FFF2-40B4-BE49-F238E27FC236}">
              <a16:creationId xmlns:a16="http://schemas.microsoft.com/office/drawing/2014/main" id="{DB7D2A6E-4865-407E-B842-7AB6347B195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1" name="Text Box 12">
          <a:extLst>
            <a:ext uri="{FF2B5EF4-FFF2-40B4-BE49-F238E27FC236}">
              <a16:creationId xmlns:a16="http://schemas.microsoft.com/office/drawing/2014/main" id="{F2F80BF6-8DB2-4FE5-A326-DE3DF8877F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2" name="Text Box 13">
          <a:extLst>
            <a:ext uri="{FF2B5EF4-FFF2-40B4-BE49-F238E27FC236}">
              <a16:creationId xmlns:a16="http://schemas.microsoft.com/office/drawing/2014/main" id="{0CF13503-24F2-4C16-80CA-4183CD054A0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3" name="Text Box 14">
          <a:extLst>
            <a:ext uri="{FF2B5EF4-FFF2-40B4-BE49-F238E27FC236}">
              <a16:creationId xmlns:a16="http://schemas.microsoft.com/office/drawing/2014/main" id="{3D4CC017-A9A9-4B9D-9BAE-8D811DA6D1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4" name="Text Box 15">
          <a:extLst>
            <a:ext uri="{FF2B5EF4-FFF2-40B4-BE49-F238E27FC236}">
              <a16:creationId xmlns:a16="http://schemas.microsoft.com/office/drawing/2014/main" id="{FAA89817-D117-4254-A98A-86BE702BB8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5" name="Text Box 16">
          <a:extLst>
            <a:ext uri="{FF2B5EF4-FFF2-40B4-BE49-F238E27FC236}">
              <a16:creationId xmlns:a16="http://schemas.microsoft.com/office/drawing/2014/main" id="{1ECACC9D-7235-48E9-92D1-7FD217D48B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6" name="Text Box 17">
          <a:extLst>
            <a:ext uri="{FF2B5EF4-FFF2-40B4-BE49-F238E27FC236}">
              <a16:creationId xmlns:a16="http://schemas.microsoft.com/office/drawing/2014/main" id="{75189094-9FF2-4B1B-B2D7-235C542F7B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7" name="Text Box 6">
          <a:extLst>
            <a:ext uri="{FF2B5EF4-FFF2-40B4-BE49-F238E27FC236}">
              <a16:creationId xmlns:a16="http://schemas.microsoft.com/office/drawing/2014/main" id="{FD74A5CA-E19E-4278-B10F-F8B1336C63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8" name="Text Box 7">
          <a:extLst>
            <a:ext uri="{FF2B5EF4-FFF2-40B4-BE49-F238E27FC236}">
              <a16:creationId xmlns:a16="http://schemas.microsoft.com/office/drawing/2014/main" id="{461CEC29-DDD2-4943-A50A-C60BFF9BD80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9" name="Text Box 8">
          <a:extLst>
            <a:ext uri="{FF2B5EF4-FFF2-40B4-BE49-F238E27FC236}">
              <a16:creationId xmlns:a16="http://schemas.microsoft.com/office/drawing/2014/main" id="{89BCE411-E375-489A-949F-D4DD3936DD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0" name="Text Box 9">
          <a:extLst>
            <a:ext uri="{FF2B5EF4-FFF2-40B4-BE49-F238E27FC236}">
              <a16:creationId xmlns:a16="http://schemas.microsoft.com/office/drawing/2014/main" id="{6ABBE2E6-8439-4C94-9A31-ACB58906AF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1" name="Text Box 10">
          <a:extLst>
            <a:ext uri="{FF2B5EF4-FFF2-40B4-BE49-F238E27FC236}">
              <a16:creationId xmlns:a16="http://schemas.microsoft.com/office/drawing/2014/main" id="{3B86E91E-72F1-4D75-AC67-F310946142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2" name="Text Box 11">
          <a:extLst>
            <a:ext uri="{FF2B5EF4-FFF2-40B4-BE49-F238E27FC236}">
              <a16:creationId xmlns:a16="http://schemas.microsoft.com/office/drawing/2014/main" id="{83C03853-8E51-402E-855A-2EDC9EB0ED9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3" name="Text Box 12">
          <a:extLst>
            <a:ext uri="{FF2B5EF4-FFF2-40B4-BE49-F238E27FC236}">
              <a16:creationId xmlns:a16="http://schemas.microsoft.com/office/drawing/2014/main" id="{6640DC20-D9C4-4620-88B0-66B3953EF7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4" name="Text Box 13">
          <a:extLst>
            <a:ext uri="{FF2B5EF4-FFF2-40B4-BE49-F238E27FC236}">
              <a16:creationId xmlns:a16="http://schemas.microsoft.com/office/drawing/2014/main" id="{6F37CACB-CCF3-477C-9202-45BEC57E455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5" name="Text Box 14">
          <a:extLst>
            <a:ext uri="{FF2B5EF4-FFF2-40B4-BE49-F238E27FC236}">
              <a16:creationId xmlns:a16="http://schemas.microsoft.com/office/drawing/2014/main" id="{5416AB73-4C4D-4EB0-8FB0-F22894B0C4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6" name="Text Box 15">
          <a:extLst>
            <a:ext uri="{FF2B5EF4-FFF2-40B4-BE49-F238E27FC236}">
              <a16:creationId xmlns:a16="http://schemas.microsoft.com/office/drawing/2014/main" id="{526304DF-BB80-490D-873C-FA07F5A02D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7" name="Text Box 16">
          <a:extLst>
            <a:ext uri="{FF2B5EF4-FFF2-40B4-BE49-F238E27FC236}">
              <a16:creationId xmlns:a16="http://schemas.microsoft.com/office/drawing/2014/main" id="{08B8E999-E9FD-4C9A-A3A0-6557F29945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8" name="Text Box 17">
          <a:extLst>
            <a:ext uri="{FF2B5EF4-FFF2-40B4-BE49-F238E27FC236}">
              <a16:creationId xmlns:a16="http://schemas.microsoft.com/office/drawing/2014/main" id="{5087AD2F-5E64-4E1F-A65D-BC3B23E0E4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9" name="Text Box 6">
          <a:extLst>
            <a:ext uri="{FF2B5EF4-FFF2-40B4-BE49-F238E27FC236}">
              <a16:creationId xmlns:a16="http://schemas.microsoft.com/office/drawing/2014/main" id="{E2DCAC0B-657C-49D5-BFB0-934479807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0" name="Text Box 7">
          <a:extLst>
            <a:ext uri="{FF2B5EF4-FFF2-40B4-BE49-F238E27FC236}">
              <a16:creationId xmlns:a16="http://schemas.microsoft.com/office/drawing/2014/main" id="{B162ED0A-AE93-4AB2-99A7-2970EA089A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1" name="Text Box 8">
          <a:extLst>
            <a:ext uri="{FF2B5EF4-FFF2-40B4-BE49-F238E27FC236}">
              <a16:creationId xmlns:a16="http://schemas.microsoft.com/office/drawing/2014/main" id="{3B1957F4-1FC0-4A38-8A36-0CC0D644430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2" name="Text Box 9">
          <a:extLst>
            <a:ext uri="{FF2B5EF4-FFF2-40B4-BE49-F238E27FC236}">
              <a16:creationId xmlns:a16="http://schemas.microsoft.com/office/drawing/2014/main" id="{CFCB62EB-27FC-4D33-AA2A-46DBD66D1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3" name="Text Box 10">
          <a:extLst>
            <a:ext uri="{FF2B5EF4-FFF2-40B4-BE49-F238E27FC236}">
              <a16:creationId xmlns:a16="http://schemas.microsoft.com/office/drawing/2014/main" id="{86158C01-92A8-47C3-B064-1752064A54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4" name="Text Box 11">
          <a:extLst>
            <a:ext uri="{FF2B5EF4-FFF2-40B4-BE49-F238E27FC236}">
              <a16:creationId xmlns:a16="http://schemas.microsoft.com/office/drawing/2014/main" id="{8F93609C-301B-4B62-958C-1B46720627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5" name="Text Box 12">
          <a:extLst>
            <a:ext uri="{FF2B5EF4-FFF2-40B4-BE49-F238E27FC236}">
              <a16:creationId xmlns:a16="http://schemas.microsoft.com/office/drawing/2014/main" id="{2BCC5373-3CBB-4A4E-8FCF-9839C6059E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6" name="Text Box 13">
          <a:extLst>
            <a:ext uri="{FF2B5EF4-FFF2-40B4-BE49-F238E27FC236}">
              <a16:creationId xmlns:a16="http://schemas.microsoft.com/office/drawing/2014/main" id="{D3831D1D-656E-40CD-B4EA-C31AC2F725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7" name="Text Box 14">
          <a:extLst>
            <a:ext uri="{FF2B5EF4-FFF2-40B4-BE49-F238E27FC236}">
              <a16:creationId xmlns:a16="http://schemas.microsoft.com/office/drawing/2014/main" id="{69A8D9A6-2DD7-4315-8F5A-B3005607EA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8" name="Text Box 15">
          <a:extLst>
            <a:ext uri="{FF2B5EF4-FFF2-40B4-BE49-F238E27FC236}">
              <a16:creationId xmlns:a16="http://schemas.microsoft.com/office/drawing/2014/main" id="{B17FA279-7944-41B6-AD7B-8E1080F016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9" name="Text Box 16">
          <a:extLst>
            <a:ext uri="{FF2B5EF4-FFF2-40B4-BE49-F238E27FC236}">
              <a16:creationId xmlns:a16="http://schemas.microsoft.com/office/drawing/2014/main" id="{4AB25A41-8B7F-455B-AD5C-1C38C89253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0" name="Text Box 17">
          <a:extLst>
            <a:ext uri="{FF2B5EF4-FFF2-40B4-BE49-F238E27FC236}">
              <a16:creationId xmlns:a16="http://schemas.microsoft.com/office/drawing/2014/main" id="{6E8779F0-CB84-4B6C-BD44-3BFF1A574C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1" name="Text Box 6">
          <a:extLst>
            <a:ext uri="{FF2B5EF4-FFF2-40B4-BE49-F238E27FC236}">
              <a16:creationId xmlns:a16="http://schemas.microsoft.com/office/drawing/2014/main" id="{8C7A8D86-BEEB-444E-B57E-2523D298DC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2" name="Text Box 7">
          <a:extLst>
            <a:ext uri="{FF2B5EF4-FFF2-40B4-BE49-F238E27FC236}">
              <a16:creationId xmlns:a16="http://schemas.microsoft.com/office/drawing/2014/main" id="{EECB843D-927F-42E1-B393-3B4C2D0071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3" name="Text Box 8">
          <a:extLst>
            <a:ext uri="{FF2B5EF4-FFF2-40B4-BE49-F238E27FC236}">
              <a16:creationId xmlns:a16="http://schemas.microsoft.com/office/drawing/2014/main" id="{876B1A6B-8CD7-4ABB-A515-7BAF5A93A3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4" name="Text Box 9">
          <a:extLst>
            <a:ext uri="{FF2B5EF4-FFF2-40B4-BE49-F238E27FC236}">
              <a16:creationId xmlns:a16="http://schemas.microsoft.com/office/drawing/2014/main" id="{2EB2E561-1C41-4BB2-B7D9-D65A06BA9FD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5" name="Text Box 10">
          <a:extLst>
            <a:ext uri="{FF2B5EF4-FFF2-40B4-BE49-F238E27FC236}">
              <a16:creationId xmlns:a16="http://schemas.microsoft.com/office/drawing/2014/main" id="{0F1595B7-059F-4219-99AE-C6B0FED2CF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6" name="Text Box 11">
          <a:extLst>
            <a:ext uri="{FF2B5EF4-FFF2-40B4-BE49-F238E27FC236}">
              <a16:creationId xmlns:a16="http://schemas.microsoft.com/office/drawing/2014/main" id="{B3668A49-76AD-489D-B74B-C994A48E03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7" name="Text Box 12">
          <a:extLst>
            <a:ext uri="{FF2B5EF4-FFF2-40B4-BE49-F238E27FC236}">
              <a16:creationId xmlns:a16="http://schemas.microsoft.com/office/drawing/2014/main" id="{967AD105-4D24-4FBE-B884-EBA51102FA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8" name="Text Box 13">
          <a:extLst>
            <a:ext uri="{FF2B5EF4-FFF2-40B4-BE49-F238E27FC236}">
              <a16:creationId xmlns:a16="http://schemas.microsoft.com/office/drawing/2014/main" id="{B8AFB1C0-46A7-4D8C-9D94-97B02CA9BB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9" name="Text Box 14">
          <a:extLst>
            <a:ext uri="{FF2B5EF4-FFF2-40B4-BE49-F238E27FC236}">
              <a16:creationId xmlns:a16="http://schemas.microsoft.com/office/drawing/2014/main" id="{FA0BC6EE-61EB-417F-8DDF-1E9FE134FB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0" name="Text Box 15">
          <a:extLst>
            <a:ext uri="{FF2B5EF4-FFF2-40B4-BE49-F238E27FC236}">
              <a16:creationId xmlns:a16="http://schemas.microsoft.com/office/drawing/2014/main" id="{BF4811CB-A27F-4663-99F6-48023A3B6C5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1" name="Text Box 16">
          <a:extLst>
            <a:ext uri="{FF2B5EF4-FFF2-40B4-BE49-F238E27FC236}">
              <a16:creationId xmlns:a16="http://schemas.microsoft.com/office/drawing/2014/main" id="{BC0CF4EA-5489-4D7E-8B4E-00C999E8F2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2" name="Text Box 17">
          <a:extLst>
            <a:ext uri="{FF2B5EF4-FFF2-40B4-BE49-F238E27FC236}">
              <a16:creationId xmlns:a16="http://schemas.microsoft.com/office/drawing/2014/main" id="{9DA07CA4-6F2B-4498-9EC6-CCC1E84B9D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3" name="Text Box 7">
          <a:extLst>
            <a:ext uri="{FF2B5EF4-FFF2-40B4-BE49-F238E27FC236}">
              <a16:creationId xmlns:a16="http://schemas.microsoft.com/office/drawing/2014/main" id="{DB0BEB4A-9972-4458-ABAF-F6947B7D8CE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4" name="Text Box 8">
          <a:extLst>
            <a:ext uri="{FF2B5EF4-FFF2-40B4-BE49-F238E27FC236}">
              <a16:creationId xmlns:a16="http://schemas.microsoft.com/office/drawing/2014/main" id="{1F1A8D9B-D1EC-4481-9CCF-D1891509549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5" name="Text Box 9">
          <a:extLst>
            <a:ext uri="{FF2B5EF4-FFF2-40B4-BE49-F238E27FC236}">
              <a16:creationId xmlns:a16="http://schemas.microsoft.com/office/drawing/2014/main" id="{0EB14223-F6D6-4D83-A4C6-346909996C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6" name="Text Box 10">
          <a:extLst>
            <a:ext uri="{FF2B5EF4-FFF2-40B4-BE49-F238E27FC236}">
              <a16:creationId xmlns:a16="http://schemas.microsoft.com/office/drawing/2014/main" id="{09CEB42A-20BD-4B0D-BFF8-758FDED723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7" name="Text Box 11">
          <a:extLst>
            <a:ext uri="{FF2B5EF4-FFF2-40B4-BE49-F238E27FC236}">
              <a16:creationId xmlns:a16="http://schemas.microsoft.com/office/drawing/2014/main" id="{026F3A21-FE12-42BB-8E14-873FBB732C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8" name="Text Box 12">
          <a:extLst>
            <a:ext uri="{FF2B5EF4-FFF2-40B4-BE49-F238E27FC236}">
              <a16:creationId xmlns:a16="http://schemas.microsoft.com/office/drawing/2014/main" id="{71450C6C-1011-44BB-9DD7-7A0E61AB0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9" name="Text Box 13">
          <a:extLst>
            <a:ext uri="{FF2B5EF4-FFF2-40B4-BE49-F238E27FC236}">
              <a16:creationId xmlns:a16="http://schemas.microsoft.com/office/drawing/2014/main" id="{20FBF8A1-3064-4AC3-95F5-5593DF5DB9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0" name="Text Box 14">
          <a:extLst>
            <a:ext uri="{FF2B5EF4-FFF2-40B4-BE49-F238E27FC236}">
              <a16:creationId xmlns:a16="http://schemas.microsoft.com/office/drawing/2014/main" id="{6F5442ED-9D0A-4981-824A-44FE9903F8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1" name="Text Box 15">
          <a:extLst>
            <a:ext uri="{FF2B5EF4-FFF2-40B4-BE49-F238E27FC236}">
              <a16:creationId xmlns:a16="http://schemas.microsoft.com/office/drawing/2014/main" id="{C4A060A2-235A-45D9-BBAB-73D5A3FE2C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2" name="Text Box 16">
          <a:extLst>
            <a:ext uri="{FF2B5EF4-FFF2-40B4-BE49-F238E27FC236}">
              <a16:creationId xmlns:a16="http://schemas.microsoft.com/office/drawing/2014/main" id="{D6AC1593-7D65-46D0-849B-91BD3C5DB9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3" name="Text Box 17">
          <a:extLst>
            <a:ext uri="{FF2B5EF4-FFF2-40B4-BE49-F238E27FC236}">
              <a16:creationId xmlns:a16="http://schemas.microsoft.com/office/drawing/2014/main" id="{2F8CF053-8775-4312-8B9C-C56DCBA967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4" name="Text Box 6">
          <a:extLst>
            <a:ext uri="{FF2B5EF4-FFF2-40B4-BE49-F238E27FC236}">
              <a16:creationId xmlns:a16="http://schemas.microsoft.com/office/drawing/2014/main" id="{AD34CFDF-D10A-4AD4-9D6B-9E78D175BE0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5" name="Text Box 7">
          <a:extLst>
            <a:ext uri="{FF2B5EF4-FFF2-40B4-BE49-F238E27FC236}">
              <a16:creationId xmlns:a16="http://schemas.microsoft.com/office/drawing/2014/main" id="{A4C9105F-416D-4951-AD82-14775E4992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6" name="Text Box 8">
          <a:extLst>
            <a:ext uri="{FF2B5EF4-FFF2-40B4-BE49-F238E27FC236}">
              <a16:creationId xmlns:a16="http://schemas.microsoft.com/office/drawing/2014/main" id="{0253319F-A7AC-42B7-9989-A1D24375C9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7" name="Text Box 9">
          <a:extLst>
            <a:ext uri="{FF2B5EF4-FFF2-40B4-BE49-F238E27FC236}">
              <a16:creationId xmlns:a16="http://schemas.microsoft.com/office/drawing/2014/main" id="{DDB07A1A-C2F4-4D42-8C67-425142ED18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8" name="Text Box 10">
          <a:extLst>
            <a:ext uri="{FF2B5EF4-FFF2-40B4-BE49-F238E27FC236}">
              <a16:creationId xmlns:a16="http://schemas.microsoft.com/office/drawing/2014/main" id="{205A53D8-2B2C-4048-85A5-2E24A6B4B23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9" name="Text Box 11">
          <a:extLst>
            <a:ext uri="{FF2B5EF4-FFF2-40B4-BE49-F238E27FC236}">
              <a16:creationId xmlns:a16="http://schemas.microsoft.com/office/drawing/2014/main" id="{5E0461FA-167D-46A3-AFDA-DB52361D12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0" name="Text Box 12">
          <a:extLst>
            <a:ext uri="{FF2B5EF4-FFF2-40B4-BE49-F238E27FC236}">
              <a16:creationId xmlns:a16="http://schemas.microsoft.com/office/drawing/2014/main" id="{141B098E-8BBE-43A2-B41C-EECC95A591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1" name="Text Box 13">
          <a:extLst>
            <a:ext uri="{FF2B5EF4-FFF2-40B4-BE49-F238E27FC236}">
              <a16:creationId xmlns:a16="http://schemas.microsoft.com/office/drawing/2014/main" id="{0CEA5360-3916-498D-81DC-E4C7ABFD28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2" name="Text Box 14">
          <a:extLst>
            <a:ext uri="{FF2B5EF4-FFF2-40B4-BE49-F238E27FC236}">
              <a16:creationId xmlns:a16="http://schemas.microsoft.com/office/drawing/2014/main" id="{438BDD67-9A09-4D71-9241-68C3D2412DF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3" name="Text Box 15">
          <a:extLst>
            <a:ext uri="{FF2B5EF4-FFF2-40B4-BE49-F238E27FC236}">
              <a16:creationId xmlns:a16="http://schemas.microsoft.com/office/drawing/2014/main" id="{EAE2F575-7C64-4FDD-9FAA-1ACC66862C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4" name="Text Box 16">
          <a:extLst>
            <a:ext uri="{FF2B5EF4-FFF2-40B4-BE49-F238E27FC236}">
              <a16:creationId xmlns:a16="http://schemas.microsoft.com/office/drawing/2014/main" id="{34BE256B-7632-45AA-9AC7-E40268A75E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5" name="Text Box 17">
          <a:extLst>
            <a:ext uri="{FF2B5EF4-FFF2-40B4-BE49-F238E27FC236}">
              <a16:creationId xmlns:a16="http://schemas.microsoft.com/office/drawing/2014/main" id="{70DDFB57-7315-4A4B-8A92-DB0B072AB8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6" name="Text Box 6">
          <a:extLst>
            <a:ext uri="{FF2B5EF4-FFF2-40B4-BE49-F238E27FC236}">
              <a16:creationId xmlns:a16="http://schemas.microsoft.com/office/drawing/2014/main" id="{2E3F0B11-A48E-4CA2-929E-88845BF6A3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7" name="Text Box 7">
          <a:extLst>
            <a:ext uri="{FF2B5EF4-FFF2-40B4-BE49-F238E27FC236}">
              <a16:creationId xmlns:a16="http://schemas.microsoft.com/office/drawing/2014/main" id="{4C9991BF-AACC-473E-9DA0-4669437A10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8" name="Text Box 8">
          <a:extLst>
            <a:ext uri="{FF2B5EF4-FFF2-40B4-BE49-F238E27FC236}">
              <a16:creationId xmlns:a16="http://schemas.microsoft.com/office/drawing/2014/main" id="{44DBF4C2-8034-416D-BEA3-5C32E0BED2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9" name="Text Box 9">
          <a:extLst>
            <a:ext uri="{FF2B5EF4-FFF2-40B4-BE49-F238E27FC236}">
              <a16:creationId xmlns:a16="http://schemas.microsoft.com/office/drawing/2014/main" id="{C565BC49-7398-4BB2-94AF-9B06C5DEEA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0" name="Text Box 10">
          <a:extLst>
            <a:ext uri="{FF2B5EF4-FFF2-40B4-BE49-F238E27FC236}">
              <a16:creationId xmlns:a16="http://schemas.microsoft.com/office/drawing/2014/main" id="{003163EC-8AEF-4BFF-A40C-11BC606A1C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1" name="Text Box 11">
          <a:extLst>
            <a:ext uri="{FF2B5EF4-FFF2-40B4-BE49-F238E27FC236}">
              <a16:creationId xmlns:a16="http://schemas.microsoft.com/office/drawing/2014/main" id="{7E7D7316-45DF-4370-AA86-8EF7FFEA39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2" name="Text Box 12">
          <a:extLst>
            <a:ext uri="{FF2B5EF4-FFF2-40B4-BE49-F238E27FC236}">
              <a16:creationId xmlns:a16="http://schemas.microsoft.com/office/drawing/2014/main" id="{57613D7B-8BCE-4FDB-83C6-986D2D7457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3" name="Text Box 13">
          <a:extLst>
            <a:ext uri="{FF2B5EF4-FFF2-40B4-BE49-F238E27FC236}">
              <a16:creationId xmlns:a16="http://schemas.microsoft.com/office/drawing/2014/main" id="{70A13198-1C4D-496F-8374-0258D6CF5C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4" name="Text Box 14">
          <a:extLst>
            <a:ext uri="{FF2B5EF4-FFF2-40B4-BE49-F238E27FC236}">
              <a16:creationId xmlns:a16="http://schemas.microsoft.com/office/drawing/2014/main" id="{1379E736-B091-41C1-B819-77FCD601C0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5" name="Text Box 15">
          <a:extLst>
            <a:ext uri="{FF2B5EF4-FFF2-40B4-BE49-F238E27FC236}">
              <a16:creationId xmlns:a16="http://schemas.microsoft.com/office/drawing/2014/main" id="{0B61528C-5135-46DF-BC35-23BF6C6BD1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6" name="Text Box 16">
          <a:extLst>
            <a:ext uri="{FF2B5EF4-FFF2-40B4-BE49-F238E27FC236}">
              <a16:creationId xmlns:a16="http://schemas.microsoft.com/office/drawing/2014/main" id="{A48A763B-BE60-46B3-AB48-E06909F0CC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7" name="Text Box 17">
          <a:extLst>
            <a:ext uri="{FF2B5EF4-FFF2-40B4-BE49-F238E27FC236}">
              <a16:creationId xmlns:a16="http://schemas.microsoft.com/office/drawing/2014/main" id="{706BB88D-6A45-4529-B2EF-7C9BF96018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8" name="Text Box 6">
          <a:extLst>
            <a:ext uri="{FF2B5EF4-FFF2-40B4-BE49-F238E27FC236}">
              <a16:creationId xmlns:a16="http://schemas.microsoft.com/office/drawing/2014/main" id="{D125FEDB-0E87-4999-B21C-DA3493ACA6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9" name="Text Box 7">
          <a:extLst>
            <a:ext uri="{FF2B5EF4-FFF2-40B4-BE49-F238E27FC236}">
              <a16:creationId xmlns:a16="http://schemas.microsoft.com/office/drawing/2014/main" id="{9E84DFD1-7971-49CD-886C-D7ECB98309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0" name="Text Box 8">
          <a:extLst>
            <a:ext uri="{FF2B5EF4-FFF2-40B4-BE49-F238E27FC236}">
              <a16:creationId xmlns:a16="http://schemas.microsoft.com/office/drawing/2014/main" id="{B6DF2F1F-685A-45A5-B846-3C61C0A542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1" name="Text Box 9">
          <a:extLst>
            <a:ext uri="{FF2B5EF4-FFF2-40B4-BE49-F238E27FC236}">
              <a16:creationId xmlns:a16="http://schemas.microsoft.com/office/drawing/2014/main" id="{6803E464-A28D-4498-BD0F-1216AF768D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2" name="Text Box 10">
          <a:extLst>
            <a:ext uri="{FF2B5EF4-FFF2-40B4-BE49-F238E27FC236}">
              <a16:creationId xmlns:a16="http://schemas.microsoft.com/office/drawing/2014/main" id="{ABEE1CEA-C812-4258-AFF5-4A6C7D9E82C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3" name="Text Box 11">
          <a:extLst>
            <a:ext uri="{FF2B5EF4-FFF2-40B4-BE49-F238E27FC236}">
              <a16:creationId xmlns:a16="http://schemas.microsoft.com/office/drawing/2014/main" id="{9A936016-0D8E-4471-BBC7-0BB4470156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4" name="Text Box 12">
          <a:extLst>
            <a:ext uri="{FF2B5EF4-FFF2-40B4-BE49-F238E27FC236}">
              <a16:creationId xmlns:a16="http://schemas.microsoft.com/office/drawing/2014/main" id="{18D373B7-86A6-4A44-9618-2EBFFE691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5" name="Text Box 13">
          <a:extLst>
            <a:ext uri="{FF2B5EF4-FFF2-40B4-BE49-F238E27FC236}">
              <a16:creationId xmlns:a16="http://schemas.microsoft.com/office/drawing/2014/main" id="{22F43982-F35B-4BB4-8328-FCF6FF8153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6" name="Text Box 14">
          <a:extLst>
            <a:ext uri="{FF2B5EF4-FFF2-40B4-BE49-F238E27FC236}">
              <a16:creationId xmlns:a16="http://schemas.microsoft.com/office/drawing/2014/main" id="{F9A3D8A0-0904-49CC-8E0F-4B18E328881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7" name="Text Box 15">
          <a:extLst>
            <a:ext uri="{FF2B5EF4-FFF2-40B4-BE49-F238E27FC236}">
              <a16:creationId xmlns:a16="http://schemas.microsoft.com/office/drawing/2014/main" id="{FAA62AF4-3F88-40E6-BFBD-2B20A86465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8" name="Text Box 16">
          <a:extLst>
            <a:ext uri="{FF2B5EF4-FFF2-40B4-BE49-F238E27FC236}">
              <a16:creationId xmlns:a16="http://schemas.microsoft.com/office/drawing/2014/main" id="{88E62D93-4A4A-447F-9F67-4088510D5B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9" name="Text Box 17">
          <a:extLst>
            <a:ext uri="{FF2B5EF4-FFF2-40B4-BE49-F238E27FC236}">
              <a16:creationId xmlns:a16="http://schemas.microsoft.com/office/drawing/2014/main" id="{353613ED-1956-4106-94ED-1995986911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0" name="Text Box 7">
          <a:extLst>
            <a:ext uri="{FF2B5EF4-FFF2-40B4-BE49-F238E27FC236}">
              <a16:creationId xmlns:a16="http://schemas.microsoft.com/office/drawing/2014/main" id="{A2B2DDC7-6992-44F2-862F-942EA1D106B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1" name="Text Box 8">
          <a:extLst>
            <a:ext uri="{FF2B5EF4-FFF2-40B4-BE49-F238E27FC236}">
              <a16:creationId xmlns:a16="http://schemas.microsoft.com/office/drawing/2014/main" id="{670A1554-727B-459B-9386-DDD30A4E02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2" name="Text Box 9">
          <a:extLst>
            <a:ext uri="{FF2B5EF4-FFF2-40B4-BE49-F238E27FC236}">
              <a16:creationId xmlns:a16="http://schemas.microsoft.com/office/drawing/2014/main" id="{37856774-DC95-48FB-A4B8-961B669B59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3" name="Text Box 10">
          <a:extLst>
            <a:ext uri="{FF2B5EF4-FFF2-40B4-BE49-F238E27FC236}">
              <a16:creationId xmlns:a16="http://schemas.microsoft.com/office/drawing/2014/main" id="{936547DC-8823-43B7-B9BF-E590462E46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4" name="Text Box 11">
          <a:extLst>
            <a:ext uri="{FF2B5EF4-FFF2-40B4-BE49-F238E27FC236}">
              <a16:creationId xmlns:a16="http://schemas.microsoft.com/office/drawing/2014/main" id="{DB9F9C33-9C7A-4221-AFC1-A128989C81F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5" name="Text Box 12">
          <a:extLst>
            <a:ext uri="{FF2B5EF4-FFF2-40B4-BE49-F238E27FC236}">
              <a16:creationId xmlns:a16="http://schemas.microsoft.com/office/drawing/2014/main" id="{BAD9209D-9458-4FA9-9AB5-F0ECC0D1BE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6" name="Text Box 13">
          <a:extLst>
            <a:ext uri="{FF2B5EF4-FFF2-40B4-BE49-F238E27FC236}">
              <a16:creationId xmlns:a16="http://schemas.microsoft.com/office/drawing/2014/main" id="{2B00949E-F0A6-4FA7-A42A-12224D2CAD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7" name="Text Box 14">
          <a:extLst>
            <a:ext uri="{FF2B5EF4-FFF2-40B4-BE49-F238E27FC236}">
              <a16:creationId xmlns:a16="http://schemas.microsoft.com/office/drawing/2014/main" id="{641641D5-7B9A-4F00-9148-35DBCC9729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8" name="Text Box 15">
          <a:extLst>
            <a:ext uri="{FF2B5EF4-FFF2-40B4-BE49-F238E27FC236}">
              <a16:creationId xmlns:a16="http://schemas.microsoft.com/office/drawing/2014/main" id="{609EE5D1-E5E6-43EE-98C1-76F36FCA6E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9" name="Text Box 16">
          <a:extLst>
            <a:ext uri="{FF2B5EF4-FFF2-40B4-BE49-F238E27FC236}">
              <a16:creationId xmlns:a16="http://schemas.microsoft.com/office/drawing/2014/main" id="{19F53BD5-0470-42C3-94D7-4201FFAA04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0" name="Text Box 17">
          <a:extLst>
            <a:ext uri="{FF2B5EF4-FFF2-40B4-BE49-F238E27FC236}">
              <a16:creationId xmlns:a16="http://schemas.microsoft.com/office/drawing/2014/main" id="{41464449-737D-4A9E-910A-3949A96070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1" name="Text Box 6">
          <a:extLst>
            <a:ext uri="{FF2B5EF4-FFF2-40B4-BE49-F238E27FC236}">
              <a16:creationId xmlns:a16="http://schemas.microsoft.com/office/drawing/2014/main" id="{3737DC27-500A-43C2-9D40-2B4D49B776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2" name="Text Box 7">
          <a:extLst>
            <a:ext uri="{FF2B5EF4-FFF2-40B4-BE49-F238E27FC236}">
              <a16:creationId xmlns:a16="http://schemas.microsoft.com/office/drawing/2014/main" id="{85F13934-D63A-47F8-8B96-7EAAC31BA2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3" name="Text Box 8">
          <a:extLst>
            <a:ext uri="{FF2B5EF4-FFF2-40B4-BE49-F238E27FC236}">
              <a16:creationId xmlns:a16="http://schemas.microsoft.com/office/drawing/2014/main" id="{30FB6D40-0311-4EC0-B43C-3A9EC79273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4" name="Text Box 9">
          <a:extLst>
            <a:ext uri="{FF2B5EF4-FFF2-40B4-BE49-F238E27FC236}">
              <a16:creationId xmlns:a16="http://schemas.microsoft.com/office/drawing/2014/main" id="{424252EB-F3E0-4890-B601-4793F10194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5" name="Text Box 10">
          <a:extLst>
            <a:ext uri="{FF2B5EF4-FFF2-40B4-BE49-F238E27FC236}">
              <a16:creationId xmlns:a16="http://schemas.microsoft.com/office/drawing/2014/main" id="{BAFBD488-B468-43CC-A5B8-F67F8D769F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6" name="Text Box 11">
          <a:extLst>
            <a:ext uri="{FF2B5EF4-FFF2-40B4-BE49-F238E27FC236}">
              <a16:creationId xmlns:a16="http://schemas.microsoft.com/office/drawing/2014/main" id="{B30E93F0-20C4-446F-A6DB-719715373B6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7" name="Text Box 12">
          <a:extLst>
            <a:ext uri="{FF2B5EF4-FFF2-40B4-BE49-F238E27FC236}">
              <a16:creationId xmlns:a16="http://schemas.microsoft.com/office/drawing/2014/main" id="{B6774155-F203-467C-9F37-064BC620D9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8" name="Text Box 13">
          <a:extLst>
            <a:ext uri="{FF2B5EF4-FFF2-40B4-BE49-F238E27FC236}">
              <a16:creationId xmlns:a16="http://schemas.microsoft.com/office/drawing/2014/main" id="{E02C19C1-979A-4127-9C0E-2ED0F78A1C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9" name="Text Box 14">
          <a:extLst>
            <a:ext uri="{FF2B5EF4-FFF2-40B4-BE49-F238E27FC236}">
              <a16:creationId xmlns:a16="http://schemas.microsoft.com/office/drawing/2014/main" id="{0DA009FB-6CA5-4100-AA4C-392B225EA79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0" name="Text Box 15">
          <a:extLst>
            <a:ext uri="{FF2B5EF4-FFF2-40B4-BE49-F238E27FC236}">
              <a16:creationId xmlns:a16="http://schemas.microsoft.com/office/drawing/2014/main" id="{71860D80-CF6A-4D1B-B1AA-37A098370F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1" name="Text Box 16">
          <a:extLst>
            <a:ext uri="{FF2B5EF4-FFF2-40B4-BE49-F238E27FC236}">
              <a16:creationId xmlns:a16="http://schemas.microsoft.com/office/drawing/2014/main" id="{9FA99098-C6DE-4700-A14C-BDD8D3C394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2" name="Text Box 17">
          <a:extLst>
            <a:ext uri="{FF2B5EF4-FFF2-40B4-BE49-F238E27FC236}">
              <a16:creationId xmlns:a16="http://schemas.microsoft.com/office/drawing/2014/main" id="{D4776F0A-032A-4F01-A7C3-FD267E78A46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3" name="Text Box 6">
          <a:extLst>
            <a:ext uri="{FF2B5EF4-FFF2-40B4-BE49-F238E27FC236}">
              <a16:creationId xmlns:a16="http://schemas.microsoft.com/office/drawing/2014/main" id="{5A156FD4-94D8-4917-9E15-A0C5269447C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4" name="Text Box 7">
          <a:extLst>
            <a:ext uri="{FF2B5EF4-FFF2-40B4-BE49-F238E27FC236}">
              <a16:creationId xmlns:a16="http://schemas.microsoft.com/office/drawing/2014/main" id="{2E8EA8B1-0FE9-4B01-B313-F7C16A6C4F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5" name="Text Box 8">
          <a:extLst>
            <a:ext uri="{FF2B5EF4-FFF2-40B4-BE49-F238E27FC236}">
              <a16:creationId xmlns:a16="http://schemas.microsoft.com/office/drawing/2014/main" id="{CA4D9F55-A41F-4132-A93A-871633DF29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6" name="Text Box 9">
          <a:extLst>
            <a:ext uri="{FF2B5EF4-FFF2-40B4-BE49-F238E27FC236}">
              <a16:creationId xmlns:a16="http://schemas.microsoft.com/office/drawing/2014/main" id="{3737E5E2-80B4-4519-B881-CAEE262787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7" name="Text Box 10">
          <a:extLst>
            <a:ext uri="{FF2B5EF4-FFF2-40B4-BE49-F238E27FC236}">
              <a16:creationId xmlns:a16="http://schemas.microsoft.com/office/drawing/2014/main" id="{1BCD66F3-8273-4F3E-A971-9B8FC5A19E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8" name="Text Box 11">
          <a:extLst>
            <a:ext uri="{FF2B5EF4-FFF2-40B4-BE49-F238E27FC236}">
              <a16:creationId xmlns:a16="http://schemas.microsoft.com/office/drawing/2014/main" id="{6298A472-24FF-4774-8ED2-0EBD18ACA2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9" name="Text Box 12">
          <a:extLst>
            <a:ext uri="{FF2B5EF4-FFF2-40B4-BE49-F238E27FC236}">
              <a16:creationId xmlns:a16="http://schemas.microsoft.com/office/drawing/2014/main" id="{689D87F3-4C5C-4B5B-AE16-38E68ABD23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0" name="Text Box 13">
          <a:extLst>
            <a:ext uri="{FF2B5EF4-FFF2-40B4-BE49-F238E27FC236}">
              <a16:creationId xmlns:a16="http://schemas.microsoft.com/office/drawing/2014/main" id="{7C71E86B-73CD-4080-9BE3-5EC4268937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1" name="Text Box 14">
          <a:extLst>
            <a:ext uri="{FF2B5EF4-FFF2-40B4-BE49-F238E27FC236}">
              <a16:creationId xmlns:a16="http://schemas.microsoft.com/office/drawing/2014/main" id="{8517A35B-384F-4B28-A6A1-7D3BAED81D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2" name="Text Box 15">
          <a:extLst>
            <a:ext uri="{FF2B5EF4-FFF2-40B4-BE49-F238E27FC236}">
              <a16:creationId xmlns:a16="http://schemas.microsoft.com/office/drawing/2014/main" id="{CD1D384F-755B-4A39-847E-D85128FD4E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3" name="Text Box 16">
          <a:extLst>
            <a:ext uri="{FF2B5EF4-FFF2-40B4-BE49-F238E27FC236}">
              <a16:creationId xmlns:a16="http://schemas.microsoft.com/office/drawing/2014/main" id="{869CBC59-9D8E-4896-AD5D-014DBA547B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4" name="Text Box 17">
          <a:extLst>
            <a:ext uri="{FF2B5EF4-FFF2-40B4-BE49-F238E27FC236}">
              <a16:creationId xmlns:a16="http://schemas.microsoft.com/office/drawing/2014/main" id="{CC454642-7E8E-4C0B-8D58-AC6582B44D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5" name="Text Box 6">
          <a:extLst>
            <a:ext uri="{FF2B5EF4-FFF2-40B4-BE49-F238E27FC236}">
              <a16:creationId xmlns:a16="http://schemas.microsoft.com/office/drawing/2014/main" id="{331F8093-D700-4BAC-A665-B75F8227F7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6" name="Text Box 7">
          <a:extLst>
            <a:ext uri="{FF2B5EF4-FFF2-40B4-BE49-F238E27FC236}">
              <a16:creationId xmlns:a16="http://schemas.microsoft.com/office/drawing/2014/main" id="{4EF9E414-66E5-4E81-AE3E-7C29472E33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7" name="Text Box 8">
          <a:extLst>
            <a:ext uri="{FF2B5EF4-FFF2-40B4-BE49-F238E27FC236}">
              <a16:creationId xmlns:a16="http://schemas.microsoft.com/office/drawing/2014/main" id="{A5454A42-989B-4928-BC83-60D5A90EF7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8" name="Text Box 9">
          <a:extLst>
            <a:ext uri="{FF2B5EF4-FFF2-40B4-BE49-F238E27FC236}">
              <a16:creationId xmlns:a16="http://schemas.microsoft.com/office/drawing/2014/main" id="{4A8C1F07-929D-4FDF-8374-88AFDEF4E9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9" name="Text Box 10">
          <a:extLst>
            <a:ext uri="{FF2B5EF4-FFF2-40B4-BE49-F238E27FC236}">
              <a16:creationId xmlns:a16="http://schemas.microsoft.com/office/drawing/2014/main" id="{577DF80C-175A-4764-AF00-832DEAC95DC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0" name="Text Box 11">
          <a:extLst>
            <a:ext uri="{FF2B5EF4-FFF2-40B4-BE49-F238E27FC236}">
              <a16:creationId xmlns:a16="http://schemas.microsoft.com/office/drawing/2014/main" id="{3F1DD6E6-3D25-4AFB-A98C-CDC77A7C2A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1" name="Text Box 12">
          <a:extLst>
            <a:ext uri="{FF2B5EF4-FFF2-40B4-BE49-F238E27FC236}">
              <a16:creationId xmlns:a16="http://schemas.microsoft.com/office/drawing/2014/main" id="{64347175-82DF-48C7-AEC3-E0C178EF951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2" name="Text Box 13">
          <a:extLst>
            <a:ext uri="{FF2B5EF4-FFF2-40B4-BE49-F238E27FC236}">
              <a16:creationId xmlns:a16="http://schemas.microsoft.com/office/drawing/2014/main" id="{C2AAB4E7-BBAB-43C0-9D95-A804DB926E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3" name="Text Box 14">
          <a:extLst>
            <a:ext uri="{FF2B5EF4-FFF2-40B4-BE49-F238E27FC236}">
              <a16:creationId xmlns:a16="http://schemas.microsoft.com/office/drawing/2014/main" id="{D7FF771B-EAEB-44BD-9482-B8658F1496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4" name="Text Box 15">
          <a:extLst>
            <a:ext uri="{FF2B5EF4-FFF2-40B4-BE49-F238E27FC236}">
              <a16:creationId xmlns:a16="http://schemas.microsoft.com/office/drawing/2014/main" id="{DDFE3F9B-F8A6-42D5-97C4-0C26C7BA0A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5" name="Text Box 16">
          <a:extLst>
            <a:ext uri="{FF2B5EF4-FFF2-40B4-BE49-F238E27FC236}">
              <a16:creationId xmlns:a16="http://schemas.microsoft.com/office/drawing/2014/main" id="{6FC26569-239E-4BFD-8E92-3319D368B3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6" name="Text Box 17">
          <a:extLst>
            <a:ext uri="{FF2B5EF4-FFF2-40B4-BE49-F238E27FC236}">
              <a16:creationId xmlns:a16="http://schemas.microsoft.com/office/drawing/2014/main" id="{0D1E1ABE-E290-4D79-A407-5DD122979A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7" name="Text Box 7">
          <a:extLst>
            <a:ext uri="{FF2B5EF4-FFF2-40B4-BE49-F238E27FC236}">
              <a16:creationId xmlns:a16="http://schemas.microsoft.com/office/drawing/2014/main" id="{38F06BAB-C6C9-4438-B858-AAA17F6B4D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8" name="Text Box 8">
          <a:extLst>
            <a:ext uri="{FF2B5EF4-FFF2-40B4-BE49-F238E27FC236}">
              <a16:creationId xmlns:a16="http://schemas.microsoft.com/office/drawing/2014/main" id="{7BE408FB-383C-4BA3-8730-DDCA46C85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9" name="Text Box 9">
          <a:extLst>
            <a:ext uri="{FF2B5EF4-FFF2-40B4-BE49-F238E27FC236}">
              <a16:creationId xmlns:a16="http://schemas.microsoft.com/office/drawing/2014/main" id="{31539C83-E2B4-4938-989C-EEC66169AA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0" name="Text Box 10">
          <a:extLst>
            <a:ext uri="{FF2B5EF4-FFF2-40B4-BE49-F238E27FC236}">
              <a16:creationId xmlns:a16="http://schemas.microsoft.com/office/drawing/2014/main" id="{136203BE-58FA-48C4-B4C0-30C7B1B5CB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1" name="Text Box 11">
          <a:extLst>
            <a:ext uri="{FF2B5EF4-FFF2-40B4-BE49-F238E27FC236}">
              <a16:creationId xmlns:a16="http://schemas.microsoft.com/office/drawing/2014/main" id="{BEDC65EE-525E-4984-824E-30257E5F77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2" name="Text Box 12">
          <a:extLst>
            <a:ext uri="{FF2B5EF4-FFF2-40B4-BE49-F238E27FC236}">
              <a16:creationId xmlns:a16="http://schemas.microsoft.com/office/drawing/2014/main" id="{16446A3B-5EE7-4F56-AAFE-3113B35DE6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3" name="Text Box 13">
          <a:extLst>
            <a:ext uri="{FF2B5EF4-FFF2-40B4-BE49-F238E27FC236}">
              <a16:creationId xmlns:a16="http://schemas.microsoft.com/office/drawing/2014/main" id="{6C61C5A6-E799-4112-A938-DD41BD3B820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4" name="Text Box 14">
          <a:extLst>
            <a:ext uri="{FF2B5EF4-FFF2-40B4-BE49-F238E27FC236}">
              <a16:creationId xmlns:a16="http://schemas.microsoft.com/office/drawing/2014/main" id="{85E889D3-3FB8-4661-BC2D-1A7AC7C14C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5" name="Text Box 15">
          <a:extLst>
            <a:ext uri="{FF2B5EF4-FFF2-40B4-BE49-F238E27FC236}">
              <a16:creationId xmlns:a16="http://schemas.microsoft.com/office/drawing/2014/main" id="{9528D7CD-787F-41C1-8FCE-0E34382367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6" name="Text Box 16">
          <a:extLst>
            <a:ext uri="{FF2B5EF4-FFF2-40B4-BE49-F238E27FC236}">
              <a16:creationId xmlns:a16="http://schemas.microsoft.com/office/drawing/2014/main" id="{28772E77-FF07-4200-83CB-6ADF37BA44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7" name="Text Box 17">
          <a:extLst>
            <a:ext uri="{FF2B5EF4-FFF2-40B4-BE49-F238E27FC236}">
              <a16:creationId xmlns:a16="http://schemas.microsoft.com/office/drawing/2014/main" id="{E55C3678-5345-48AD-88EB-FC6815494A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8" name="Text Box 6">
          <a:extLst>
            <a:ext uri="{FF2B5EF4-FFF2-40B4-BE49-F238E27FC236}">
              <a16:creationId xmlns:a16="http://schemas.microsoft.com/office/drawing/2014/main" id="{C6A6F130-4F6B-41CB-A07A-FC9CB9E901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9" name="Text Box 7">
          <a:extLst>
            <a:ext uri="{FF2B5EF4-FFF2-40B4-BE49-F238E27FC236}">
              <a16:creationId xmlns:a16="http://schemas.microsoft.com/office/drawing/2014/main" id="{D2C30DA9-37EE-4739-8A00-A3BC09F3B0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0" name="Text Box 8">
          <a:extLst>
            <a:ext uri="{FF2B5EF4-FFF2-40B4-BE49-F238E27FC236}">
              <a16:creationId xmlns:a16="http://schemas.microsoft.com/office/drawing/2014/main" id="{51FDA025-9EAB-4FF5-B964-65B764D77F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1" name="Text Box 9">
          <a:extLst>
            <a:ext uri="{FF2B5EF4-FFF2-40B4-BE49-F238E27FC236}">
              <a16:creationId xmlns:a16="http://schemas.microsoft.com/office/drawing/2014/main" id="{1D050CC0-1CF5-4B1B-92B0-D4FB21127E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2" name="Text Box 10">
          <a:extLst>
            <a:ext uri="{FF2B5EF4-FFF2-40B4-BE49-F238E27FC236}">
              <a16:creationId xmlns:a16="http://schemas.microsoft.com/office/drawing/2014/main" id="{E0A4DF8D-39A8-4011-9819-B9DB0C191C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3" name="Text Box 11">
          <a:extLst>
            <a:ext uri="{FF2B5EF4-FFF2-40B4-BE49-F238E27FC236}">
              <a16:creationId xmlns:a16="http://schemas.microsoft.com/office/drawing/2014/main" id="{234DFE30-4A75-4295-A41A-8ABCF30EE3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4" name="Text Box 12">
          <a:extLst>
            <a:ext uri="{FF2B5EF4-FFF2-40B4-BE49-F238E27FC236}">
              <a16:creationId xmlns:a16="http://schemas.microsoft.com/office/drawing/2014/main" id="{65D3F8F1-AF57-4126-BA2E-4F7F680D07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5" name="Text Box 13">
          <a:extLst>
            <a:ext uri="{FF2B5EF4-FFF2-40B4-BE49-F238E27FC236}">
              <a16:creationId xmlns:a16="http://schemas.microsoft.com/office/drawing/2014/main" id="{66F28556-010D-4BD8-BACA-9BC8E982B4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6" name="Text Box 14">
          <a:extLst>
            <a:ext uri="{FF2B5EF4-FFF2-40B4-BE49-F238E27FC236}">
              <a16:creationId xmlns:a16="http://schemas.microsoft.com/office/drawing/2014/main" id="{1452FABB-8578-45A2-9D68-0140806E8D9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7" name="Text Box 15">
          <a:extLst>
            <a:ext uri="{FF2B5EF4-FFF2-40B4-BE49-F238E27FC236}">
              <a16:creationId xmlns:a16="http://schemas.microsoft.com/office/drawing/2014/main" id="{4B46E8A1-23D6-4017-86CF-C3849A4135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8" name="Text Box 16">
          <a:extLst>
            <a:ext uri="{FF2B5EF4-FFF2-40B4-BE49-F238E27FC236}">
              <a16:creationId xmlns:a16="http://schemas.microsoft.com/office/drawing/2014/main" id="{F3E843B9-0F40-442C-AC96-40906331E26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9" name="Text Box 17">
          <a:extLst>
            <a:ext uri="{FF2B5EF4-FFF2-40B4-BE49-F238E27FC236}">
              <a16:creationId xmlns:a16="http://schemas.microsoft.com/office/drawing/2014/main" id="{445443A6-B300-433B-93C8-363BEBAEDD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0" name="Text Box 6">
          <a:extLst>
            <a:ext uri="{FF2B5EF4-FFF2-40B4-BE49-F238E27FC236}">
              <a16:creationId xmlns:a16="http://schemas.microsoft.com/office/drawing/2014/main" id="{08723BE4-15C0-4251-BC4F-80E7F77D7A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1" name="Text Box 7">
          <a:extLst>
            <a:ext uri="{FF2B5EF4-FFF2-40B4-BE49-F238E27FC236}">
              <a16:creationId xmlns:a16="http://schemas.microsoft.com/office/drawing/2014/main" id="{BA31AF1F-FC5A-44DB-AC7B-6109D72D14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2" name="Text Box 8">
          <a:extLst>
            <a:ext uri="{FF2B5EF4-FFF2-40B4-BE49-F238E27FC236}">
              <a16:creationId xmlns:a16="http://schemas.microsoft.com/office/drawing/2014/main" id="{18508D8E-9B04-4DD9-A00E-42A5A5BC6DD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3" name="Text Box 9">
          <a:extLst>
            <a:ext uri="{FF2B5EF4-FFF2-40B4-BE49-F238E27FC236}">
              <a16:creationId xmlns:a16="http://schemas.microsoft.com/office/drawing/2014/main" id="{FB8D1091-69FB-4E13-A186-B1E89862A4E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4" name="Text Box 10">
          <a:extLst>
            <a:ext uri="{FF2B5EF4-FFF2-40B4-BE49-F238E27FC236}">
              <a16:creationId xmlns:a16="http://schemas.microsoft.com/office/drawing/2014/main" id="{EAEAC164-6B9E-4B35-A548-A630B8F390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5" name="Text Box 11">
          <a:extLst>
            <a:ext uri="{FF2B5EF4-FFF2-40B4-BE49-F238E27FC236}">
              <a16:creationId xmlns:a16="http://schemas.microsoft.com/office/drawing/2014/main" id="{9D564625-6799-474B-A380-3914C6C211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6" name="Text Box 12">
          <a:extLst>
            <a:ext uri="{FF2B5EF4-FFF2-40B4-BE49-F238E27FC236}">
              <a16:creationId xmlns:a16="http://schemas.microsoft.com/office/drawing/2014/main" id="{7F923F75-9694-4F13-9DA5-E8FF63204F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7" name="Text Box 13">
          <a:extLst>
            <a:ext uri="{FF2B5EF4-FFF2-40B4-BE49-F238E27FC236}">
              <a16:creationId xmlns:a16="http://schemas.microsoft.com/office/drawing/2014/main" id="{32524BE1-1756-4D51-B916-0DDDD817C9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8" name="Text Box 14">
          <a:extLst>
            <a:ext uri="{FF2B5EF4-FFF2-40B4-BE49-F238E27FC236}">
              <a16:creationId xmlns:a16="http://schemas.microsoft.com/office/drawing/2014/main" id="{F8DD8CF1-86D5-4BAE-AE5F-BC5489BC2A5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9" name="Text Box 15">
          <a:extLst>
            <a:ext uri="{FF2B5EF4-FFF2-40B4-BE49-F238E27FC236}">
              <a16:creationId xmlns:a16="http://schemas.microsoft.com/office/drawing/2014/main" id="{25B0FAC2-E757-4345-AC24-36F295A22EC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0" name="Text Box 16">
          <a:extLst>
            <a:ext uri="{FF2B5EF4-FFF2-40B4-BE49-F238E27FC236}">
              <a16:creationId xmlns:a16="http://schemas.microsoft.com/office/drawing/2014/main" id="{DC089580-5764-4C34-8BAD-6DF883805E4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1" name="Text Box 17">
          <a:extLst>
            <a:ext uri="{FF2B5EF4-FFF2-40B4-BE49-F238E27FC236}">
              <a16:creationId xmlns:a16="http://schemas.microsoft.com/office/drawing/2014/main" id="{F688C874-45E7-41AD-9BA9-F1444396E8C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2" name="Text Box 6">
          <a:extLst>
            <a:ext uri="{FF2B5EF4-FFF2-40B4-BE49-F238E27FC236}">
              <a16:creationId xmlns:a16="http://schemas.microsoft.com/office/drawing/2014/main" id="{7BC9B672-376E-47D9-9704-3E249608AB9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3" name="Text Box 7">
          <a:extLst>
            <a:ext uri="{FF2B5EF4-FFF2-40B4-BE49-F238E27FC236}">
              <a16:creationId xmlns:a16="http://schemas.microsoft.com/office/drawing/2014/main" id="{293AE8C9-E100-4A8A-AA46-F6ED539582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4" name="Text Box 8">
          <a:extLst>
            <a:ext uri="{FF2B5EF4-FFF2-40B4-BE49-F238E27FC236}">
              <a16:creationId xmlns:a16="http://schemas.microsoft.com/office/drawing/2014/main" id="{84F81849-4FAF-4B1C-A296-65FF0F8E39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5" name="Text Box 9">
          <a:extLst>
            <a:ext uri="{FF2B5EF4-FFF2-40B4-BE49-F238E27FC236}">
              <a16:creationId xmlns:a16="http://schemas.microsoft.com/office/drawing/2014/main" id="{637F5B6E-30C5-4FB3-BFE3-52B54DD5FC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6" name="Text Box 10">
          <a:extLst>
            <a:ext uri="{FF2B5EF4-FFF2-40B4-BE49-F238E27FC236}">
              <a16:creationId xmlns:a16="http://schemas.microsoft.com/office/drawing/2014/main" id="{94AF8D9A-0EA2-4512-9C2A-454778A8FE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7" name="Text Box 11">
          <a:extLst>
            <a:ext uri="{FF2B5EF4-FFF2-40B4-BE49-F238E27FC236}">
              <a16:creationId xmlns:a16="http://schemas.microsoft.com/office/drawing/2014/main" id="{15585FAE-3D71-47AC-99F2-22D4B51405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8" name="Text Box 12">
          <a:extLst>
            <a:ext uri="{FF2B5EF4-FFF2-40B4-BE49-F238E27FC236}">
              <a16:creationId xmlns:a16="http://schemas.microsoft.com/office/drawing/2014/main" id="{3943DFC1-5707-4924-9D21-549B31112E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9" name="Text Box 13">
          <a:extLst>
            <a:ext uri="{FF2B5EF4-FFF2-40B4-BE49-F238E27FC236}">
              <a16:creationId xmlns:a16="http://schemas.microsoft.com/office/drawing/2014/main" id="{98DFD95D-A83C-4F56-8D26-1CBBDCB463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0" name="Text Box 14">
          <a:extLst>
            <a:ext uri="{FF2B5EF4-FFF2-40B4-BE49-F238E27FC236}">
              <a16:creationId xmlns:a16="http://schemas.microsoft.com/office/drawing/2014/main" id="{E5F5DB1F-7BD0-4BEB-8DDA-021488AAAE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1" name="Text Box 15">
          <a:extLst>
            <a:ext uri="{FF2B5EF4-FFF2-40B4-BE49-F238E27FC236}">
              <a16:creationId xmlns:a16="http://schemas.microsoft.com/office/drawing/2014/main" id="{6AB59BA0-5509-4521-BCCC-07566B6690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2" name="Text Box 16">
          <a:extLst>
            <a:ext uri="{FF2B5EF4-FFF2-40B4-BE49-F238E27FC236}">
              <a16:creationId xmlns:a16="http://schemas.microsoft.com/office/drawing/2014/main" id="{117C0C00-9ED4-4EB7-B460-DB289FA0CC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3" name="Text Box 17">
          <a:extLst>
            <a:ext uri="{FF2B5EF4-FFF2-40B4-BE49-F238E27FC236}">
              <a16:creationId xmlns:a16="http://schemas.microsoft.com/office/drawing/2014/main" id="{0E369C5A-089C-40A9-AA7D-4FC43E167F8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4" name="Text Box 7">
          <a:extLst>
            <a:ext uri="{FF2B5EF4-FFF2-40B4-BE49-F238E27FC236}">
              <a16:creationId xmlns:a16="http://schemas.microsoft.com/office/drawing/2014/main" id="{53485987-6DB6-4754-89A7-F20CD77522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5" name="Text Box 8">
          <a:extLst>
            <a:ext uri="{FF2B5EF4-FFF2-40B4-BE49-F238E27FC236}">
              <a16:creationId xmlns:a16="http://schemas.microsoft.com/office/drawing/2014/main" id="{23A762D2-6B3F-479B-A56E-00734900A50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6" name="Text Box 9">
          <a:extLst>
            <a:ext uri="{FF2B5EF4-FFF2-40B4-BE49-F238E27FC236}">
              <a16:creationId xmlns:a16="http://schemas.microsoft.com/office/drawing/2014/main" id="{B3BAF637-AC53-4920-B052-9163E53A8C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7" name="Text Box 10">
          <a:extLst>
            <a:ext uri="{FF2B5EF4-FFF2-40B4-BE49-F238E27FC236}">
              <a16:creationId xmlns:a16="http://schemas.microsoft.com/office/drawing/2014/main" id="{C4423062-1554-4A70-B36D-836106396BA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8" name="Text Box 11">
          <a:extLst>
            <a:ext uri="{FF2B5EF4-FFF2-40B4-BE49-F238E27FC236}">
              <a16:creationId xmlns:a16="http://schemas.microsoft.com/office/drawing/2014/main" id="{2F8D866B-AEFA-43EF-87D1-A16D234934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9" name="Text Box 12">
          <a:extLst>
            <a:ext uri="{FF2B5EF4-FFF2-40B4-BE49-F238E27FC236}">
              <a16:creationId xmlns:a16="http://schemas.microsoft.com/office/drawing/2014/main" id="{CF665895-9D5F-40DF-882F-53E15B5BAB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0" name="Text Box 13">
          <a:extLst>
            <a:ext uri="{FF2B5EF4-FFF2-40B4-BE49-F238E27FC236}">
              <a16:creationId xmlns:a16="http://schemas.microsoft.com/office/drawing/2014/main" id="{B721FE67-3E92-4CD2-8E8C-ED1638F701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1" name="Text Box 14">
          <a:extLst>
            <a:ext uri="{FF2B5EF4-FFF2-40B4-BE49-F238E27FC236}">
              <a16:creationId xmlns:a16="http://schemas.microsoft.com/office/drawing/2014/main" id="{8AF3EFDC-1E6C-460E-81A3-E70BE75CAA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2" name="Text Box 15">
          <a:extLst>
            <a:ext uri="{FF2B5EF4-FFF2-40B4-BE49-F238E27FC236}">
              <a16:creationId xmlns:a16="http://schemas.microsoft.com/office/drawing/2014/main" id="{0EFDD0C4-CE70-4187-B262-FAF3FBCE71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3" name="Text Box 16">
          <a:extLst>
            <a:ext uri="{FF2B5EF4-FFF2-40B4-BE49-F238E27FC236}">
              <a16:creationId xmlns:a16="http://schemas.microsoft.com/office/drawing/2014/main" id="{3B08E3E6-81D2-499A-95D7-7010A84810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4" name="Text Box 17">
          <a:extLst>
            <a:ext uri="{FF2B5EF4-FFF2-40B4-BE49-F238E27FC236}">
              <a16:creationId xmlns:a16="http://schemas.microsoft.com/office/drawing/2014/main" id="{429B2824-42DC-4CEA-8EDC-49E157A18B0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5" name="Text Box 6">
          <a:extLst>
            <a:ext uri="{FF2B5EF4-FFF2-40B4-BE49-F238E27FC236}">
              <a16:creationId xmlns:a16="http://schemas.microsoft.com/office/drawing/2014/main" id="{397A8931-4B43-49A3-A62B-86B7793659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6" name="Text Box 7">
          <a:extLst>
            <a:ext uri="{FF2B5EF4-FFF2-40B4-BE49-F238E27FC236}">
              <a16:creationId xmlns:a16="http://schemas.microsoft.com/office/drawing/2014/main" id="{6C159F1C-1AAE-4874-BF79-416BCDED24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7" name="Text Box 8">
          <a:extLst>
            <a:ext uri="{FF2B5EF4-FFF2-40B4-BE49-F238E27FC236}">
              <a16:creationId xmlns:a16="http://schemas.microsoft.com/office/drawing/2014/main" id="{2A5F7DA2-1DB1-4706-85DD-8D9D0BAFA7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8" name="Text Box 9">
          <a:extLst>
            <a:ext uri="{FF2B5EF4-FFF2-40B4-BE49-F238E27FC236}">
              <a16:creationId xmlns:a16="http://schemas.microsoft.com/office/drawing/2014/main" id="{D63EE187-9690-4C62-8F15-BC7FFD4E1D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9" name="Text Box 10">
          <a:extLst>
            <a:ext uri="{FF2B5EF4-FFF2-40B4-BE49-F238E27FC236}">
              <a16:creationId xmlns:a16="http://schemas.microsoft.com/office/drawing/2014/main" id="{B060557F-3ADD-41D5-8DD5-60E8B5944E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0" name="Text Box 11">
          <a:extLst>
            <a:ext uri="{FF2B5EF4-FFF2-40B4-BE49-F238E27FC236}">
              <a16:creationId xmlns:a16="http://schemas.microsoft.com/office/drawing/2014/main" id="{0585FE88-8591-43DA-ABAD-5A2819F855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1" name="Text Box 12">
          <a:extLst>
            <a:ext uri="{FF2B5EF4-FFF2-40B4-BE49-F238E27FC236}">
              <a16:creationId xmlns:a16="http://schemas.microsoft.com/office/drawing/2014/main" id="{DD99425A-ADA7-4EAC-8BFB-9326E8355E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2" name="Text Box 13">
          <a:extLst>
            <a:ext uri="{FF2B5EF4-FFF2-40B4-BE49-F238E27FC236}">
              <a16:creationId xmlns:a16="http://schemas.microsoft.com/office/drawing/2014/main" id="{FC022C1C-9663-4415-A823-4F32E95838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3" name="Text Box 14">
          <a:extLst>
            <a:ext uri="{FF2B5EF4-FFF2-40B4-BE49-F238E27FC236}">
              <a16:creationId xmlns:a16="http://schemas.microsoft.com/office/drawing/2014/main" id="{2543013A-8D9B-481E-9A07-3D94412B6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4" name="Text Box 15">
          <a:extLst>
            <a:ext uri="{FF2B5EF4-FFF2-40B4-BE49-F238E27FC236}">
              <a16:creationId xmlns:a16="http://schemas.microsoft.com/office/drawing/2014/main" id="{FABFCA6A-4AD8-4BB6-B2C8-7A9D8AC3249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5" name="Text Box 16">
          <a:extLst>
            <a:ext uri="{FF2B5EF4-FFF2-40B4-BE49-F238E27FC236}">
              <a16:creationId xmlns:a16="http://schemas.microsoft.com/office/drawing/2014/main" id="{EB0716BD-87FD-4A58-80CD-B52EA8148CC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54</xdr:row>
      <xdr:rowOff>0</xdr:rowOff>
    </xdr:from>
    <xdr:ext cx="85725" cy="1411821"/>
    <xdr:sp macro="" textlink="">
      <xdr:nvSpPr>
        <xdr:cNvPr id="1127" name="Text Box 6">
          <a:extLst>
            <a:ext uri="{FF2B5EF4-FFF2-40B4-BE49-F238E27FC236}">
              <a16:creationId xmlns:a16="http://schemas.microsoft.com/office/drawing/2014/main" id="{5668FC08-D67C-42B6-81CE-BF7D7F1B438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28" name="Text Box 7">
          <a:extLst>
            <a:ext uri="{FF2B5EF4-FFF2-40B4-BE49-F238E27FC236}">
              <a16:creationId xmlns:a16="http://schemas.microsoft.com/office/drawing/2014/main" id="{82F0588D-851E-4F04-8936-0FDDF91283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29" name="Text Box 8">
          <a:extLst>
            <a:ext uri="{FF2B5EF4-FFF2-40B4-BE49-F238E27FC236}">
              <a16:creationId xmlns:a16="http://schemas.microsoft.com/office/drawing/2014/main" id="{808C787F-F602-467B-AAB7-DABBF01F311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0" name="Text Box 9">
          <a:extLst>
            <a:ext uri="{FF2B5EF4-FFF2-40B4-BE49-F238E27FC236}">
              <a16:creationId xmlns:a16="http://schemas.microsoft.com/office/drawing/2014/main" id="{52AA4B88-0D61-4BFB-B690-0CDA197F04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1" name="Text Box 10">
          <a:extLst>
            <a:ext uri="{FF2B5EF4-FFF2-40B4-BE49-F238E27FC236}">
              <a16:creationId xmlns:a16="http://schemas.microsoft.com/office/drawing/2014/main" id="{F1291EB2-8A06-4208-9345-EA5DEB559F4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2" name="Text Box 11">
          <a:extLst>
            <a:ext uri="{FF2B5EF4-FFF2-40B4-BE49-F238E27FC236}">
              <a16:creationId xmlns:a16="http://schemas.microsoft.com/office/drawing/2014/main" id="{38BB07AD-238E-46A9-B323-653FD845314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3" name="Text Box 12">
          <a:extLst>
            <a:ext uri="{FF2B5EF4-FFF2-40B4-BE49-F238E27FC236}">
              <a16:creationId xmlns:a16="http://schemas.microsoft.com/office/drawing/2014/main" id="{3DAEB00A-6231-4D5E-9E29-27C3C7682C6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4" name="Text Box 13">
          <a:extLst>
            <a:ext uri="{FF2B5EF4-FFF2-40B4-BE49-F238E27FC236}">
              <a16:creationId xmlns:a16="http://schemas.microsoft.com/office/drawing/2014/main" id="{DC15F783-B903-4DF8-9960-C62240F63C5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5" name="Text Box 14">
          <a:extLst>
            <a:ext uri="{FF2B5EF4-FFF2-40B4-BE49-F238E27FC236}">
              <a16:creationId xmlns:a16="http://schemas.microsoft.com/office/drawing/2014/main" id="{5D5DB885-A32A-478A-929F-0FAB09566C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6" name="Text Box 15">
          <a:extLst>
            <a:ext uri="{FF2B5EF4-FFF2-40B4-BE49-F238E27FC236}">
              <a16:creationId xmlns:a16="http://schemas.microsoft.com/office/drawing/2014/main" id="{B4105AD1-56B0-497A-9F54-4E886D1A4D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7" name="Text Box 16">
          <a:extLst>
            <a:ext uri="{FF2B5EF4-FFF2-40B4-BE49-F238E27FC236}">
              <a16:creationId xmlns:a16="http://schemas.microsoft.com/office/drawing/2014/main" id="{A67496F9-31DA-4B06-9986-450DDF559C9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8" name="Text Box 17">
          <a:extLst>
            <a:ext uri="{FF2B5EF4-FFF2-40B4-BE49-F238E27FC236}">
              <a16:creationId xmlns:a16="http://schemas.microsoft.com/office/drawing/2014/main" id="{EF73AC68-EC32-42DA-8BB7-F06A51EE3B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9" name="Text Box 6">
          <a:extLst>
            <a:ext uri="{FF2B5EF4-FFF2-40B4-BE49-F238E27FC236}">
              <a16:creationId xmlns:a16="http://schemas.microsoft.com/office/drawing/2014/main" id="{D9EF1E90-3174-409E-8BE4-66E4F937DAE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0" name="Text Box 7">
          <a:extLst>
            <a:ext uri="{FF2B5EF4-FFF2-40B4-BE49-F238E27FC236}">
              <a16:creationId xmlns:a16="http://schemas.microsoft.com/office/drawing/2014/main" id="{87D1BBBD-7A8E-4F75-8ED3-93028D3ADF5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1" name="Text Box 8">
          <a:extLst>
            <a:ext uri="{FF2B5EF4-FFF2-40B4-BE49-F238E27FC236}">
              <a16:creationId xmlns:a16="http://schemas.microsoft.com/office/drawing/2014/main" id="{CDEC7A93-A6C3-43A9-B18E-E4A79E799D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2" name="Text Box 9">
          <a:extLst>
            <a:ext uri="{FF2B5EF4-FFF2-40B4-BE49-F238E27FC236}">
              <a16:creationId xmlns:a16="http://schemas.microsoft.com/office/drawing/2014/main" id="{004901DE-D517-4CDB-A77D-670510F080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3" name="Text Box 10">
          <a:extLst>
            <a:ext uri="{FF2B5EF4-FFF2-40B4-BE49-F238E27FC236}">
              <a16:creationId xmlns:a16="http://schemas.microsoft.com/office/drawing/2014/main" id="{4721B9BF-61C2-4F37-8027-E7BEACF962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4" name="Text Box 11">
          <a:extLst>
            <a:ext uri="{FF2B5EF4-FFF2-40B4-BE49-F238E27FC236}">
              <a16:creationId xmlns:a16="http://schemas.microsoft.com/office/drawing/2014/main" id="{739DEDF9-E1B8-4197-8C8E-C8579122BBC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5" name="Text Box 12">
          <a:extLst>
            <a:ext uri="{FF2B5EF4-FFF2-40B4-BE49-F238E27FC236}">
              <a16:creationId xmlns:a16="http://schemas.microsoft.com/office/drawing/2014/main" id="{723FD2BD-FB2C-41FD-918D-9451BB4AB1C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6" name="Text Box 13">
          <a:extLst>
            <a:ext uri="{FF2B5EF4-FFF2-40B4-BE49-F238E27FC236}">
              <a16:creationId xmlns:a16="http://schemas.microsoft.com/office/drawing/2014/main" id="{5506A805-55F6-4289-94DD-8363710AE7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7" name="Text Box 14">
          <a:extLst>
            <a:ext uri="{FF2B5EF4-FFF2-40B4-BE49-F238E27FC236}">
              <a16:creationId xmlns:a16="http://schemas.microsoft.com/office/drawing/2014/main" id="{6C2B0174-25E7-4D58-9194-A3ED5B1D379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8" name="Text Box 15">
          <a:extLst>
            <a:ext uri="{FF2B5EF4-FFF2-40B4-BE49-F238E27FC236}">
              <a16:creationId xmlns:a16="http://schemas.microsoft.com/office/drawing/2014/main" id="{6F337C17-4F74-4546-A8CF-3BE515950A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9" name="Text Box 16">
          <a:extLst>
            <a:ext uri="{FF2B5EF4-FFF2-40B4-BE49-F238E27FC236}">
              <a16:creationId xmlns:a16="http://schemas.microsoft.com/office/drawing/2014/main" id="{126D06A9-EA94-4263-878D-CDF485F0A0F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0" name="Text Box 17">
          <a:extLst>
            <a:ext uri="{FF2B5EF4-FFF2-40B4-BE49-F238E27FC236}">
              <a16:creationId xmlns:a16="http://schemas.microsoft.com/office/drawing/2014/main" id="{FA22D9DF-8BBD-43F0-AFD7-642E2CC120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1" name="Text Box 7">
          <a:extLst>
            <a:ext uri="{FF2B5EF4-FFF2-40B4-BE49-F238E27FC236}">
              <a16:creationId xmlns:a16="http://schemas.microsoft.com/office/drawing/2014/main" id="{D554DDD5-34C0-452A-B0FB-1565B7857B6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2" name="Text Box 8">
          <a:extLst>
            <a:ext uri="{FF2B5EF4-FFF2-40B4-BE49-F238E27FC236}">
              <a16:creationId xmlns:a16="http://schemas.microsoft.com/office/drawing/2014/main" id="{C1B6F5D7-BA87-4D2F-97A1-9AE74151209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3" name="Text Box 9">
          <a:extLst>
            <a:ext uri="{FF2B5EF4-FFF2-40B4-BE49-F238E27FC236}">
              <a16:creationId xmlns:a16="http://schemas.microsoft.com/office/drawing/2014/main" id="{8FA1325A-7CAF-484D-888D-4E98D2749C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4" name="Text Box 10">
          <a:extLst>
            <a:ext uri="{FF2B5EF4-FFF2-40B4-BE49-F238E27FC236}">
              <a16:creationId xmlns:a16="http://schemas.microsoft.com/office/drawing/2014/main" id="{CE2F405E-7FFF-4796-A5C6-373E0DBD97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5" name="Text Box 11">
          <a:extLst>
            <a:ext uri="{FF2B5EF4-FFF2-40B4-BE49-F238E27FC236}">
              <a16:creationId xmlns:a16="http://schemas.microsoft.com/office/drawing/2014/main" id="{B1023220-4B45-4C4C-B9AA-FC3098796EA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6" name="Text Box 12">
          <a:extLst>
            <a:ext uri="{FF2B5EF4-FFF2-40B4-BE49-F238E27FC236}">
              <a16:creationId xmlns:a16="http://schemas.microsoft.com/office/drawing/2014/main" id="{7CF7FE83-A2CB-46E0-ACDE-CE469143BE3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7" name="Text Box 13">
          <a:extLst>
            <a:ext uri="{FF2B5EF4-FFF2-40B4-BE49-F238E27FC236}">
              <a16:creationId xmlns:a16="http://schemas.microsoft.com/office/drawing/2014/main" id="{4CCC267D-6463-4A58-978E-C8A921D475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8" name="Text Box 14">
          <a:extLst>
            <a:ext uri="{FF2B5EF4-FFF2-40B4-BE49-F238E27FC236}">
              <a16:creationId xmlns:a16="http://schemas.microsoft.com/office/drawing/2014/main" id="{81E73ACC-3D64-4527-86F5-F7A27C2E53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9" name="Text Box 15">
          <a:extLst>
            <a:ext uri="{FF2B5EF4-FFF2-40B4-BE49-F238E27FC236}">
              <a16:creationId xmlns:a16="http://schemas.microsoft.com/office/drawing/2014/main" id="{B48A94D1-0CC0-4BD1-847C-1E6BA98AC7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0" name="Text Box 16">
          <a:extLst>
            <a:ext uri="{FF2B5EF4-FFF2-40B4-BE49-F238E27FC236}">
              <a16:creationId xmlns:a16="http://schemas.microsoft.com/office/drawing/2014/main" id="{7201A212-C703-41FD-A7E0-3A35343DDCB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1" name="Text Box 17">
          <a:extLst>
            <a:ext uri="{FF2B5EF4-FFF2-40B4-BE49-F238E27FC236}">
              <a16:creationId xmlns:a16="http://schemas.microsoft.com/office/drawing/2014/main" id="{6F1FB8D4-1D94-4C1B-A9FB-D7523213AB1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2" name="Text Box 6">
          <a:extLst>
            <a:ext uri="{FF2B5EF4-FFF2-40B4-BE49-F238E27FC236}">
              <a16:creationId xmlns:a16="http://schemas.microsoft.com/office/drawing/2014/main" id="{B7167A00-3C94-43EE-B071-4D6C9A42599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3" name="Text Box 7">
          <a:extLst>
            <a:ext uri="{FF2B5EF4-FFF2-40B4-BE49-F238E27FC236}">
              <a16:creationId xmlns:a16="http://schemas.microsoft.com/office/drawing/2014/main" id="{F05561F0-452E-4197-B0C1-A164E44DA3D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4" name="Text Box 8">
          <a:extLst>
            <a:ext uri="{FF2B5EF4-FFF2-40B4-BE49-F238E27FC236}">
              <a16:creationId xmlns:a16="http://schemas.microsoft.com/office/drawing/2014/main" id="{B9BBCA76-BA38-4D1F-8D36-29F00ABDF9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5" name="Text Box 9">
          <a:extLst>
            <a:ext uri="{FF2B5EF4-FFF2-40B4-BE49-F238E27FC236}">
              <a16:creationId xmlns:a16="http://schemas.microsoft.com/office/drawing/2014/main" id="{8C42AE1F-81ED-4A62-9DAB-E37345983D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6" name="Text Box 10">
          <a:extLst>
            <a:ext uri="{FF2B5EF4-FFF2-40B4-BE49-F238E27FC236}">
              <a16:creationId xmlns:a16="http://schemas.microsoft.com/office/drawing/2014/main" id="{1DFCAED3-8DB9-4402-8E27-246077D777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7" name="Text Box 11">
          <a:extLst>
            <a:ext uri="{FF2B5EF4-FFF2-40B4-BE49-F238E27FC236}">
              <a16:creationId xmlns:a16="http://schemas.microsoft.com/office/drawing/2014/main" id="{3F21EDE0-EF27-463D-AEAF-77337C7E53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8" name="Text Box 12">
          <a:extLst>
            <a:ext uri="{FF2B5EF4-FFF2-40B4-BE49-F238E27FC236}">
              <a16:creationId xmlns:a16="http://schemas.microsoft.com/office/drawing/2014/main" id="{CA722D8B-BD1E-458F-BACF-5DBCC43158B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9" name="Text Box 13">
          <a:extLst>
            <a:ext uri="{FF2B5EF4-FFF2-40B4-BE49-F238E27FC236}">
              <a16:creationId xmlns:a16="http://schemas.microsoft.com/office/drawing/2014/main" id="{4CD8DD34-825C-47BD-996E-C992D39AC03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0" name="Text Box 14">
          <a:extLst>
            <a:ext uri="{FF2B5EF4-FFF2-40B4-BE49-F238E27FC236}">
              <a16:creationId xmlns:a16="http://schemas.microsoft.com/office/drawing/2014/main" id="{77F2773A-FEF8-4D17-AC31-E057BEADD53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1" name="Text Box 15">
          <a:extLst>
            <a:ext uri="{FF2B5EF4-FFF2-40B4-BE49-F238E27FC236}">
              <a16:creationId xmlns:a16="http://schemas.microsoft.com/office/drawing/2014/main" id="{C7723BD7-E5DC-4D92-8D6D-D6129954995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2" name="Text Box 16">
          <a:extLst>
            <a:ext uri="{FF2B5EF4-FFF2-40B4-BE49-F238E27FC236}">
              <a16:creationId xmlns:a16="http://schemas.microsoft.com/office/drawing/2014/main" id="{80697C6E-85DC-4EC2-ADB6-01C51B222E6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3" name="Text Box 17">
          <a:extLst>
            <a:ext uri="{FF2B5EF4-FFF2-40B4-BE49-F238E27FC236}">
              <a16:creationId xmlns:a16="http://schemas.microsoft.com/office/drawing/2014/main" id="{B9D336C4-A68B-449E-9B31-8C3256D3E61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4" name="Text Box 6">
          <a:extLst>
            <a:ext uri="{FF2B5EF4-FFF2-40B4-BE49-F238E27FC236}">
              <a16:creationId xmlns:a16="http://schemas.microsoft.com/office/drawing/2014/main" id="{54B6BE56-CCF7-46BA-AB0D-306665D72D3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5" name="Text Box 7">
          <a:extLst>
            <a:ext uri="{FF2B5EF4-FFF2-40B4-BE49-F238E27FC236}">
              <a16:creationId xmlns:a16="http://schemas.microsoft.com/office/drawing/2014/main" id="{883E411D-AA14-4D76-89A3-78C38B7E729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6" name="Text Box 8">
          <a:extLst>
            <a:ext uri="{FF2B5EF4-FFF2-40B4-BE49-F238E27FC236}">
              <a16:creationId xmlns:a16="http://schemas.microsoft.com/office/drawing/2014/main" id="{AB4B14F6-0951-415E-BB28-B0DC540A3B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7" name="Text Box 9">
          <a:extLst>
            <a:ext uri="{FF2B5EF4-FFF2-40B4-BE49-F238E27FC236}">
              <a16:creationId xmlns:a16="http://schemas.microsoft.com/office/drawing/2014/main" id="{2F298644-8728-4206-9652-9AB5690BB9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8" name="Text Box 10">
          <a:extLst>
            <a:ext uri="{FF2B5EF4-FFF2-40B4-BE49-F238E27FC236}">
              <a16:creationId xmlns:a16="http://schemas.microsoft.com/office/drawing/2014/main" id="{B056F726-5B91-4CE5-8C59-7E2BAA3732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9" name="Text Box 11">
          <a:extLst>
            <a:ext uri="{FF2B5EF4-FFF2-40B4-BE49-F238E27FC236}">
              <a16:creationId xmlns:a16="http://schemas.microsoft.com/office/drawing/2014/main" id="{8DCD75E6-DD7D-4FCB-9622-81BE1777163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0" name="Text Box 12">
          <a:extLst>
            <a:ext uri="{FF2B5EF4-FFF2-40B4-BE49-F238E27FC236}">
              <a16:creationId xmlns:a16="http://schemas.microsoft.com/office/drawing/2014/main" id="{931F5849-2859-42FA-B57F-356925B178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1" name="Text Box 13">
          <a:extLst>
            <a:ext uri="{FF2B5EF4-FFF2-40B4-BE49-F238E27FC236}">
              <a16:creationId xmlns:a16="http://schemas.microsoft.com/office/drawing/2014/main" id="{DE6B4562-F5B3-4F5E-B17D-82A6360F3C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2" name="Text Box 14">
          <a:extLst>
            <a:ext uri="{FF2B5EF4-FFF2-40B4-BE49-F238E27FC236}">
              <a16:creationId xmlns:a16="http://schemas.microsoft.com/office/drawing/2014/main" id="{B7DA2800-938A-4B86-9EFF-C846AC8BF3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3" name="Text Box 15">
          <a:extLst>
            <a:ext uri="{FF2B5EF4-FFF2-40B4-BE49-F238E27FC236}">
              <a16:creationId xmlns:a16="http://schemas.microsoft.com/office/drawing/2014/main" id="{D8F6E8F6-1F21-4120-85DE-974ADC6778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4" name="Text Box 16">
          <a:extLst>
            <a:ext uri="{FF2B5EF4-FFF2-40B4-BE49-F238E27FC236}">
              <a16:creationId xmlns:a16="http://schemas.microsoft.com/office/drawing/2014/main" id="{4DD0CDC6-6DA9-4AC8-B27C-1EFCD785440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5" name="Text Box 17">
          <a:extLst>
            <a:ext uri="{FF2B5EF4-FFF2-40B4-BE49-F238E27FC236}">
              <a16:creationId xmlns:a16="http://schemas.microsoft.com/office/drawing/2014/main" id="{5F34AC69-AD30-4280-A8D1-B3C58F045F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6" name="Text Box 6">
          <a:extLst>
            <a:ext uri="{FF2B5EF4-FFF2-40B4-BE49-F238E27FC236}">
              <a16:creationId xmlns:a16="http://schemas.microsoft.com/office/drawing/2014/main" id="{270143F1-FB41-4687-A9E3-718CCD3AABB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7" name="Text Box 7">
          <a:extLst>
            <a:ext uri="{FF2B5EF4-FFF2-40B4-BE49-F238E27FC236}">
              <a16:creationId xmlns:a16="http://schemas.microsoft.com/office/drawing/2014/main" id="{27387689-363C-44BA-A9DD-81D0848F43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8" name="Text Box 8">
          <a:extLst>
            <a:ext uri="{FF2B5EF4-FFF2-40B4-BE49-F238E27FC236}">
              <a16:creationId xmlns:a16="http://schemas.microsoft.com/office/drawing/2014/main" id="{0E4B4325-B005-4EAB-986B-16757A74EB6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9" name="Text Box 9">
          <a:extLst>
            <a:ext uri="{FF2B5EF4-FFF2-40B4-BE49-F238E27FC236}">
              <a16:creationId xmlns:a16="http://schemas.microsoft.com/office/drawing/2014/main" id="{69D0014E-4B6F-46DD-AB78-4F68BD8E6D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0" name="Text Box 10">
          <a:extLst>
            <a:ext uri="{FF2B5EF4-FFF2-40B4-BE49-F238E27FC236}">
              <a16:creationId xmlns:a16="http://schemas.microsoft.com/office/drawing/2014/main" id="{928B91BE-B9F0-42D7-930B-0D64DE405A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1" name="Text Box 11">
          <a:extLst>
            <a:ext uri="{FF2B5EF4-FFF2-40B4-BE49-F238E27FC236}">
              <a16:creationId xmlns:a16="http://schemas.microsoft.com/office/drawing/2014/main" id="{5AFA4DD3-04E4-42D8-AB9E-804D6FBDB4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2" name="Text Box 12">
          <a:extLst>
            <a:ext uri="{FF2B5EF4-FFF2-40B4-BE49-F238E27FC236}">
              <a16:creationId xmlns:a16="http://schemas.microsoft.com/office/drawing/2014/main" id="{67022769-F932-460B-94BB-407838C9CE8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3" name="Text Box 13">
          <a:extLst>
            <a:ext uri="{FF2B5EF4-FFF2-40B4-BE49-F238E27FC236}">
              <a16:creationId xmlns:a16="http://schemas.microsoft.com/office/drawing/2014/main" id="{28A662D7-A1B1-4013-B3EA-E13743C6CF0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4" name="Text Box 14">
          <a:extLst>
            <a:ext uri="{FF2B5EF4-FFF2-40B4-BE49-F238E27FC236}">
              <a16:creationId xmlns:a16="http://schemas.microsoft.com/office/drawing/2014/main" id="{BAB23254-184A-4BEC-A294-F4AE5D0F29E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5" name="Text Box 15">
          <a:extLst>
            <a:ext uri="{FF2B5EF4-FFF2-40B4-BE49-F238E27FC236}">
              <a16:creationId xmlns:a16="http://schemas.microsoft.com/office/drawing/2014/main" id="{3509DFEA-1BB5-49F8-B630-8F35A6CB4B3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6" name="Text Box 16">
          <a:extLst>
            <a:ext uri="{FF2B5EF4-FFF2-40B4-BE49-F238E27FC236}">
              <a16:creationId xmlns:a16="http://schemas.microsoft.com/office/drawing/2014/main" id="{642A6BFA-A212-44D5-AAC8-086BE0DF366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7" name="Text Box 17">
          <a:extLst>
            <a:ext uri="{FF2B5EF4-FFF2-40B4-BE49-F238E27FC236}">
              <a16:creationId xmlns:a16="http://schemas.microsoft.com/office/drawing/2014/main" id="{B9077C6D-3FA8-4399-8D5C-8F16B842F8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8" name="Text Box 7">
          <a:extLst>
            <a:ext uri="{FF2B5EF4-FFF2-40B4-BE49-F238E27FC236}">
              <a16:creationId xmlns:a16="http://schemas.microsoft.com/office/drawing/2014/main" id="{93B665F8-0C94-47E9-9A8E-74BFE1CA4B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9" name="Text Box 8">
          <a:extLst>
            <a:ext uri="{FF2B5EF4-FFF2-40B4-BE49-F238E27FC236}">
              <a16:creationId xmlns:a16="http://schemas.microsoft.com/office/drawing/2014/main" id="{ECD3A67A-E51E-481A-8933-3D5AD352271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0" name="Text Box 9">
          <a:extLst>
            <a:ext uri="{FF2B5EF4-FFF2-40B4-BE49-F238E27FC236}">
              <a16:creationId xmlns:a16="http://schemas.microsoft.com/office/drawing/2014/main" id="{84A71615-29AC-47ED-BCD6-179D290330C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1" name="Text Box 10">
          <a:extLst>
            <a:ext uri="{FF2B5EF4-FFF2-40B4-BE49-F238E27FC236}">
              <a16:creationId xmlns:a16="http://schemas.microsoft.com/office/drawing/2014/main" id="{718D962B-3F4C-45A6-9D6D-C7FFEA7ED8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2" name="Text Box 11">
          <a:extLst>
            <a:ext uri="{FF2B5EF4-FFF2-40B4-BE49-F238E27FC236}">
              <a16:creationId xmlns:a16="http://schemas.microsoft.com/office/drawing/2014/main" id="{8908858C-51B5-4D79-BC6B-79E25D07F2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3" name="Text Box 12">
          <a:extLst>
            <a:ext uri="{FF2B5EF4-FFF2-40B4-BE49-F238E27FC236}">
              <a16:creationId xmlns:a16="http://schemas.microsoft.com/office/drawing/2014/main" id="{3ECA1302-1A40-46DB-B3BA-45E8B9B2E14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4" name="Text Box 13">
          <a:extLst>
            <a:ext uri="{FF2B5EF4-FFF2-40B4-BE49-F238E27FC236}">
              <a16:creationId xmlns:a16="http://schemas.microsoft.com/office/drawing/2014/main" id="{9342D8E3-A2F2-48FF-9A96-0D636C34C6E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5" name="Text Box 14">
          <a:extLst>
            <a:ext uri="{FF2B5EF4-FFF2-40B4-BE49-F238E27FC236}">
              <a16:creationId xmlns:a16="http://schemas.microsoft.com/office/drawing/2014/main" id="{635AFCAA-97A9-43A7-8F15-9DBD63FD178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6" name="Text Box 15">
          <a:extLst>
            <a:ext uri="{FF2B5EF4-FFF2-40B4-BE49-F238E27FC236}">
              <a16:creationId xmlns:a16="http://schemas.microsoft.com/office/drawing/2014/main" id="{FCAB81F0-0410-48DF-86A7-2C2799430E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7" name="Text Box 16">
          <a:extLst>
            <a:ext uri="{FF2B5EF4-FFF2-40B4-BE49-F238E27FC236}">
              <a16:creationId xmlns:a16="http://schemas.microsoft.com/office/drawing/2014/main" id="{1D1BB798-2CA4-45D4-AB92-B7A956C3EB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8" name="Text Box 17">
          <a:extLst>
            <a:ext uri="{FF2B5EF4-FFF2-40B4-BE49-F238E27FC236}">
              <a16:creationId xmlns:a16="http://schemas.microsoft.com/office/drawing/2014/main" id="{30BDA9C4-323A-48E3-868C-103C8BD5136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9" name="Text Box 6">
          <a:extLst>
            <a:ext uri="{FF2B5EF4-FFF2-40B4-BE49-F238E27FC236}">
              <a16:creationId xmlns:a16="http://schemas.microsoft.com/office/drawing/2014/main" id="{1F19DEBA-52A1-4600-8BEC-14B0EC31AD4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0" name="Text Box 7">
          <a:extLst>
            <a:ext uri="{FF2B5EF4-FFF2-40B4-BE49-F238E27FC236}">
              <a16:creationId xmlns:a16="http://schemas.microsoft.com/office/drawing/2014/main" id="{52463B90-B21E-4C90-BD19-4E2836AEA1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1" name="Text Box 8">
          <a:extLst>
            <a:ext uri="{FF2B5EF4-FFF2-40B4-BE49-F238E27FC236}">
              <a16:creationId xmlns:a16="http://schemas.microsoft.com/office/drawing/2014/main" id="{64F9111F-D1A5-45D9-A077-2DF9DADC0E2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2" name="Text Box 9">
          <a:extLst>
            <a:ext uri="{FF2B5EF4-FFF2-40B4-BE49-F238E27FC236}">
              <a16:creationId xmlns:a16="http://schemas.microsoft.com/office/drawing/2014/main" id="{24FA04F5-D17F-4A79-BB2A-014AFB5B715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3" name="Text Box 10">
          <a:extLst>
            <a:ext uri="{FF2B5EF4-FFF2-40B4-BE49-F238E27FC236}">
              <a16:creationId xmlns:a16="http://schemas.microsoft.com/office/drawing/2014/main" id="{A7582C7C-3446-42A5-BF6C-67DD61C67F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4" name="Text Box 11">
          <a:extLst>
            <a:ext uri="{FF2B5EF4-FFF2-40B4-BE49-F238E27FC236}">
              <a16:creationId xmlns:a16="http://schemas.microsoft.com/office/drawing/2014/main" id="{4C46B011-EAEA-4E42-8681-7E215A35D12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5" name="Text Box 12">
          <a:extLst>
            <a:ext uri="{FF2B5EF4-FFF2-40B4-BE49-F238E27FC236}">
              <a16:creationId xmlns:a16="http://schemas.microsoft.com/office/drawing/2014/main" id="{D433C48B-9932-4446-A3DA-272C4642761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6" name="Text Box 13">
          <a:extLst>
            <a:ext uri="{FF2B5EF4-FFF2-40B4-BE49-F238E27FC236}">
              <a16:creationId xmlns:a16="http://schemas.microsoft.com/office/drawing/2014/main" id="{999D1DD1-9960-4FC9-B0C9-446E5FD4C8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7" name="Text Box 14">
          <a:extLst>
            <a:ext uri="{FF2B5EF4-FFF2-40B4-BE49-F238E27FC236}">
              <a16:creationId xmlns:a16="http://schemas.microsoft.com/office/drawing/2014/main" id="{83711F5A-1756-40F9-A67D-37A37951D7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8" name="Text Box 15">
          <a:extLst>
            <a:ext uri="{FF2B5EF4-FFF2-40B4-BE49-F238E27FC236}">
              <a16:creationId xmlns:a16="http://schemas.microsoft.com/office/drawing/2014/main" id="{D557D2D3-ADFD-4A6E-9142-7BE318853D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9" name="Text Box 16">
          <a:extLst>
            <a:ext uri="{FF2B5EF4-FFF2-40B4-BE49-F238E27FC236}">
              <a16:creationId xmlns:a16="http://schemas.microsoft.com/office/drawing/2014/main" id="{151EDDE9-A53E-4942-A53B-76C4505F0A6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0" name="Text Box 17">
          <a:extLst>
            <a:ext uri="{FF2B5EF4-FFF2-40B4-BE49-F238E27FC236}">
              <a16:creationId xmlns:a16="http://schemas.microsoft.com/office/drawing/2014/main" id="{2E775B7F-9A34-4C39-A4AB-7A20A5CDAD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1" name="Text Box 6">
          <a:extLst>
            <a:ext uri="{FF2B5EF4-FFF2-40B4-BE49-F238E27FC236}">
              <a16:creationId xmlns:a16="http://schemas.microsoft.com/office/drawing/2014/main" id="{08D0E2E8-2F7F-4360-8C56-41C6E65CF9D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2" name="Text Box 7">
          <a:extLst>
            <a:ext uri="{FF2B5EF4-FFF2-40B4-BE49-F238E27FC236}">
              <a16:creationId xmlns:a16="http://schemas.microsoft.com/office/drawing/2014/main" id="{6B8284D8-60EE-4763-AB8E-B9322BD725A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3" name="Text Box 8">
          <a:extLst>
            <a:ext uri="{FF2B5EF4-FFF2-40B4-BE49-F238E27FC236}">
              <a16:creationId xmlns:a16="http://schemas.microsoft.com/office/drawing/2014/main" id="{E82767A8-CAA6-43F2-A0D7-523E712F4C9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4" name="Text Box 9">
          <a:extLst>
            <a:ext uri="{FF2B5EF4-FFF2-40B4-BE49-F238E27FC236}">
              <a16:creationId xmlns:a16="http://schemas.microsoft.com/office/drawing/2014/main" id="{08390A1A-5FB7-4E16-B220-5B80336F1B9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5" name="Text Box 10">
          <a:extLst>
            <a:ext uri="{FF2B5EF4-FFF2-40B4-BE49-F238E27FC236}">
              <a16:creationId xmlns:a16="http://schemas.microsoft.com/office/drawing/2014/main" id="{AD0E0839-02CB-4DBF-9C9B-9F7F7CC2894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6" name="Text Box 11">
          <a:extLst>
            <a:ext uri="{FF2B5EF4-FFF2-40B4-BE49-F238E27FC236}">
              <a16:creationId xmlns:a16="http://schemas.microsoft.com/office/drawing/2014/main" id="{12F911F2-86E3-42E9-86A5-A2792DF75D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7" name="Text Box 12">
          <a:extLst>
            <a:ext uri="{FF2B5EF4-FFF2-40B4-BE49-F238E27FC236}">
              <a16:creationId xmlns:a16="http://schemas.microsoft.com/office/drawing/2014/main" id="{42792F47-93CE-4ED7-A1DA-32C344740C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8" name="Text Box 13">
          <a:extLst>
            <a:ext uri="{FF2B5EF4-FFF2-40B4-BE49-F238E27FC236}">
              <a16:creationId xmlns:a16="http://schemas.microsoft.com/office/drawing/2014/main" id="{F0650A93-CFB1-42FA-B8ED-9E0A6B0454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9" name="Text Box 14">
          <a:extLst>
            <a:ext uri="{FF2B5EF4-FFF2-40B4-BE49-F238E27FC236}">
              <a16:creationId xmlns:a16="http://schemas.microsoft.com/office/drawing/2014/main" id="{F6A891EA-0600-413E-915F-6214E96E82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0" name="Text Box 15">
          <a:extLst>
            <a:ext uri="{FF2B5EF4-FFF2-40B4-BE49-F238E27FC236}">
              <a16:creationId xmlns:a16="http://schemas.microsoft.com/office/drawing/2014/main" id="{5E23B77E-6E7D-46D9-88B3-6343C828320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1" name="Text Box 16">
          <a:extLst>
            <a:ext uri="{FF2B5EF4-FFF2-40B4-BE49-F238E27FC236}">
              <a16:creationId xmlns:a16="http://schemas.microsoft.com/office/drawing/2014/main" id="{FA0D17D8-27A0-4786-A877-0DC573B8B2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2" name="Text Box 17">
          <a:extLst>
            <a:ext uri="{FF2B5EF4-FFF2-40B4-BE49-F238E27FC236}">
              <a16:creationId xmlns:a16="http://schemas.microsoft.com/office/drawing/2014/main" id="{F15E0CB6-4CDB-4CC1-A48E-E7D255D797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3" name="Text Box 6">
          <a:extLst>
            <a:ext uri="{FF2B5EF4-FFF2-40B4-BE49-F238E27FC236}">
              <a16:creationId xmlns:a16="http://schemas.microsoft.com/office/drawing/2014/main" id="{F41CAA81-387B-4B4C-BA31-6B19D1EC1C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4" name="Text Box 7">
          <a:extLst>
            <a:ext uri="{FF2B5EF4-FFF2-40B4-BE49-F238E27FC236}">
              <a16:creationId xmlns:a16="http://schemas.microsoft.com/office/drawing/2014/main" id="{9338DD9F-5AB4-4B90-9DA7-DB88E3834A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5" name="Text Box 8">
          <a:extLst>
            <a:ext uri="{FF2B5EF4-FFF2-40B4-BE49-F238E27FC236}">
              <a16:creationId xmlns:a16="http://schemas.microsoft.com/office/drawing/2014/main" id="{0401FB67-2A5E-40BA-9DFC-FC1988F708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6" name="Text Box 9">
          <a:extLst>
            <a:ext uri="{FF2B5EF4-FFF2-40B4-BE49-F238E27FC236}">
              <a16:creationId xmlns:a16="http://schemas.microsoft.com/office/drawing/2014/main" id="{2062E46D-0B4C-4A28-B14B-392F353B7DB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7" name="Text Box 10">
          <a:extLst>
            <a:ext uri="{FF2B5EF4-FFF2-40B4-BE49-F238E27FC236}">
              <a16:creationId xmlns:a16="http://schemas.microsoft.com/office/drawing/2014/main" id="{01F59EB6-F0C1-48E2-9B91-257DB6A038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8" name="Text Box 11">
          <a:extLst>
            <a:ext uri="{FF2B5EF4-FFF2-40B4-BE49-F238E27FC236}">
              <a16:creationId xmlns:a16="http://schemas.microsoft.com/office/drawing/2014/main" id="{1CC046CB-B5E2-4278-9D93-3325463182F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9" name="Text Box 12">
          <a:extLst>
            <a:ext uri="{FF2B5EF4-FFF2-40B4-BE49-F238E27FC236}">
              <a16:creationId xmlns:a16="http://schemas.microsoft.com/office/drawing/2014/main" id="{A486EAD0-F830-4D67-B77B-E51DA35A82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0" name="Text Box 13">
          <a:extLst>
            <a:ext uri="{FF2B5EF4-FFF2-40B4-BE49-F238E27FC236}">
              <a16:creationId xmlns:a16="http://schemas.microsoft.com/office/drawing/2014/main" id="{63AF48CC-2A18-413E-83D2-33A4CD9BF3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1" name="Text Box 14">
          <a:extLst>
            <a:ext uri="{FF2B5EF4-FFF2-40B4-BE49-F238E27FC236}">
              <a16:creationId xmlns:a16="http://schemas.microsoft.com/office/drawing/2014/main" id="{15EA6B07-A7DA-4B69-AAFE-D4FE97E5C95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2" name="Text Box 15">
          <a:extLst>
            <a:ext uri="{FF2B5EF4-FFF2-40B4-BE49-F238E27FC236}">
              <a16:creationId xmlns:a16="http://schemas.microsoft.com/office/drawing/2014/main" id="{74EFB971-D538-4BF0-9313-B8DE727418D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3" name="Text Box 16">
          <a:extLst>
            <a:ext uri="{FF2B5EF4-FFF2-40B4-BE49-F238E27FC236}">
              <a16:creationId xmlns:a16="http://schemas.microsoft.com/office/drawing/2014/main" id="{77E2ECB9-8AC6-42EC-A3D8-C13D8397AEC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4" name="Text Box 17">
          <a:extLst>
            <a:ext uri="{FF2B5EF4-FFF2-40B4-BE49-F238E27FC236}">
              <a16:creationId xmlns:a16="http://schemas.microsoft.com/office/drawing/2014/main" id="{CB33E52D-B898-4E4C-8815-3E94FB896D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5" name="Text Box 7">
          <a:extLst>
            <a:ext uri="{FF2B5EF4-FFF2-40B4-BE49-F238E27FC236}">
              <a16:creationId xmlns:a16="http://schemas.microsoft.com/office/drawing/2014/main" id="{E3803C2D-A7DF-46B2-9B73-2BE7852FDB0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6" name="Text Box 8">
          <a:extLst>
            <a:ext uri="{FF2B5EF4-FFF2-40B4-BE49-F238E27FC236}">
              <a16:creationId xmlns:a16="http://schemas.microsoft.com/office/drawing/2014/main" id="{C215F9C0-136A-4263-A1D8-DCCA49A7A79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7" name="Text Box 9">
          <a:extLst>
            <a:ext uri="{FF2B5EF4-FFF2-40B4-BE49-F238E27FC236}">
              <a16:creationId xmlns:a16="http://schemas.microsoft.com/office/drawing/2014/main" id="{D984BDCF-15BB-4818-8BAC-EE5AF29F4E2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8" name="Text Box 10">
          <a:extLst>
            <a:ext uri="{FF2B5EF4-FFF2-40B4-BE49-F238E27FC236}">
              <a16:creationId xmlns:a16="http://schemas.microsoft.com/office/drawing/2014/main" id="{72904765-FCFB-45DD-A943-D24F350D2EE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9" name="Text Box 11">
          <a:extLst>
            <a:ext uri="{FF2B5EF4-FFF2-40B4-BE49-F238E27FC236}">
              <a16:creationId xmlns:a16="http://schemas.microsoft.com/office/drawing/2014/main" id="{060A23D2-ECC1-421E-B3B4-842F665FFFB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0" name="Text Box 12">
          <a:extLst>
            <a:ext uri="{FF2B5EF4-FFF2-40B4-BE49-F238E27FC236}">
              <a16:creationId xmlns:a16="http://schemas.microsoft.com/office/drawing/2014/main" id="{0035A83D-2059-4D47-ACEF-F2F5EDCEB0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1" name="Text Box 13">
          <a:extLst>
            <a:ext uri="{FF2B5EF4-FFF2-40B4-BE49-F238E27FC236}">
              <a16:creationId xmlns:a16="http://schemas.microsoft.com/office/drawing/2014/main" id="{DF139246-8C99-4E97-8AC9-805E987283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2" name="Text Box 14">
          <a:extLst>
            <a:ext uri="{FF2B5EF4-FFF2-40B4-BE49-F238E27FC236}">
              <a16:creationId xmlns:a16="http://schemas.microsoft.com/office/drawing/2014/main" id="{76D81D31-F1D3-4343-A1EB-A9DA8583EF3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3" name="Text Box 15">
          <a:extLst>
            <a:ext uri="{FF2B5EF4-FFF2-40B4-BE49-F238E27FC236}">
              <a16:creationId xmlns:a16="http://schemas.microsoft.com/office/drawing/2014/main" id="{E389BE81-A66D-4B25-BE8E-E3DC0729759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4" name="Text Box 16">
          <a:extLst>
            <a:ext uri="{FF2B5EF4-FFF2-40B4-BE49-F238E27FC236}">
              <a16:creationId xmlns:a16="http://schemas.microsoft.com/office/drawing/2014/main" id="{E2790F8B-4C38-4D1D-8009-A7004D69E0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5" name="Text Box 17">
          <a:extLst>
            <a:ext uri="{FF2B5EF4-FFF2-40B4-BE49-F238E27FC236}">
              <a16:creationId xmlns:a16="http://schemas.microsoft.com/office/drawing/2014/main" id="{BBDA08A8-AE57-4DEB-BB37-5162EC35FD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6" name="Text Box 6">
          <a:extLst>
            <a:ext uri="{FF2B5EF4-FFF2-40B4-BE49-F238E27FC236}">
              <a16:creationId xmlns:a16="http://schemas.microsoft.com/office/drawing/2014/main" id="{B6BBF74C-6C94-46B2-A93B-508636EF5B8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7" name="Text Box 7">
          <a:extLst>
            <a:ext uri="{FF2B5EF4-FFF2-40B4-BE49-F238E27FC236}">
              <a16:creationId xmlns:a16="http://schemas.microsoft.com/office/drawing/2014/main" id="{30143742-6E94-4F83-9616-C0DE3F83BF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8" name="Text Box 8">
          <a:extLst>
            <a:ext uri="{FF2B5EF4-FFF2-40B4-BE49-F238E27FC236}">
              <a16:creationId xmlns:a16="http://schemas.microsoft.com/office/drawing/2014/main" id="{1878DD4F-6162-4E82-9259-3500DA0BC4B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9" name="Text Box 9">
          <a:extLst>
            <a:ext uri="{FF2B5EF4-FFF2-40B4-BE49-F238E27FC236}">
              <a16:creationId xmlns:a16="http://schemas.microsoft.com/office/drawing/2014/main" id="{C4088002-2632-4A29-A790-C0030F498C8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0" name="Text Box 10">
          <a:extLst>
            <a:ext uri="{FF2B5EF4-FFF2-40B4-BE49-F238E27FC236}">
              <a16:creationId xmlns:a16="http://schemas.microsoft.com/office/drawing/2014/main" id="{6CD9480A-AAD1-451B-9F1A-AB0194F492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1" name="Text Box 11">
          <a:extLst>
            <a:ext uri="{FF2B5EF4-FFF2-40B4-BE49-F238E27FC236}">
              <a16:creationId xmlns:a16="http://schemas.microsoft.com/office/drawing/2014/main" id="{1617A901-C53E-482A-BAC9-743B386DEE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2" name="Text Box 12">
          <a:extLst>
            <a:ext uri="{FF2B5EF4-FFF2-40B4-BE49-F238E27FC236}">
              <a16:creationId xmlns:a16="http://schemas.microsoft.com/office/drawing/2014/main" id="{777E204D-D2C2-4FBB-8F06-FCE68091C7D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3" name="Text Box 13">
          <a:extLst>
            <a:ext uri="{FF2B5EF4-FFF2-40B4-BE49-F238E27FC236}">
              <a16:creationId xmlns:a16="http://schemas.microsoft.com/office/drawing/2014/main" id="{4649185E-0940-4C1F-8265-87DECFCFE9E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4" name="Text Box 14">
          <a:extLst>
            <a:ext uri="{FF2B5EF4-FFF2-40B4-BE49-F238E27FC236}">
              <a16:creationId xmlns:a16="http://schemas.microsoft.com/office/drawing/2014/main" id="{7D122F88-385B-4A0A-A90E-1D2D88ADEEE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5" name="Text Box 15">
          <a:extLst>
            <a:ext uri="{FF2B5EF4-FFF2-40B4-BE49-F238E27FC236}">
              <a16:creationId xmlns:a16="http://schemas.microsoft.com/office/drawing/2014/main" id="{601AF0F9-320B-4304-80F0-D5907687897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6" name="Text Box 16">
          <a:extLst>
            <a:ext uri="{FF2B5EF4-FFF2-40B4-BE49-F238E27FC236}">
              <a16:creationId xmlns:a16="http://schemas.microsoft.com/office/drawing/2014/main" id="{83E5C88B-93D8-439C-96D1-A1566619AA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7" name="Text Box 17">
          <a:extLst>
            <a:ext uri="{FF2B5EF4-FFF2-40B4-BE49-F238E27FC236}">
              <a16:creationId xmlns:a16="http://schemas.microsoft.com/office/drawing/2014/main" id="{2DB2E278-15D0-41AE-8B18-C186A599EFD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8" name="Text Box 6">
          <a:extLst>
            <a:ext uri="{FF2B5EF4-FFF2-40B4-BE49-F238E27FC236}">
              <a16:creationId xmlns:a16="http://schemas.microsoft.com/office/drawing/2014/main" id="{B42EBE6C-9AC1-419D-9DA1-04D24BE6FA4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9" name="Text Box 7">
          <a:extLst>
            <a:ext uri="{FF2B5EF4-FFF2-40B4-BE49-F238E27FC236}">
              <a16:creationId xmlns:a16="http://schemas.microsoft.com/office/drawing/2014/main" id="{13E0C1EC-672E-4766-876C-7F22D7192ED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0" name="Text Box 8">
          <a:extLst>
            <a:ext uri="{FF2B5EF4-FFF2-40B4-BE49-F238E27FC236}">
              <a16:creationId xmlns:a16="http://schemas.microsoft.com/office/drawing/2014/main" id="{EE4E44A9-B55A-452F-9CAA-9C41527D7A0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1" name="Text Box 9">
          <a:extLst>
            <a:ext uri="{FF2B5EF4-FFF2-40B4-BE49-F238E27FC236}">
              <a16:creationId xmlns:a16="http://schemas.microsoft.com/office/drawing/2014/main" id="{FF970554-2532-4280-8B73-4CF033B4A0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2" name="Text Box 10">
          <a:extLst>
            <a:ext uri="{FF2B5EF4-FFF2-40B4-BE49-F238E27FC236}">
              <a16:creationId xmlns:a16="http://schemas.microsoft.com/office/drawing/2014/main" id="{12208335-D833-4CBF-9BDB-57BD192EC40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3" name="Text Box 11">
          <a:extLst>
            <a:ext uri="{FF2B5EF4-FFF2-40B4-BE49-F238E27FC236}">
              <a16:creationId xmlns:a16="http://schemas.microsoft.com/office/drawing/2014/main" id="{E9BCE98A-6913-44E5-B0A8-AB935D0912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4" name="Text Box 12">
          <a:extLst>
            <a:ext uri="{FF2B5EF4-FFF2-40B4-BE49-F238E27FC236}">
              <a16:creationId xmlns:a16="http://schemas.microsoft.com/office/drawing/2014/main" id="{7D2EF1F8-AE4D-4655-8FB5-6F58F8CAE6B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5" name="Text Box 13">
          <a:extLst>
            <a:ext uri="{FF2B5EF4-FFF2-40B4-BE49-F238E27FC236}">
              <a16:creationId xmlns:a16="http://schemas.microsoft.com/office/drawing/2014/main" id="{41DD2A8D-65D9-4507-B576-3BE881D507F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6" name="Text Box 14">
          <a:extLst>
            <a:ext uri="{FF2B5EF4-FFF2-40B4-BE49-F238E27FC236}">
              <a16:creationId xmlns:a16="http://schemas.microsoft.com/office/drawing/2014/main" id="{59A6798B-DE1C-48A9-951A-4D9744C93A0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7" name="Text Box 15">
          <a:extLst>
            <a:ext uri="{FF2B5EF4-FFF2-40B4-BE49-F238E27FC236}">
              <a16:creationId xmlns:a16="http://schemas.microsoft.com/office/drawing/2014/main" id="{70466677-D561-45E9-8A51-C9A299C8052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8" name="Text Box 16">
          <a:extLst>
            <a:ext uri="{FF2B5EF4-FFF2-40B4-BE49-F238E27FC236}">
              <a16:creationId xmlns:a16="http://schemas.microsoft.com/office/drawing/2014/main" id="{A38E1DC5-1E59-4AE9-87F1-1A7CE81D7DE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9" name="Text Box 17">
          <a:extLst>
            <a:ext uri="{FF2B5EF4-FFF2-40B4-BE49-F238E27FC236}">
              <a16:creationId xmlns:a16="http://schemas.microsoft.com/office/drawing/2014/main" id="{AD062E37-59E5-431E-B5BF-25D6D02A769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0" name="Text Box 6">
          <a:extLst>
            <a:ext uri="{FF2B5EF4-FFF2-40B4-BE49-F238E27FC236}">
              <a16:creationId xmlns:a16="http://schemas.microsoft.com/office/drawing/2014/main" id="{145C9B4B-D99E-4159-860B-D72BCDE0E4B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1" name="Text Box 7">
          <a:extLst>
            <a:ext uri="{FF2B5EF4-FFF2-40B4-BE49-F238E27FC236}">
              <a16:creationId xmlns:a16="http://schemas.microsoft.com/office/drawing/2014/main" id="{121E92B9-27C4-498A-A537-EDF85D1D51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2" name="Text Box 8">
          <a:extLst>
            <a:ext uri="{FF2B5EF4-FFF2-40B4-BE49-F238E27FC236}">
              <a16:creationId xmlns:a16="http://schemas.microsoft.com/office/drawing/2014/main" id="{DE1B3C6A-7B7B-4F9F-AC09-8D935687144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3" name="Text Box 9">
          <a:extLst>
            <a:ext uri="{FF2B5EF4-FFF2-40B4-BE49-F238E27FC236}">
              <a16:creationId xmlns:a16="http://schemas.microsoft.com/office/drawing/2014/main" id="{37D4F65C-99C0-4BE5-A0BE-C62211A73E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4" name="Text Box 10">
          <a:extLst>
            <a:ext uri="{FF2B5EF4-FFF2-40B4-BE49-F238E27FC236}">
              <a16:creationId xmlns:a16="http://schemas.microsoft.com/office/drawing/2014/main" id="{2ECF8DAE-513C-4EC1-9AFD-1ABEFC2127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5" name="Text Box 11">
          <a:extLst>
            <a:ext uri="{FF2B5EF4-FFF2-40B4-BE49-F238E27FC236}">
              <a16:creationId xmlns:a16="http://schemas.microsoft.com/office/drawing/2014/main" id="{9FDFC61B-B564-4D4C-A7ED-48AD341AE1B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6" name="Text Box 12">
          <a:extLst>
            <a:ext uri="{FF2B5EF4-FFF2-40B4-BE49-F238E27FC236}">
              <a16:creationId xmlns:a16="http://schemas.microsoft.com/office/drawing/2014/main" id="{0925FBF5-05FB-4E51-BA24-6FA29FC689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7" name="Text Box 13">
          <a:extLst>
            <a:ext uri="{FF2B5EF4-FFF2-40B4-BE49-F238E27FC236}">
              <a16:creationId xmlns:a16="http://schemas.microsoft.com/office/drawing/2014/main" id="{0005FA06-756A-43D8-B853-0E03CDD1773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8" name="Text Box 14">
          <a:extLst>
            <a:ext uri="{FF2B5EF4-FFF2-40B4-BE49-F238E27FC236}">
              <a16:creationId xmlns:a16="http://schemas.microsoft.com/office/drawing/2014/main" id="{3B357AFB-F216-4591-9771-2A34DEEC1AE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9" name="Text Box 15">
          <a:extLst>
            <a:ext uri="{FF2B5EF4-FFF2-40B4-BE49-F238E27FC236}">
              <a16:creationId xmlns:a16="http://schemas.microsoft.com/office/drawing/2014/main" id="{DFE2AF19-9E64-4802-BF8B-43E02D30238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0" name="Text Box 16">
          <a:extLst>
            <a:ext uri="{FF2B5EF4-FFF2-40B4-BE49-F238E27FC236}">
              <a16:creationId xmlns:a16="http://schemas.microsoft.com/office/drawing/2014/main" id="{0CB762B6-4C76-4440-9D3B-A746B95C22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1" name="Text Box 17">
          <a:extLst>
            <a:ext uri="{FF2B5EF4-FFF2-40B4-BE49-F238E27FC236}">
              <a16:creationId xmlns:a16="http://schemas.microsoft.com/office/drawing/2014/main" id="{529AA11B-EA2A-4E48-BE90-EC1318D0FE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2" name="Text Box 7">
          <a:extLst>
            <a:ext uri="{FF2B5EF4-FFF2-40B4-BE49-F238E27FC236}">
              <a16:creationId xmlns:a16="http://schemas.microsoft.com/office/drawing/2014/main" id="{DE1DB5A9-8E7C-4F11-8A04-1C6E52D932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3" name="Text Box 8">
          <a:extLst>
            <a:ext uri="{FF2B5EF4-FFF2-40B4-BE49-F238E27FC236}">
              <a16:creationId xmlns:a16="http://schemas.microsoft.com/office/drawing/2014/main" id="{B3B0C15F-3960-42A4-80B2-CAFA2ACF25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4" name="Text Box 9">
          <a:extLst>
            <a:ext uri="{FF2B5EF4-FFF2-40B4-BE49-F238E27FC236}">
              <a16:creationId xmlns:a16="http://schemas.microsoft.com/office/drawing/2014/main" id="{0FB88575-ED49-42E1-8F06-C87D2AF3735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5" name="Text Box 10">
          <a:extLst>
            <a:ext uri="{FF2B5EF4-FFF2-40B4-BE49-F238E27FC236}">
              <a16:creationId xmlns:a16="http://schemas.microsoft.com/office/drawing/2014/main" id="{9CC41804-7D9D-4A22-9BBA-4CEE32951BA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6" name="Text Box 11">
          <a:extLst>
            <a:ext uri="{FF2B5EF4-FFF2-40B4-BE49-F238E27FC236}">
              <a16:creationId xmlns:a16="http://schemas.microsoft.com/office/drawing/2014/main" id="{2F615D7F-E6F6-4344-8142-F5589987CA2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7" name="Text Box 12">
          <a:extLst>
            <a:ext uri="{FF2B5EF4-FFF2-40B4-BE49-F238E27FC236}">
              <a16:creationId xmlns:a16="http://schemas.microsoft.com/office/drawing/2014/main" id="{F79D9FA2-E210-454F-9702-C6E35982E1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8" name="Text Box 13">
          <a:extLst>
            <a:ext uri="{FF2B5EF4-FFF2-40B4-BE49-F238E27FC236}">
              <a16:creationId xmlns:a16="http://schemas.microsoft.com/office/drawing/2014/main" id="{DDE578A3-C53D-45E6-8103-5C84AC01DB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9" name="Text Box 14">
          <a:extLst>
            <a:ext uri="{FF2B5EF4-FFF2-40B4-BE49-F238E27FC236}">
              <a16:creationId xmlns:a16="http://schemas.microsoft.com/office/drawing/2014/main" id="{B427985D-07B4-4BEB-8CA8-E8D92971DC5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0" name="Text Box 15">
          <a:extLst>
            <a:ext uri="{FF2B5EF4-FFF2-40B4-BE49-F238E27FC236}">
              <a16:creationId xmlns:a16="http://schemas.microsoft.com/office/drawing/2014/main" id="{4EAA5FFF-9145-4E09-B060-61BE52BC77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1" name="Text Box 16">
          <a:extLst>
            <a:ext uri="{FF2B5EF4-FFF2-40B4-BE49-F238E27FC236}">
              <a16:creationId xmlns:a16="http://schemas.microsoft.com/office/drawing/2014/main" id="{7020914C-FC8C-4D5B-8D4B-D613C8905F6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2" name="Text Box 17">
          <a:extLst>
            <a:ext uri="{FF2B5EF4-FFF2-40B4-BE49-F238E27FC236}">
              <a16:creationId xmlns:a16="http://schemas.microsoft.com/office/drawing/2014/main" id="{835E784F-4CC5-4CA0-A439-43C475A033F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3" name="Text Box 6">
          <a:extLst>
            <a:ext uri="{FF2B5EF4-FFF2-40B4-BE49-F238E27FC236}">
              <a16:creationId xmlns:a16="http://schemas.microsoft.com/office/drawing/2014/main" id="{FE59C99E-24AA-4349-B33C-851EF280F3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4" name="Text Box 7">
          <a:extLst>
            <a:ext uri="{FF2B5EF4-FFF2-40B4-BE49-F238E27FC236}">
              <a16:creationId xmlns:a16="http://schemas.microsoft.com/office/drawing/2014/main" id="{68265ED6-0001-48BD-871F-7AD064F1D0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5" name="Text Box 8">
          <a:extLst>
            <a:ext uri="{FF2B5EF4-FFF2-40B4-BE49-F238E27FC236}">
              <a16:creationId xmlns:a16="http://schemas.microsoft.com/office/drawing/2014/main" id="{92CDAD0C-6943-4A08-AE30-C280B56040E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6" name="Text Box 9">
          <a:extLst>
            <a:ext uri="{FF2B5EF4-FFF2-40B4-BE49-F238E27FC236}">
              <a16:creationId xmlns:a16="http://schemas.microsoft.com/office/drawing/2014/main" id="{A3ACFA12-CB24-4265-934E-66C600B2B67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7" name="Text Box 10">
          <a:extLst>
            <a:ext uri="{FF2B5EF4-FFF2-40B4-BE49-F238E27FC236}">
              <a16:creationId xmlns:a16="http://schemas.microsoft.com/office/drawing/2014/main" id="{43672E00-AB69-440D-B275-59696B58054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8" name="Text Box 11">
          <a:extLst>
            <a:ext uri="{FF2B5EF4-FFF2-40B4-BE49-F238E27FC236}">
              <a16:creationId xmlns:a16="http://schemas.microsoft.com/office/drawing/2014/main" id="{E809A026-DD7B-4E76-8216-18BE963A1F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9" name="Text Box 12">
          <a:extLst>
            <a:ext uri="{FF2B5EF4-FFF2-40B4-BE49-F238E27FC236}">
              <a16:creationId xmlns:a16="http://schemas.microsoft.com/office/drawing/2014/main" id="{67EA6544-15CD-4830-A153-C4BFA8C32E7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0" name="Text Box 13">
          <a:extLst>
            <a:ext uri="{FF2B5EF4-FFF2-40B4-BE49-F238E27FC236}">
              <a16:creationId xmlns:a16="http://schemas.microsoft.com/office/drawing/2014/main" id="{B5B8A644-FA0A-4E21-9706-85E91856C1E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1" name="Text Box 14">
          <a:extLst>
            <a:ext uri="{FF2B5EF4-FFF2-40B4-BE49-F238E27FC236}">
              <a16:creationId xmlns:a16="http://schemas.microsoft.com/office/drawing/2014/main" id="{C3B4511F-5D35-4B25-ADFB-111EF39A834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2" name="Text Box 15">
          <a:extLst>
            <a:ext uri="{FF2B5EF4-FFF2-40B4-BE49-F238E27FC236}">
              <a16:creationId xmlns:a16="http://schemas.microsoft.com/office/drawing/2014/main" id="{4D4DA145-5400-49D6-86D3-4CB84EDE2AA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3" name="Text Box 16">
          <a:extLst>
            <a:ext uri="{FF2B5EF4-FFF2-40B4-BE49-F238E27FC236}">
              <a16:creationId xmlns:a16="http://schemas.microsoft.com/office/drawing/2014/main" id="{620D2C74-27D1-477B-9B5A-CCACB8520D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4" name="Text Box 17">
          <a:extLst>
            <a:ext uri="{FF2B5EF4-FFF2-40B4-BE49-F238E27FC236}">
              <a16:creationId xmlns:a16="http://schemas.microsoft.com/office/drawing/2014/main" id="{6F36F162-1A7B-4746-9946-90BD83B9C12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5" name="Text Box 6">
          <a:extLst>
            <a:ext uri="{FF2B5EF4-FFF2-40B4-BE49-F238E27FC236}">
              <a16:creationId xmlns:a16="http://schemas.microsoft.com/office/drawing/2014/main" id="{12CE164F-844F-47FE-A3B8-71F61A1BF0A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6" name="Text Box 7">
          <a:extLst>
            <a:ext uri="{FF2B5EF4-FFF2-40B4-BE49-F238E27FC236}">
              <a16:creationId xmlns:a16="http://schemas.microsoft.com/office/drawing/2014/main" id="{E9B2E234-BF6D-4BAD-A180-8161D34491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7" name="Text Box 8">
          <a:extLst>
            <a:ext uri="{FF2B5EF4-FFF2-40B4-BE49-F238E27FC236}">
              <a16:creationId xmlns:a16="http://schemas.microsoft.com/office/drawing/2014/main" id="{4D97E563-BFAE-489B-AD42-1DC73D0399F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8" name="Text Box 9">
          <a:extLst>
            <a:ext uri="{FF2B5EF4-FFF2-40B4-BE49-F238E27FC236}">
              <a16:creationId xmlns:a16="http://schemas.microsoft.com/office/drawing/2014/main" id="{84C71CEC-DCF7-4EA8-809A-34B5E6114C8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9" name="Text Box 10">
          <a:extLst>
            <a:ext uri="{FF2B5EF4-FFF2-40B4-BE49-F238E27FC236}">
              <a16:creationId xmlns:a16="http://schemas.microsoft.com/office/drawing/2014/main" id="{CA38D06E-48A6-4BFC-85AD-7BCD172536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0" name="Text Box 11">
          <a:extLst>
            <a:ext uri="{FF2B5EF4-FFF2-40B4-BE49-F238E27FC236}">
              <a16:creationId xmlns:a16="http://schemas.microsoft.com/office/drawing/2014/main" id="{0824FEA1-68C9-4A69-BDA2-FD9684B9BA2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1" name="Text Box 12">
          <a:extLst>
            <a:ext uri="{FF2B5EF4-FFF2-40B4-BE49-F238E27FC236}">
              <a16:creationId xmlns:a16="http://schemas.microsoft.com/office/drawing/2014/main" id="{A2FC7F78-7ABC-4F42-A013-0E40B2C7C3A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2" name="Text Box 13">
          <a:extLst>
            <a:ext uri="{FF2B5EF4-FFF2-40B4-BE49-F238E27FC236}">
              <a16:creationId xmlns:a16="http://schemas.microsoft.com/office/drawing/2014/main" id="{C4A3402F-0DDC-4C71-A855-C535B0DA5C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3" name="Text Box 14">
          <a:extLst>
            <a:ext uri="{FF2B5EF4-FFF2-40B4-BE49-F238E27FC236}">
              <a16:creationId xmlns:a16="http://schemas.microsoft.com/office/drawing/2014/main" id="{727FD610-0C73-4F7C-86CB-A6A011B8FD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4" name="Text Box 15">
          <a:extLst>
            <a:ext uri="{FF2B5EF4-FFF2-40B4-BE49-F238E27FC236}">
              <a16:creationId xmlns:a16="http://schemas.microsoft.com/office/drawing/2014/main" id="{89FE08F0-D06F-4F11-B4D5-1AA990D099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5" name="Text Box 16">
          <a:extLst>
            <a:ext uri="{FF2B5EF4-FFF2-40B4-BE49-F238E27FC236}">
              <a16:creationId xmlns:a16="http://schemas.microsoft.com/office/drawing/2014/main" id="{790A13C9-6122-4085-AA2A-46B7D467874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6" name="Text Box 17">
          <a:extLst>
            <a:ext uri="{FF2B5EF4-FFF2-40B4-BE49-F238E27FC236}">
              <a16:creationId xmlns:a16="http://schemas.microsoft.com/office/drawing/2014/main" id="{CFF3760A-2B4C-4C08-B710-4AB34075542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7" name="Text Box 6">
          <a:extLst>
            <a:ext uri="{FF2B5EF4-FFF2-40B4-BE49-F238E27FC236}">
              <a16:creationId xmlns:a16="http://schemas.microsoft.com/office/drawing/2014/main" id="{90772E11-85BE-4956-8812-D061C23079A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8" name="Text Box 7">
          <a:extLst>
            <a:ext uri="{FF2B5EF4-FFF2-40B4-BE49-F238E27FC236}">
              <a16:creationId xmlns:a16="http://schemas.microsoft.com/office/drawing/2014/main" id="{D1614DA5-2A20-4BC8-99AE-EAC55248AD4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9" name="Text Box 8">
          <a:extLst>
            <a:ext uri="{FF2B5EF4-FFF2-40B4-BE49-F238E27FC236}">
              <a16:creationId xmlns:a16="http://schemas.microsoft.com/office/drawing/2014/main" id="{D5AFDF5A-B202-4816-ADF5-0D4D1C5E91B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0" name="Text Box 9">
          <a:extLst>
            <a:ext uri="{FF2B5EF4-FFF2-40B4-BE49-F238E27FC236}">
              <a16:creationId xmlns:a16="http://schemas.microsoft.com/office/drawing/2014/main" id="{14AA33A3-E0AA-4C48-BF22-6A86899D43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1" name="Text Box 10">
          <a:extLst>
            <a:ext uri="{FF2B5EF4-FFF2-40B4-BE49-F238E27FC236}">
              <a16:creationId xmlns:a16="http://schemas.microsoft.com/office/drawing/2014/main" id="{EA07AAF9-F2C7-4052-9AE1-8998B2AE9E3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2" name="Text Box 11">
          <a:extLst>
            <a:ext uri="{FF2B5EF4-FFF2-40B4-BE49-F238E27FC236}">
              <a16:creationId xmlns:a16="http://schemas.microsoft.com/office/drawing/2014/main" id="{23BC97C6-CF60-4CB1-9078-3A76F68EE3F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3" name="Text Box 12">
          <a:extLst>
            <a:ext uri="{FF2B5EF4-FFF2-40B4-BE49-F238E27FC236}">
              <a16:creationId xmlns:a16="http://schemas.microsoft.com/office/drawing/2014/main" id="{3D17FD05-998C-40ED-BC40-1FBFC4ADB4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4" name="Text Box 13">
          <a:extLst>
            <a:ext uri="{FF2B5EF4-FFF2-40B4-BE49-F238E27FC236}">
              <a16:creationId xmlns:a16="http://schemas.microsoft.com/office/drawing/2014/main" id="{CDC0463E-2576-4F67-9A0E-38DCCC627BC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5" name="Text Box 14">
          <a:extLst>
            <a:ext uri="{FF2B5EF4-FFF2-40B4-BE49-F238E27FC236}">
              <a16:creationId xmlns:a16="http://schemas.microsoft.com/office/drawing/2014/main" id="{40623F1D-FAAE-4D48-815A-1478282582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6" name="Text Box 15">
          <a:extLst>
            <a:ext uri="{FF2B5EF4-FFF2-40B4-BE49-F238E27FC236}">
              <a16:creationId xmlns:a16="http://schemas.microsoft.com/office/drawing/2014/main" id="{D7956FCD-1AE0-4516-9F48-C9B6F2E0FB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7" name="Text Box 16">
          <a:extLst>
            <a:ext uri="{FF2B5EF4-FFF2-40B4-BE49-F238E27FC236}">
              <a16:creationId xmlns:a16="http://schemas.microsoft.com/office/drawing/2014/main" id="{54F57F80-3D96-4B17-B510-B989D16E76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8" name="Text Box 17">
          <a:extLst>
            <a:ext uri="{FF2B5EF4-FFF2-40B4-BE49-F238E27FC236}">
              <a16:creationId xmlns:a16="http://schemas.microsoft.com/office/drawing/2014/main" id="{ABDA4DB3-ACDB-4D43-ADF5-3FA9EEEEDDE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9" name="Text Box 7">
          <a:extLst>
            <a:ext uri="{FF2B5EF4-FFF2-40B4-BE49-F238E27FC236}">
              <a16:creationId xmlns:a16="http://schemas.microsoft.com/office/drawing/2014/main" id="{75AA34E4-ECBE-4779-BC65-0FBF7F3C59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0" name="Text Box 8">
          <a:extLst>
            <a:ext uri="{FF2B5EF4-FFF2-40B4-BE49-F238E27FC236}">
              <a16:creationId xmlns:a16="http://schemas.microsoft.com/office/drawing/2014/main" id="{F1D8DB8C-A119-4D90-8FE6-40CAA9F01D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1" name="Text Box 9">
          <a:extLst>
            <a:ext uri="{FF2B5EF4-FFF2-40B4-BE49-F238E27FC236}">
              <a16:creationId xmlns:a16="http://schemas.microsoft.com/office/drawing/2014/main" id="{E618A34D-7095-4A31-830E-4CB009A2537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2" name="Text Box 10">
          <a:extLst>
            <a:ext uri="{FF2B5EF4-FFF2-40B4-BE49-F238E27FC236}">
              <a16:creationId xmlns:a16="http://schemas.microsoft.com/office/drawing/2014/main" id="{11D4FDDC-2A25-40E8-A21C-9029D8A9B7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3" name="Text Box 11">
          <a:extLst>
            <a:ext uri="{FF2B5EF4-FFF2-40B4-BE49-F238E27FC236}">
              <a16:creationId xmlns:a16="http://schemas.microsoft.com/office/drawing/2014/main" id="{FB12892C-D534-47B3-AAAC-AADF90515F0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4" name="Text Box 12">
          <a:extLst>
            <a:ext uri="{FF2B5EF4-FFF2-40B4-BE49-F238E27FC236}">
              <a16:creationId xmlns:a16="http://schemas.microsoft.com/office/drawing/2014/main" id="{9D034505-6EEC-4505-BC05-3665115A53B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5" name="Text Box 13">
          <a:extLst>
            <a:ext uri="{FF2B5EF4-FFF2-40B4-BE49-F238E27FC236}">
              <a16:creationId xmlns:a16="http://schemas.microsoft.com/office/drawing/2014/main" id="{4FD0C235-C8FF-489A-85C1-4BBCC902CCC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6" name="Text Box 14">
          <a:extLst>
            <a:ext uri="{FF2B5EF4-FFF2-40B4-BE49-F238E27FC236}">
              <a16:creationId xmlns:a16="http://schemas.microsoft.com/office/drawing/2014/main" id="{D0077723-82E8-4DBA-8974-0F8B12FDEE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7" name="Text Box 15">
          <a:extLst>
            <a:ext uri="{FF2B5EF4-FFF2-40B4-BE49-F238E27FC236}">
              <a16:creationId xmlns:a16="http://schemas.microsoft.com/office/drawing/2014/main" id="{449AA769-6DB2-4622-9D8F-8A33C508DA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8" name="Text Box 16">
          <a:extLst>
            <a:ext uri="{FF2B5EF4-FFF2-40B4-BE49-F238E27FC236}">
              <a16:creationId xmlns:a16="http://schemas.microsoft.com/office/drawing/2014/main" id="{70182AEC-8667-4F3F-B800-2666E3D63BF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9" name="Text Box 17">
          <a:extLst>
            <a:ext uri="{FF2B5EF4-FFF2-40B4-BE49-F238E27FC236}">
              <a16:creationId xmlns:a16="http://schemas.microsoft.com/office/drawing/2014/main" id="{970F536F-1C6E-452A-AE6A-79A80548DD7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0" name="Text Box 6">
          <a:extLst>
            <a:ext uri="{FF2B5EF4-FFF2-40B4-BE49-F238E27FC236}">
              <a16:creationId xmlns:a16="http://schemas.microsoft.com/office/drawing/2014/main" id="{5DA94A6F-2628-445F-A21F-C9AF25D608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1" name="Text Box 7">
          <a:extLst>
            <a:ext uri="{FF2B5EF4-FFF2-40B4-BE49-F238E27FC236}">
              <a16:creationId xmlns:a16="http://schemas.microsoft.com/office/drawing/2014/main" id="{CA2F7421-4539-4351-8F38-44229942067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2" name="Text Box 8">
          <a:extLst>
            <a:ext uri="{FF2B5EF4-FFF2-40B4-BE49-F238E27FC236}">
              <a16:creationId xmlns:a16="http://schemas.microsoft.com/office/drawing/2014/main" id="{AAE7F285-6722-4274-8560-D530AA819EE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3" name="Text Box 9">
          <a:extLst>
            <a:ext uri="{FF2B5EF4-FFF2-40B4-BE49-F238E27FC236}">
              <a16:creationId xmlns:a16="http://schemas.microsoft.com/office/drawing/2014/main" id="{05A762C7-6B34-41D2-8B18-03E6DF170F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4" name="Text Box 10">
          <a:extLst>
            <a:ext uri="{FF2B5EF4-FFF2-40B4-BE49-F238E27FC236}">
              <a16:creationId xmlns:a16="http://schemas.microsoft.com/office/drawing/2014/main" id="{FB95458D-EA7C-48BD-A393-DEFC48F577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5" name="Text Box 11">
          <a:extLst>
            <a:ext uri="{FF2B5EF4-FFF2-40B4-BE49-F238E27FC236}">
              <a16:creationId xmlns:a16="http://schemas.microsoft.com/office/drawing/2014/main" id="{40EE07F2-F6BF-4141-9625-4DC5D906713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6" name="Text Box 12">
          <a:extLst>
            <a:ext uri="{FF2B5EF4-FFF2-40B4-BE49-F238E27FC236}">
              <a16:creationId xmlns:a16="http://schemas.microsoft.com/office/drawing/2014/main" id="{AF32F970-F71E-44BC-B5B0-B6D834568E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7" name="Text Box 13">
          <a:extLst>
            <a:ext uri="{FF2B5EF4-FFF2-40B4-BE49-F238E27FC236}">
              <a16:creationId xmlns:a16="http://schemas.microsoft.com/office/drawing/2014/main" id="{6269D5F2-9AB4-460B-9EA6-351F00B76FF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8" name="Text Box 14">
          <a:extLst>
            <a:ext uri="{FF2B5EF4-FFF2-40B4-BE49-F238E27FC236}">
              <a16:creationId xmlns:a16="http://schemas.microsoft.com/office/drawing/2014/main" id="{11341FA4-8256-4BC8-A1CB-B29773E5173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9" name="Text Box 15">
          <a:extLst>
            <a:ext uri="{FF2B5EF4-FFF2-40B4-BE49-F238E27FC236}">
              <a16:creationId xmlns:a16="http://schemas.microsoft.com/office/drawing/2014/main" id="{40575A4C-E429-4EB8-AE6F-7F32253711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0" name="Text Box 16">
          <a:extLst>
            <a:ext uri="{FF2B5EF4-FFF2-40B4-BE49-F238E27FC236}">
              <a16:creationId xmlns:a16="http://schemas.microsoft.com/office/drawing/2014/main" id="{601B298A-226E-4F38-BD32-26E2F8DF7A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1" name="Text Box 17">
          <a:extLst>
            <a:ext uri="{FF2B5EF4-FFF2-40B4-BE49-F238E27FC236}">
              <a16:creationId xmlns:a16="http://schemas.microsoft.com/office/drawing/2014/main" id="{4E149338-874F-4FA0-9F2F-4B6312206C8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2" name="Text Box 6">
          <a:extLst>
            <a:ext uri="{FF2B5EF4-FFF2-40B4-BE49-F238E27FC236}">
              <a16:creationId xmlns:a16="http://schemas.microsoft.com/office/drawing/2014/main" id="{A71D60BE-3637-4C91-94A9-DA9628027A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3" name="Text Box 7">
          <a:extLst>
            <a:ext uri="{FF2B5EF4-FFF2-40B4-BE49-F238E27FC236}">
              <a16:creationId xmlns:a16="http://schemas.microsoft.com/office/drawing/2014/main" id="{C400C5C9-67F9-41D8-A896-68682BFB4A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4" name="Text Box 8">
          <a:extLst>
            <a:ext uri="{FF2B5EF4-FFF2-40B4-BE49-F238E27FC236}">
              <a16:creationId xmlns:a16="http://schemas.microsoft.com/office/drawing/2014/main" id="{DE98BD96-6F53-4243-9ACE-3E030B94614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5" name="Text Box 9">
          <a:extLst>
            <a:ext uri="{FF2B5EF4-FFF2-40B4-BE49-F238E27FC236}">
              <a16:creationId xmlns:a16="http://schemas.microsoft.com/office/drawing/2014/main" id="{5263D40F-4A70-48E3-A8FB-3AF7BED7AA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6" name="Text Box 10">
          <a:extLst>
            <a:ext uri="{FF2B5EF4-FFF2-40B4-BE49-F238E27FC236}">
              <a16:creationId xmlns:a16="http://schemas.microsoft.com/office/drawing/2014/main" id="{EA45B377-29DE-4E75-9594-54FE7616335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7" name="Text Box 11">
          <a:extLst>
            <a:ext uri="{FF2B5EF4-FFF2-40B4-BE49-F238E27FC236}">
              <a16:creationId xmlns:a16="http://schemas.microsoft.com/office/drawing/2014/main" id="{7F9CD3F4-2B96-4046-9D3B-5CBE13B6BD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8" name="Text Box 12">
          <a:extLst>
            <a:ext uri="{FF2B5EF4-FFF2-40B4-BE49-F238E27FC236}">
              <a16:creationId xmlns:a16="http://schemas.microsoft.com/office/drawing/2014/main" id="{0FFD6517-C0CC-4F48-8C1E-8A5EE6D12C4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9" name="Text Box 13">
          <a:extLst>
            <a:ext uri="{FF2B5EF4-FFF2-40B4-BE49-F238E27FC236}">
              <a16:creationId xmlns:a16="http://schemas.microsoft.com/office/drawing/2014/main" id="{99C5FFFE-1024-44FB-99F3-5AB0CCB6E0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0" name="Text Box 14">
          <a:extLst>
            <a:ext uri="{FF2B5EF4-FFF2-40B4-BE49-F238E27FC236}">
              <a16:creationId xmlns:a16="http://schemas.microsoft.com/office/drawing/2014/main" id="{AC235A51-CA6F-49F4-8E71-E6A0C49D538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1" name="Text Box 15">
          <a:extLst>
            <a:ext uri="{FF2B5EF4-FFF2-40B4-BE49-F238E27FC236}">
              <a16:creationId xmlns:a16="http://schemas.microsoft.com/office/drawing/2014/main" id="{5FE603D1-0589-40C5-8EBD-50D087DF4B3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2" name="Text Box 16">
          <a:extLst>
            <a:ext uri="{FF2B5EF4-FFF2-40B4-BE49-F238E27FC236}">
              <a16:creationId xmlns:a16="http://schemas.microsoft.com/office/drawing/2014/main" id="{789A4C22-DFFF-4E28-A545-B29F8D994E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3" name="Text Box 17">
          <a:extLst>
            <a:ext uri="{FF2B5EF4-FFF2-40B4-BE49-F238E27FC236}">
              <a16:creationId xmlns:a16="http://schemas.microsoft.com/office/drawing/2014/main" id="{CC233195-35FB-48C4-8DDE-9315D75FCF0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4" name="Text Box 6">
          <a:extLst>
            <a:ext uri="{FF2B5EF4-FFF2-40B4-BE49-F238E27FC236}">
              <a16:creationId xmlns:a16="http://schemas.microsoft.com/office/drawing/2014/main" id="{06B7B3BE-0C63-4536-BA09-B11E53E06C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5" name="Text Box 7">
          <a:extLst>
            <a:ext uri="{FF2B5EF4-FFF2-40B4-BE49-F238E27FC236}">
              <a16:creationId xmlns:a16="http://schemas.microsoft.com/office/drawing/2014/main" id="{B686DBA2-7A91-4746-8D29-C64D201CAC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6" name="Text Box 8">
          <a:extLst>
            <a:ext uri="{FF2B5EF4-FFF2-40B4-BE49-F238E27FC236}">
              <a16:creationId xmlns:a16="http://schemas.microsoft.com/office/drawing/2014/main" id="{F862BDB1-CAE7-411F-99F1-584DE0BBAE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7" name="Text Box 9">
          <a:extLst>
            <a:ext uri="{FF2B5EF4-FFF2-40B4-BE49-F238E27FC236}">
              <a16:creationId xmlns:a16="http://schemas.microsoft.com/office/drawing/2014/main" id="{E07EC6CB-76F2-40B3-A85C-1FF4D1D0C0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8" name="Text Box 10">
          <a:extLst>
            <a:ext uri="{FF2B5EF4-FFF2-40B4-BE49-F238E27FC236}">
              <a16:creationId xmlns:a16="http://schemas.microsoft.com/office/drawing/2014/main" id="{CCB4A73D-549E-40D3-A938-F61943B1C88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9" name="Text Box 11">
          <a:extLst>
            <a:ext uri="{FF2B5EF4-FFF2-40B4-BE49-F238E27FC236}">
              <a16:creationId xmlns:a16="http://schemas.microsoft.com/office/drawing/2014/main" id="{DF25C72F-1AE0-475D-BCFF-74C5927619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0" name="Text Box 12">
          <a:extLst>
            <a:ext uri="{FF2B5EF4-FFF2-40B4-BE49-F238E27FC236}">
              <a16:creationId xmlns:a16="http://schemas.microsoft.com/office/drawing/2014/main" id="{15D2F686-E6E3-4F0D-B43D-F1D113F6963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1" name="Text Box 13">
          <a:extLst>
            <a:ext uri="{FF2B5EF4-FFF2-40B4-BE49-F238E27FC236}">
              <a16:creationId xmlns:a16="http://schemas.microsoft.com/office/drawing/2014/main" id="{9E84FF1C-38B7-494A-8357-B6EAB8B2D37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2" name="Text Box 14">
          <a:extLst>
            <a:ext uri="{FF2B5EF4-FFF2-40B4-BE49-F238E27FC236}">
              <a16:creationId xmlns:a16="http://schemas.microsoft.com/office/drawing/2014/main" id="{D9652939-55F3-4DB3-9E67-DE34D7B95B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3" name="Text Box 15">
          <a:extLst>
            <a:ext uri="{FF2B5EF4-FFF2-40B4-BE49-F238E27FC236}">
              <a16:creationId xmlns:a16="http://schemas.microsoft.com/office/drawing/2014/main" id="{F8B6FC4D-3F4E-4517-84E0-2B9A3A091CB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4" name="Text Box 16">
          <a:extLst>
            <a:ext uri="{FF2B5EF4-FFF2-40B4-BE49-F238E27FC236}">
              <a16:creationId xmlns:a16="http://schemas.microsoft.com/office/drawing/2014/main" id="{F5AC6C47-EB6B-4C10-82F8-1C9F43A11D0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5" name="Text Box 17">
          <a:extLst>
            <a:ext uri="{FF2B5EF4-FFF2-40B4-BE49-F238E27FC236}">
              <a16:creationId xmlns:a16="http://schemas.microsoft.com/office/drawing/2014/main" id="{B1FBE330-CD06-463B-957B-99FEBF23C07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6" name="Text Box 7">
          <a:extLst>
            <a:ext uri="{FF2B5EF4-FFF2-40B4-BE49-F238E27FC236}">
              <a16:creationId xmlns:a16="http://schemas.microsoft.com/office/drawing/2014/main" id="{157997F6-FB20-40FF-AA47-06000398E25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7" name="Text Box 8">
          <a:extLst>
            <a:ext uri="{FF2B5EF4-FFF2-40B4-BE49-F238E27FC236}">
              <a16:creationId xmlns:a16="http://schemas.microsoft.com/office/drawing/2014/main" id="{FFF680C3-A1D9-42EA-B9BA-FD71C03DE18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8" name="Text Box 9">
          <a:extLst>
            <a:ext uri="{FF2B5EF4-FFF2-40B4-BE49-F238E27FC236}">
              <a16:creationId xmlns:a16="http://schemas.microsoft.com/office/drawing/2014/main" id="{248E7118-4921-4AB0-9B23-B9D0ECBE3C4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9" name="Text Box 10">
          <a:extLst>
            <a:ext uri="{FF2B5EF4-FFF2-40B4-BE49-F238E27FC236}">
              <a16:creationId xmlns:a16="http://schemas.microsoft.com/office/drawing/2014/main" id="{25B41899-68F1-4A0B-98FA-B2E6D7BA8F1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0" name="Text Box 11">
          <a:extLst>
            <a:ext uri="{FF2B5EF4-FFF2-40B4-BE49-F238E27FC236}">
              <a16:creationId xmlns:a16="http://schemas.microsoft.com/office/drawing/2014/main" id="{1ED436A7-392D-4F3B-A4A2-FA26AA9B347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1" name="Text Box 12">
          <a:extLst>
            <a:ext uri="{FF2B5EF4-FFF2-40B4-BE49-F238E27FC236}">
              <a16:creationId xmlns:a16="http://schemas.microsoft.com/office/drawing/2014/main" id="{8AEB1A14-7453-485E-8E27-F3127EAC95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2" name="Text Box 13">
          <a:extLst>
            <a:ext uri="{FF2B5EF4-FFF2-40B4-BE49-F238E27FC236}">
              <a16:creationId xmlns:a16="http://schemas.microsoft.com/office/drawing/2014/main" id="{3597BC27-C3B7-4254-91B9-AE0CA9EC199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3" name="Text Box 14">
          <a:extLst>
            <a:ext uri="{FF2B5EF4-FFF2-40B4-BE49-F238E27FC236}">
              <a16:creationId xmlns:a16="http://schemas.microsoft.com/office/drawing/2014/main" id="{6D9CBBE2-E6CB-44C9-A3CF-31ACC71D84B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4" name="Text Box 15">
          <a:extLst>
            <a:ext uri="{FF2B5EF4-FFF2-40B4-BE49-F238E27FC236}">
              <a16:creationId xmlns:a16="http://schemas.microsoft.com/office/drawing/2014/main" id="{4BA1986A-72C0-4980-97F3-AF5A58FAB2F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5" name="Text Box 16">
          <a:extLst>
            <a:ext uri="{FF2B5EF4-FFF2-40B4-BE49-F238E27FC236}">
              <a16:creationId xmlns:a16="http://schemas.microsoft.com/office/drawing/2014/main" id="{E343E8D2-7F5A-4750-AE1E-F7D9D56E06B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6" name="Text Box 17">
          <a:extLst>
            <a:ext uri="{FF2B5EF4-FFF2-40B4-BE49-F238E27FC236}">
              <a16:creationId xmlns:a16="http://schemas.microsoft.com/office/drawing/2014/main" id="{139CD3E7-40CF-4BA8-B46B-D7E875E0F0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7" name="Text Box 6">
          <a:extLst>
            <a:ext uri="{FF2B5EF4-FFF2-40B4-BE49-F238E27FC236}">
              <a16:creationId xmlns:a16="http://schemas.microsoft.com/office/drawing/2014/main" id="{58E009CB-FF3A-4C61-8D06-70245D0F0D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8" name="Text Box 7">
          <a:extLst>
            <a:ext uri="{FF2B5EF4-FFF2-40B4-BE49-F238E27FC236}">
              <a16:creationId xmlns:a16="http://schemas.microsoft.com/office/drawing/2014/main" id="{7420ABEF-FF2E-4B9A-B72F-18EDA253E90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9" name="Text Box 8">
          <a:extLst>
            <a:ext uri="{FF2B5EF4-FFF2-40B4-BE49-F238E27FC236}">
              <a16:creationId xmlns:a16="http://schemas.microsoft.com/office/drawing/2014/main" id="{000C69EE-8558-42F7-8612-E11A023BFF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0" name="Text Box 9">
          <a:extLst>
            <a:ext uri="{FF2B5EF4-FFF2-40B4-BE49-F238E27FC236}">
              <a16:creationId xmlns:a16="http://schemas.microsoft.com/office/drawing/2014/main" id="{F782195D-11E6-4142-8FB7-F5CA2413F3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1" name="Text Box 10">
          <a:extLst>
            <a:ext uri="{FF2B5EF4-FFF2-40B4-BE49-F238E27FC236}">
              <a16:creationId xmlns:a16="http://schemas.microsoft.com/office/drawing/2014/main" id="{124DC477-388D-4AAF-86AA-95D0314F5D2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2" name="Text Box 11">
          <a:extLst>
            <a:ext uri="{FF2B5EF4-FFF2-40B4-BE49-F238E27FC236}">
              <a16:creationId xmlns:a16="http://schemas.microsoft.com/office/drawing/2014/main" id="{59E784E4-16B6-4191-8396-37271A2AF35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3" name="Text Box 12">
          <a:extLst>
            <a:ext uri="{FF2B5EF4-FFF2-40B4-BE49-F238E27FC236}">
              <a16:creationId xmlns:a16="http://schemas.microsoft.com/office/drawing/2014/main" id="{F816177F-EA94-4785-B218-27F21DB959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4" name="Text Box 13">
          <a:extLst>
            <a:ext uri="{FF2B5EF4-FFF2-40B4-BE49-F238E27FC236}">
              <a16:creationId xmlns:a16="http://schemas.microsoft.com/office/drawing/2014/main" id="{BBEEE352-2CE8-4A58-BA98-F419F83812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5" name="Text Box 14">
          <a:extLst>
            <a:ext uri="{FF2B5EF4-FFF2-40B4-BE49-F238E27FC236}">
              <a16:creationId xmlns:a16="http://schemas.microsoft.com/office/drawing/2014/main" id="{85C3DF74-A826-4580-8CAE-F842BC0AEC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6" name="Text Box 15">
          <a:extLst>
            <a:ext uri="{FF2B5EF4-FFF2-40B4-BE49-F238E27FC236}">
              <a16:creationId xmlns:a16="http://schemas.microsoft.com/office/drawing/2014/main" id="{605CFF36-DB85-4F08-98B3-D34723A4F63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7" name="Text Box 16">
          <a:extLst>
            <a:ext uri="{FF2B5EF4-FFF2-40B4-BE49-F238E27FC236}">
              <a16:creationId xmlns:a16="http://schemas.microsoft.com/office/drawing/2014/main" id="{E01642CF-B20C-42BB-8E92-0A609B11FE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8" name="Text Box 17">
          <a:extLst>
            <a:ext uri="{FF2B5EF4-FFF2-40B4-BE49-F238E27FC236}">
              <a16:creationId xmlns:a16="http://schemas.microsoft.com/office/drawing/2014/main" id="{B68AFF75-A5B8-4625-998E-B5D897292A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9" name="Text Box 6">
          <a:extLst>
            <a:ext uri="{FF2B5EF4-FFF2-40B4-BE49-F238E27FC236}">
              <a16:creationId xmlns:a16="http://schemas.microsoft.com/office/drawing/2014/main" id="{DABDE27A-BCC1-4D61-816F-406A6E81FE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0" name="Text Box 7">
          <a:extLst>
            <a:ext uri="{FF2B5EF4-FFF2-40B4-BE49-F238E27FC236}">
              <a16:creationId xmlns:a16="http://schemas.microsoft.com/office/drawing/2014/main" id="{175E1FB6-D8FA-4F1B-BC60-DB4701A918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1" name="Text Box 8">
          <a:extLst>
            <a:ext uri="{FF2B5EF4-FFF2-40B4-BE49-F238E27FC236}">
              <a16:creationId xmlns:a16="http://schemas.microsoft.com/office/drawing/2014/main" id="{2897EF17-4421-4A4A-85E3-E8BAD2A6870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2" name="Text Box 9">
          <a:extLst>
            <a:ext uri="{FF2B5EF4-FFF2-40B4-BE49-F238E27FC236}">
              <a16:creationId xmlns:a16="http://schemas.microsoft.com/office/drawing/2014/main" id="{1084EB67-BFF2-40C3-92F9-5133A1EBE78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3" name="Text Box 10">
          <a:extLst>
            <a:ext uri="{FF2B5EF4-FFF2-40B4-BE49-F238E27FC236}">
              <a16:creationId xmlns:a16="http://schemas.microsoft.com/office/drawing/2014/main" id="{004ED165-3E2C-40AB-A374-F9EFF5D00B1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4" name="Text Box 11">
          <a:extLst>
            <a:ext uri="{FF2B5EF4-FFF2-40B4-BE49-F238E27FC236}">
              <a16:creationId xmlns:a16="http://schemas.microsoft.com/office/drawing/2014/main" id="{FD70A9BF-3807-4C52-BEFF-135EE04F97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5" name="Text Box 12">
          <a:extLst>
            <a:ext uri="{FF2B5EF4-FFF2-40B4-BE49-F238E27FC236}">
              <a16:creationId xmlns:a16="http://schemas.microsoft.com/office/drawing/2014/main" id="{2BECDAAB-ADF6-4953-8678-55A0D9E1AA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6" name="Text Box 13">
          <a:extLst>
            <a:ext uri="{FF2B5EF4-FFF2-40B4-BE49-F238E27FC236}">
              <a16:creationId xmlns:a16="http://schemas.microsoft.com/office/drawing/2014/main" id="{CD2CEDF0-9BC7-4C20-889E-2712B4118A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7" name="Text Box 14">
          <a:extLst>
            <a:ext uri="{FF2B5EF4-FFF2-40B4-BE49-F238E27FC236}">
              <a16:creationId xmlns:a16="http://schemas.microsoft.com/office/drawing/2014/main" id="{229F9923-242A-41FD-BE78-AA24B2E86EC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8" name="Text Box 15">
          <a:extLst>
            <a:ext uri="{FF2B5EF4-FFF2-40B4-BE49-F238E27FC236}">
              <a16:creationId xmlns:a16="http://schemas.microsoft.com/office/drawing/2014/main" id="{FD74B4A3-479E-4F67-A085-4303496416A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9" name="Text Box 16">
          <a:extLst>
            <a:ext uri="{FF2B5EF4-FFF2-40B4-BE49-F238E27FC236}">
              <a16:creationId xmlns:a16="http://schemas.microsoft.com/office/drawing/2014/main" id="{5B296ABF-B5F8-4EF7-9D50-10B8C6485C4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0" name="Text Box 17">
          <a:extLst>
            <a:ext uri="{FF2B5EF4-FFF2-40B4-BE49-F238E27FC236}">
              <a16:creationId xmlns:a16="http://schemas.microsoft.com/office/drawing/2014/main" id="{9492EED8-A04A-4B10-9856-67557E687F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1" name="Text Box 6">
          <a:extLst>
            <a:ext uri="{FF2B5EF4-FFF2-40B4-BE49-F238E27FC236}">
              <a16:creationId xmlns:a16="http://schemas.microsoft.com/office/drawing/2014/main" id="{4B915D1D-A978-4247-84FE-06B62F899F2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2" name="Text Box 7">
          <a:extLst>
            <a:ext uri="{FF2B5EF4-FFF2-40B4-BE49-F238E27FC236}">
              <a16:creationId xmlns:a16="http://schemas.microsoft.com/office/drawing/2014/main" id="{7727C479-D4D1-418F-9A9F-05EF73BE599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3" name="Text Box 8">
          <a:extLst>
            <a:ext uri="{FF2B5EF4-FFF2-40B4-BE49-F238E27FC236}">
              <a16:creationId xmlns:a16="http://schemas.microsoft.com/office/drawing/2014/main" id="{14776A59-C1C4-41FD-8A81-9E18477EE7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4" name="Text Box 9">
          <a:extLst>
            <a:ext uri="{FF2B5EF4-FFF2-40B4-BE49-F238E27FC236}">
              <a16:creationId xmlns:a16="http://schemas.microsoft.com/office/drawing/2014/main" id="{A67EF216-6EC2-4586-B7FA-EA05CEF879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5" name="Text Box 10">
          <a:extLst>
            <a:ext uri="{FF2B5EF4-FFF2-40B4-BE49-F238E27FC236}">
              <a16:creationId xmlns:a16="http://schemas.microsoft.com/office/drawing/2014/main" id="{33F949E1-8515-4471-9FA1-56E9DA5D69D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6" name="Text Box 11">
          <a:extLst>
            <a:ext uri="{FF2B5EF4-FFF2-40B4-BE49-F238E27FC236}">
              <a16:creationId xmlns:a16="http://schemas.microsoft.com/office/drawing/2014/main" id="{715E158E-C2C2-4BC1-B18B-B6357AFEB06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7" name="Text Box 12">
          <a:extLst>
            <a:ext uri="{FF2B5EF4-FFF2-40B4-BE49-F238E27FC236}">
              <a16:creationId xmlns:a16="http://schemas.microsoft.com/office/drawing/2014/main" id="{1505F79A-2673-408B-93F5-72D7F2F17F0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8" name="Text Box 13">
          <a:extLst>
            <a:ext uri="{FF2B5EF4-FFF2-40B4-BE49-F238E27FC236}">
              <a16:creationId xmlns:a16="http://schemas.microsoft.com/office/drawing/2014/main" id="{CC058CA7-7AA3-433F-B314-5FC36E981F1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9" name="Text Box 14">
          <a:extLst>
            <a:ext uri="{FF2B5EF4-FFF2-40B4-BE49-F238E27FC236}">
              <a16:creationId xmlns:a16="http://schemas.microsoft.com/office/drawing/2014/main" id="{40218883-CCA8-4C78-8FD2-9E7FB39A229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0" name="Text Box 15">
          <a:extLst>
            <a:ext uri="{FF2B5EF4-FFF2-40B4-BE49-F238E27FC236}">
              <a16:creationId xmlns:a16="http://schemas.microsoft.com/office/drawing/2014/main" id="{B5F9FA75-E4E9-4BCE-AD5B-87359086D3F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1" name="Text Box 16">
          <a:extLst>
            <a:ext uri="{FF2B5EF4-FFF2-40B4-BE49-F238E27FC236}">
              <a16:creationId xmlns:a16="http://schemas.microsoft.com/office/drawing/2014/main" id="{6B9A854B-B0BE-4DFA-AE0E-D2573DB26CF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2" name="Text Box 17">
          <a:extLst>
            <a:ext uri="{FF2B5EF4-FFF2-40B4-BE49-F238E27FC236}">
              <a16:creationId xmlns:a16="http://schemas.microsoft.com/office/drawing/2014/main" id="{2F44D8FF-2192-4915-A008-DEF5004D64C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3" name="Text Box 7">
          <a:extLst>
            <a:ext uri="{FF2B5EF4-FFF2-40B4-BE49-F238E27FC236}">
              <a16:creationId xmlns:a16="http://schemas.microsoft.com/office/drawing/2014/main" id="{74F98472-917A-4162-83B6-2E60CAFED3D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4" name="Text Box 8">
          <a:extLst>
            <a:ext uri="{FF2B5EF4-FFF2-40B4-BE49-F238E27FC236}">
              <a16:creationId xmlns:a16="http://schemas.microsoft.com/office/drawing/2014/main" id="{A9BCFC85-58EA-42A2-9DE6-798B3581442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5" name="Text Box 9">
          <a:extLst>
            <a:ext uri="{FF2B5EF4-FFF2-40B4-BE49-F238E27FC236}">
              <a16:creationId xmlns:a16="http://schemas.microsoft.com/office/drawing/2014/main" id="{706C5E09-28E2-4D44-ACD1-8647C373D07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6" name="Text Box 10">
          <a:extLst>
            <a:ext uri="{FF2B5EF4-FFF2-40B4-BE49-F238E27FC236}">
              <a16:creationId xmlns:a16="http://schemas.microsoft.com/office/drawing/2014/main" id="{4A03E6E9-DB0C-4E9E-A47B-23F96649C61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7" name="Text Box 11">
          <a:extLst>
            <a:ext uri="{FF2B5EF4-FFF2-40B4-BE49-F238E27FC236}">
              <a16:creationId xmlns:a16="http://schemas.microsoft.com/office/drawing/2014/main" id="{162217EA-48B0-4E33-A445-B97E8FE70F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8" name="Text Box 12">
          <a:extLst>
            <a:ext uri="{FF2B5EF4-FFF2-40B4-BE49-F238E27FC236}">
              <a16:creationId xmlns:a16="http://schemas.microsoft.com/office/drawing/2014/main" id="{73A4F7DC-4E6D-4436-B26F-CD11D5D15A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9" name="Text Box 13">
          <a:extLst>
            <a:ext uri="{FF2B5EF4-FFF2-40B4-BE49-F238E27FC236}">
              <a16:creationId xmlns:a16="http://schemas.microsoft.com/office/drawing/2014/main" id="{1FF814D9-A699-474B-AC04-D064502015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0" name="Text Box 14">
          <a:extLst>
            <a:ext uri="{FF2B5EF4-FFF2-40B4-BE49-F238E27FC236}">
              <a16:creationId xmlns:a16="http://schemas.microsoft.com/office/drawing/2014/main" id="{101A85BD-8ACF-42F3-805D-63E53FBB1A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1" name="Text Box 15">
          <a:extLst>
            <a:ext uri="{FF2B5EF4-FFF2-40B4-BE49-F238E27FC236}">
              <a16:creationId xmlns:a16="http://schemas.microsoft.com/office/drawing/2014/main" id="{771E9002-1927-4308-B44B-BE9EB377425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2" name="Text Box 16">
          <a:extLst>
            <a:ext uri="{FF2B5EF4-FFF2-40B4-BE49-F238E27FC236}">
              <a16:creationId xmlns:a16="http://schemas.microsoft.com/office/drawing/2014/main" id="{8790E2F0-B3E2-477A-BAF3-10FA6F851A6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3" name="Text Box 17">
          <a:extLst>
            <a:ext uri="{FF2B5EF4-FFF2-40B4-BE49-F238E27FC236}">
              <a16:creationId xmlns:a16="http://schemas.microsoft.com/office/drawing/2014/main" id="{803744CB-7805-4E5F-B5BD-0628C247A1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4" name="Text Box 6">
          <a:extLst>
            <a:ext uri="{FF2B5EF4-FFF2-40B4-BE49-F238E27FC236}">
              <a16:creationId xmlns:a16="http://schemas.microsoft.com/office/drawing/2014/main" id="{3DA42B3C-C44A-427B-8A7B-5C2A4CCCEB1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5" name="Text Box 7">
          <a:extLst>
            <a:ext uri="{FF2B5EF4-FFF2-40B4-BE49-F238E27FC236}">
              <a16:creationId xmlns:a16="http://schemas.microsoft.com/office/drawing/2014/main" id="{2FCB7A50-53D4-4F88-84C3-D155FF1EF16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6" name="Text Box 8">
          <a:extLst>
            <a:ext uri="{FF2B5EF4-FFF2-40B4-BE49-F238E27FC236}">
              <a16:creationId xmlns:a16="http://schemas.microsoft.com/office/drawing/2014/main" id="{73A781BB-E99A-4363-88E0-2045E33B0C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7" name="Text Box 9">
          <a:extLst>
            <a:ext uri="{FF2B5EF4-FFF2-40B4-BE49-F238E27FC236}">
              <a16:creationId xmlns:a16="http://schemas.microsoft.com/office/drawing/2014/main" id="{E659B55B-6B5F-4C37-8936-9949E49DCB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8" name="Text Box 10">
          <a:extLst>
            <a:ext uri="{FF2B5EF4-FFF2-40B4-BE49-F238E27FC236}">
              <a16:creationId xmlns:a16="http://schemas.microsoft.com/office/drawing/2014/main" id="{C1ACA3EE-5700-4AB9-9E91-9105017135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9" name="Text Box 11">
          <a:extLst>
            <a:ext uri="{FF2B5EF4-FFF2-40B4-BE49-F238E27FC236}">
              <a16:creationId xmlns:a16="http://schemas.microsoft.com/office/drawing/2014/main" id="{12935F38-0127-4003-BE8E-80C31FF0DA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0" name="Text Box 12">
          <a:extLst>
            <a:ext uri="{FF2B5EF4-FFF2-40B4-BE49-F238E27FC236}">
              <a16:creationId xmlns:a16="http://schemas.microsoft.com/office/drawing/2014/main" id="{98216D37-60D4-46D4-BBC4-5AB3CB5029D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1" name="Text Box 13">
          <a:extLst>
            <a:ext uri="{FF2B5EF4-FFF2-40B4-BE49-F238E27FC236}">
              <a16:creationId xmlns:a16="http://schemas.microsoft.com/office/drawing/2014/main" id="{D1486824-7AFD-42F1-9BC0-E9A97CA4E7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2" name="Text Box 14">
          <a:extLst>
            <a:ext uri="{FF2B5EF4-FFF2-40B4-BE49-F238E27FC236}">
              <a16:creationId xmlns:a16="http://schemas.microsoft.com/office/drawing/2014/main" id="{C28819EF-517B-409B-A54D-5FB79A48FB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3" name="Text Box 15">
          <a:extLst>
            <a:ext uri="{FF2B5EF4-FFF2-40B4-BE49-F238E27FC236}">
              <a16:creationId xmlns:a16="http://schemas.microsoft.com/office/drawing/2014/main" id="{715161FE-89DB-4ADC-966E-9A7798DA38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4" name="Text Box 16">
          <a:extLst>
            <a:ext uri="{FF2B5EF4-FFF2-40B4-BE49-F238E27FC236}">
              <a16:creationId xmlns:a16="http://schemas.microsoft.com/office/drawing/2014/main" id="{2CD4E85C-D21F-4E19-88D2-57B948BC65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5" name="Text Box 17">
          <a:extLst>
            <a:ext uri="{FF2B5EF4-FFF2-40B4-BE49-F238E27FC236}">
              <a16:creationId xmlns:a16="http://schemas.microsoft.com/office/drawing/2014/main" id="{AA441B6C-A09A-4F36-B926-CBDF0AF0636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6" name="Text Box 6">
          <a:extLst>
            <a:ext uri="{FF2B5EF4-FFF2-40B4-BE49-F238E27FC236}">
              <a16:creationId xmlns:a16="http://schemas.microsoft.com/office/drawing/2014/main" id="{916180A4-E7F0-402B-A30A-7E7452B61DF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7" name="Text Box 7">
          <a:extLst>
            <a:ext uri="{FF2B5EF4-FFF2-40B4-BE49-F238E27FC236}">
              <a16:creationId xmlns:a16="http://schemas.microsoft.com/office/drawing/2014/main" id="{FF18815D-2B88-410B-8FDB-4F925A9DA96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8" name="Text Box 8">
          <a:extLst>
            <a:ext uri="{FF2B5EF4-FFF2-40B4-BE49-F238E27FC236}">
              <a16:creationId xmlns:a16="http://schemas.microsoft.com/office/drawing/2014/main" id="{6F9FC4C1-B7CC-4277-9C65-BC30212A51F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9" name="Text Box 9">
          <a:extLst>
            <a:ext uri="{FF2B5EF4-FFF2-40B4-BE49-F238E27FC236}">
              <a16:creationId xmlns:a16="http://schemas.microsoft.com/office/drawing/2014/main" id="{3659308D-FCB3-4CF8-949C-7855F397AF2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0" name="Text Box 10">
          <a:extLst>
            <a:ext uri="{FF2B5EF4-FFF2-40B4-BE49-F238E27FC236}">
              <a16:creationId xmlns:a16="http://schemas.microsoft.com/office/drawing/2014/main" id="{3744A2E3-3FB6-4B5E-88E5-843190959E5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1" name="Text Box 11">
          <a:extLst>
            <a:ext uri="{FF2B5EF4-FFF2-40B4-BE49-F238E27FC236}">
              <a16:creationId xmlns:a16="http://schemas.microsoft.com/office/drawing/2014/main" id="{27216205-1A44-4647-B071-AC3FF414ED2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2" name="Text Box 12">
          <a:extLst>
            <a:ext uri="{FF2B5EF4-FFF2-40B4-BE49-F238E27FC236}">
              <a16:creationId xmlns:a16="http://schemas.microsoft.com/office/drawing/2014/main" id="{63E8348B-CA4A-45A6-979D-1CE4912996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3" name="Text Box 13">
          <a:extLst>
            <a:ext uri="{FF2B5EF4-FFF2-40B4-BE49-F238E27FC236}">
              <a16:creationId xmlns:a16="http://schemas.microsoft.com/office/drawing/2014/main" id="{6A1B4D19-9DAE-45B4-AE75-1024459DD6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4" name="Text Box 14">
          <a:extLst>
            <a:ext uri="{FF2B5EF4-FFF2-40B4-BE49-F238E27FC236}">
              <a16:creationId xmlns:a16="http://schemas.microsoft.com/office/drawing/2014/main" id="{FBBF3142-7974-428E-AC6C-08C751A0D73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5" name="Text Box 15">
          <a:extLst>
            <a:ext uri="{FF2B5EF4-FFF2-40B4-BE49-F238E27FC236}">
              <a16:creationId xmlns:a16="http://schemas.microsoft.com/office/drawing/2014/main" id="{C8222DFE-BEB5-4C1A-B96D-416A41ADB85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6" name="Text Box 16">
          <a:extLst>
            <a:ext uri="{FF2B5EF4-FFF2-40B4-BE49-F238E27FC236}">
              <a16:creationId xmlns:a16="http://schemas.microsoft.com/office/drawing/2014/main" id="{8AB699B9-134F-45A8-90A0-2B51991037F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7" name="Text Box 17">
          <a:extLst>
            <a:ext uri="{FF2B5EF4-FFF2-40B4-BE49-F238E27FC236}">
              <a16:creationId xmlns:a16="http://schemas.microsoft.com/office/drawing/2014/main" id="{F033E41F-BF8D-48D2-AA60-1689A7AD658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8" name="Text Box 6">
          <a:extLst>
            <a:ext uri="{FF2B5EF4-FFF2-40B4-BE49-F238E27FC236}">
              <a16:creationId xmlns:a16="http://schemas.microsoft.com/office/drawing/2014/main" id="{DFEEFD7D-510D-4F8E-8583-D7554B0A5CB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9" name="Text Box 7">
          <a:extLst>
            <a:ext uri="{FF2B5EF4-FFF2-40B4-BE49-F238E27FC236}">
              <a16:creationId xmlns:a16="http://schemas.microsoft.com/office/drawing/2014/main" id="{869544AD-DE8C-4736-976F-11ADDB3B24A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0" name="Text Box 8">
          <a:extLst>
            <a:ext uri="{FF2B5EF4-FFF2-40B4-BE49-F238E27FC236}">
              <a16:creationId xmlns:a16="http://schemas.microsoft.com/office/drawing/2014/main" id="{2AC37579-EC65-4F96-8F8C-07F227C4433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1" name="Text Box 9">
          <a:extLst>
            <a:ext uri="{FF2B5EF4-FFF2-40B4-BE49-F238E27FC236}">
              <a16:creationId xmlns:a16="http://schemas.microsoft.com/office/drawing/2014/main" id="{5D7B3946-5F8A-4A8D-9533-7BB67652E7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2" name="Text Box 10">
          <a:extLst>
            <a:ext uri="{FF2B5EF4-FFF2-40B4-BE49-F238E27FC236}">
              <a16:creationId xmlns:a16="http://schemas.microsoft.com/office/drawing/2014/main" id="{EFE38629-25ED-4D4F-86DA-75574E1C48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3" name="Text Box 11">
          <a:extLst>
            <a:ext uri="{FF2B5EF4-FFF2-40B4-BE49-F238E27FC236}">
              <a16:creationId xmlns:a16="http://schemas.microsoft.com/office/drawing/2014/main" id="{9CCEE172-17D9-4E43-A39F-1EBB56C9C38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4" name="Text Box 12">
          <a:extLst>
            <a:ext uri="{FF2B5EF4-FFF2-40B4-BE49-F238E27FC236}">
              <a16:creationId xmlns:a16="http://schemas.microsoft.com/office/drawing/2014/main" id="{BC5CED67-CD9F-46A4-8A77-36DC67FA3B0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5" name="Text Box 13">
          <a:extLst>
            <a:ext uri="{FF2B5EF4-FFF2-40B4-BE49-F238E27FC236}">
              <a16:creationId xmlns:a16="http://schemas.microsoft.com/office/drawing/2014/main" id="{86534861-954B-49C2-A4C6-565C15CE51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6" name="Text Box 14">
          <a:extLst>
            <a:ext uri="{FF2B5EF4-FFF2-40B4-BE49-F238E27FC236}">
              <a16:creationId xmlns:a16="http://schemas.microsoft.com/office/drawing/2014/main" id="{6241BCB4-87FA-4E5F-AC75-74EAC87F98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7" name="Text Box 15">
          <a:extLst>
            <a:ext uri="{FF2B5EF4-FFF2-40B4-BE49-F238E27FC236}">
              <a16:creationId xmlns:a16="http://schemas.microsoft.com/office/drawing/2014/main" id="{B444927D-43AB-4221-A381-B28C92016D3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8" name="Text Box 16">
          <a:extLst>
            <a:ext uri="{FF2B5EF4-FFF2-40B4-BE49-F238E27FC236}">
              <a16:creationId xmlns:a16="http://schemas.microsoft.com/office/drawing/2014/main" id="{D45B34BD-7AFE-47BE-B047-949FDC7B256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9" name="Text Box 17">
          <a:extLst>
            <a:ext uri="{FF2B5EF4-FFF2-40B4-BE49-F238E27FC236}">
              <a16:creationId xmlns:a16="http://schemas.microsoft.com/office/drawing/2014/main" id="{65A3A478-9E17-422E-B5B3-A2853743D4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0" name="Text Box 7">
          <a:extLst>
            <a:ext uri="{FF2B5EF4-FFF2-40B4-BE49-F238E27FC236}">
              <a16:creationId xmlns:a16="http://schemas.microsoft.com/office/drawing/2014/main" id="{2C46D39A-6FB8-43A8-98BE-8B8946A8850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1" name="Text Box 8">
          <a:extLst>
            <a:ext uri="{FF2B5EF4-FFF2-40B4-BE49-F238E27FC236}">
              <a16:creationId xmlns:a16="http://schemas.microsoft.com/office/drawing/2014/main" id="{50954DBD-5794-4E69-BC2C-5D2F477F97E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2" name="Text Box 9">
          <a:extLst>
            <a:ext uri="{FF2B5EF4-FFF2-40B4-BE49-F238E27FC236}">
              <a16:creationId xmlns:a16="http://schemas.microsoft.com/office/drawing/2014/main" id="{B40E4470-C490-45B4-AF51-3C0E551C52B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3" name="Text Box 10">
          <a:extLst>
            <a:ext uri="{FF2B5EF4-FFF2-40B4-BE49-F238E27FC236}">
              <a16:creationId xmlns:a16="http://schemas.microsoft.com/office/drawing/2014/main" id="{1479189B-4C13-451F-A496-BAEB0D69BE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4" name="Text Box 11">
          <a:extLst>
            <a:ext uri="{FF2B5EF4-FFF2-40B4-BE49-F238E27FC236}">
              <a16:creationId xmlns:a16="http://schemas.microsoft.com/office/drawing/2014/main" id="{C2043BE1-3F51-44E7-AE9A-C14FEFC004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5" name="Text Box 12">
          <a:extLst>
            <a:ext uri="{FF2B5EF4-FFF2-40B4-BE49-F238E27FC236}">
              <a16:creationId xmlns:a16="http://schemas.microsoft.com/office/drawing/2014/main" id="{3A4071FA-B197-48F2-993C-40116F4FE12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6" name="Text Box 13">
          <a:extLst>
            <a:ext uri="{FF2B5EF4-FFF2-40B4-BE49-F238E27FC236}">
              <a16:creationId xmlns:a16="http://schemas.microsoft.com/office/drawing/2014/main" id="{D9397CBB-C786-4ADE-B10A-21465B02D4E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7" name="Text Box 14">
          <a:extLst>
            <a:ext uri="{FF2B5EF4-FFF2-40B4-BE49-F238E27FC236}">
              <a16:creationId xmlns:a16="http://schemas.microsoft.com/office/drawing/2014/main" id="{E23251B4-8863-433B-BAD9-C1F4B66B32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8" name="Text Box 15">
          <a:extLst>
            <a:ext uri="{FF2B5EF4-FFF2-40B4-BE49-F238E27FC236}">
              <a16:creationId xmlns:a16="http://schemas.microsoft.com/office/drawing/2014/main" id="{7274DB6A-A568-4F73-AF6F-FFCC487A42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9" name="Text Box 16">
          <a:extLst>
            <a:ext uri="{FF2B5EF4-FFF2-40B4-BE49-F238E27FC236}">
              <a16:creationId xmlns:a16="http://schemas.microsoft.com/office/drawing/2014/main" id="{BD36B324-4379-4009-A34D-0E96A870BD7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0" name="Text Box 17">
          <a:extLst>
            <a:ext uri="{FF2B5EF4-FFF2-40B4-BE49-F238E27FC236}">
              <a16:creationId xmlns:a16="http://schemas.microsoft.com/office/drawing/2014/main" id="{AB682AD5-3E3D-41C3-BFFF-69C72FED6A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1" name="Text Box 6">
          <a:extLst>
            <a:ext uri="{FF2B5EF4-FFF2-40B4-BE49-F238E27FC236}">
              <a16:creationId xmlns:a16="http://schemas.microsoft.com/office/drawing/2014/main" id="{20A54C8D-F936-4D65-947A-06846B7A157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2" name="Text Box 7">
          <a:extLst>
            <a:ext uri="{FF2B5EF4-FFF2-40B4-BE49-F238E27FC236}">
              <a16:creationId xmlns:a16="http://schemas.microsoft.com/office/drawing/2014/main" id="{1BB4CBB5-D185-4016-87FA-951500BAFA7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3" name="Text Box 8">
          <a:extLst>
            <a:ext uri="{FF2B5EF4-FFF2-40B4-BE49-F238E27FC236}">
              <a16:creationId xmlns:a16="http://schemas.microsoft.com/office/drawing/2014/main" id="{17DB7C8C-93D2-4F17-A59B-8F1E7B78E97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4" name="Text Box 9">
          <a:extLst>
            <a:ext uri="{FF2B5EF4-FFF2-40B4-BE49-F238E27FC236}">
              <a16:creationId xmlns:a16="http://schemas.microsoft.com/office/drawing/2014/main" id="{80F35BDB-F3E6-4D7A-951C-972871299E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5" name="Text Box 10">
          <a:extLst>
            <a:ext uri="{FF2B5EF4-FFF2-40B4-BE49-F238E27FC236}">
              <a16:creationId xmlns:a16="http://schemas.microsoft.com/office/drawing/2014/main" id="{5E2F5865-CEE3-409C-B3EF-498182BDDBE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6" name="Text Box 11">
          <a:extLst>
            <a:ext uri="{FF2B5EF4-FFF2-40B4-BE49-F238E27FC236}">
              <a16:creationId xmlns:a16="http://schemas.microsoft.com/office/drawing/2014/main" id="{7C08988F-C5C3-47C6-BABE-5D1E561469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7" name="Text Box 12">
          <a:extLst>
            <a:ext uri="{FF2B5EF4-FFF2-40B4-BE49-F238E27FC236}">
              <a16:creationId xmlns:a16="http://schemas.microsoft.com/office/drawing/2014/main" id="{F73D4524-1209-4F38-8E42-9690C8920B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8" name="Text Box 13">
          <a:extLst>
            <a:ext uri="{FF2B5EF4-FFF2-40B4-BE49-F238E27FC236}">
              <a16:creationId xmlns:a16="http://schemas.microsoft.com/office/drawing/2014/main" id="{97462570-79B8-4F4B-95A9-120D6AC80B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54</xdr:row>
      <xdr:rowOff>0</xdr:rowOff>
    </xdr:from>
    <xdr:to>
      <xdr:col>3</xdr:col>
      <xdr:colOff>91440</xdr:colOff>
      <xdr:row>54</xdr:row>
      <xdr:rowOff>177262</xdr:rowOff>
    </xdr:to>
    <xdr:sp macro="" textlink="">
      <xdr:nvSpPr>
        <xdr:cNvPr id="1499" name="Text Box 6">
          <a:extLst>
            <a:ext uri="{FF2B5EF4-FFF2-40B4-BE49-F238E27FC236}">
              <a16:creationId xmlns:a16="http://schemas.microsoft.com/office/drawing/2014/main" id="{A5CA5F51-DEB1-433E-8BD9-AF22821468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0" name="Text Box 7">
          <a:extLst>
            <a:ext uri="{FF2B5EF4-FFF2-40B4-BE49-F238E27FC236}">
              <a16:creationId xmlns:a16="http://schemas.microsoft.com/office/drawing/2014/main" id="{A16A572E-E115-47CF-A0FC-86C188242B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1" name="Text Box 8">
          <a:extLst>
            <a:ext uri="{FF2B5EF4-FFF2-40B4-BE49-F238E27FC236}">
              <a16:creationId xmlns:a16="http://schemas.microsoft.com/office/drawing/2014/main" id="{04969631-6BB1-4E5C-984A-AB0BBCD2A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2" name="Text Box 9">
          <a:extLst>
            <a:ext uri="{FF2B5EF4-FFF2-40B4-BE49-F238E27FC236}">
              <a16:creationId xmlns:a16="http://schemas.microsoft.com/office/drawing/2014/main" id="{EB2C234C-A1B7-41BB-9362-488D5D740C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3" name="Text Box 10">
          <a:extLst>
            <a:ext uri="{FF2B5EF4-FFF2-40B4-BE49-F238E27FC236}">
              <a16:creationId xmlns:a16="http://schemas.microsoft.com/office/drawing/2014/main" id="{48FA54E9-D9F4-49F5-92A1-3A05E4075D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4" name="Text Box 11">
          <a:extLst>
            <a:ext uri="{FF2B5EF4-FFF2-40B4-BE49-F238E27FC236}">
              <a16:creationId xmlns:a16="http://schemas.microsoft.com/office/drawing/2014/main" id="{CD20F0E3-E180-4E40-8E6B-58C3A96DEE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5" name="Text Box 12">
          <a:extLst>
            <a:ext uri="{FF2B5EF4-FFF2-40B4-BE49-F238E27FC236}">
              <a16:creationId xmlns:a16="http://schemas.microsoft.com/office/drawing/2014/main" id="{8E2D8E04-D5BD-460A-B8B6-24823CA3EA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6" name="Text Box 13">
          <a:extLst>
            <a:ext uri="{FF2B5EF4-FFF2-40B4-BE49-F238E27FC236}">
              <a16:creationId xmlns:a16="http://schemas.microsoft.com/office/drawing/2014/main" id="{71B04656-2DD7-4BC9-A06F-51E1643A3C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7" name="Text Box 14">
          <a:extLst>
            <a:ext uri="{FF2B5EF4-FFF2-40B4-BE49-F238E27FC236}">
              <a16:creationId xmlns:a16="http://schemas.microsoft.com/office/drawing/2014/main" id="{9B37276E-87DF-4CC4-BC41-CD42E528BC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8" name="Text Box 15">
          <a:extLst>
            <a:ext uri="{FF2B5EF4-FFF2-40B4-BE49-F238E27FC236}">
              <a16:creationId xmlns:a16="http://schemas.microsoft.com/office/drawing/2014/main" id="{79CDF3FB-65FA-4764-A49D-74579F40F4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9" name="Text Box 16">
          <a:extLst>
            <a:ext uri="{FF2B5EF4-FFF2-40B4-BE49-F238E27FC236}">
              <a16:creationId xmlns:a16="http://schemas.microsoft.com/office/drawing/2014/main" id="{C5136969-079C-4F3B-983D-F7FD40D583B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0" name="Text Box 17">
          <a:extLst>
            <a:ext uri="{FF2B5EF4-FFF2-40B4-BE49-F238E27FC236}">
              <a16:creationId xmlns:a16="http://schemas.microsoft.com/office/drawing/2014/main" id="{2CB52832-F491-4C68-A09B-428E645E81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1" name="Text Box 6">
          <a:extLst>
            <a:ext uri="{FF2B5EF4-FFF2-40B4-BE49-F238E27FC236}">
              <a16:creationId xmlns:a16="http://schemas.microsoft.com/office/drawing/2014/main" id="{2A3AE84C-7CF2-4D37-91B7-65E6D6BD78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2" name="Text Box 7">
          <a:extLst>
            <a:ext uri="{FF2B5EF4-FFF2-40B4-BE49-F238E27FC236}">
              <a16:creationId xmlns:a16="http://schemas.microsoft.com/office/drawing/2014/main" id="{A9324D64-E886-41B9-A942-45BEC3B1E2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3" name="Text Box 8">
          <a:extLst>
            <a:ext uri="{FF2B5EF4-FFF2-40B4-BE49-F238E27FC236}">
              <a16:creationId xmlns:a16="http://schemas.microsoft.com/office/drawing/2014/main" id="{84E3D8EA-B95F-44FC-BB58-01A5C48028C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4" name="Text Box 9">
          <a:extLst>
            <a:ext uri="{FF2B5EF4-FFF2-40B4-BE49-F238E27FC236}">
              <a16:creationId xmlns:a16="http://schemas.microsoft.com/office/drawing/2014/main" id="{7E7106B1-7C46-47F7-9F3A-42FCDA43E1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5" name="Text Box 10">
          <a:extLst>
            <a:ext uri="{FF2B5EF4-FFF2-40B4-BE49-F238E27FC236}">
              <a16:creationId xmlns:a16="http://schemas.microsoft.com/office/drawing/2014/main" id="{B9BA43E3-F13E-4A2C-AF87-A836771557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6" name="Text Box 11">
          <a:extLst>
            <a:ext uri="{FF2B5EF4-FFF2-40B4-BE49-F238E27FC236}">
              <a16:creationId xmlns:a16="http://schemas.microsoft.com/office/drawing/2014/main" id="{B74A2946-9ACF-4B40-ACCD-36CD6AA582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7" name="Text Box 12">
          <a:extLst>
            <a:ext uri="{FF2B5EF4-FFF2-40B4-BE49-F238E27FC236}">
              <a16:creationId xmlns:a16="http://schemas.microsoft.com/office/drawing/2014/main" id="{E5CF1010-7758-4FCC-9465-2E0E14C7AD7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8" name="Text Box 13">
          <a:extLst>
            <a:ext uri="{FF2B5EF4-FFF2-40B4-BE49-F238E27FC236}">
              <a16:creationId xmlns:a16="http://schemas.microsoft.com/office/drawing/2014/main" id="{F377C84B-016E-46DD-BB2C-C319A97FCCE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9" name="Text Box 14">
          <a:extLst>
            <a:ext uri="{FF2B5EF4-FFF2-40B4-BE49-F238E27FC236}">
              <a16:creationId xmlns:a16="http://schemas.microsoft.com/office/drawing/2014/main" id="{4A4A489D-3605-45AE-94B8-0EF90C3AB7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0" name="Text Box 15">
          <a:extLst>
            <a:ext uri="{FF2B5EF4-FFF2-40B4-BE49-F238E27FC236}">
              <a16:creationId xmlns:a16="http://schemas.microsoft.com/office/drawing/2014/main" id="{A635C1DB-B8F2-427E-B56B-869346FC9B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1" name="Text Box 16">
          <a:extLst>
            <a:ext uri="{FF2B5EF4-FFF2-40B4-BE49-F238E27FC236}">
              <a16:creationId xmlns:a16="http://schemas.microsoft.com/office/drawing/2014/main" id="{A329F9CE-DD18-445F-A812-3DDE4D5353A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2" name="Text Box 17">
          <a:extLst>
            <a:ext uri="{FF2B5EF4-FFF2-40B4-BE49-F238E27FC236}">
              <a16:creationId xmlns:a16="http://schemas.microsoft.com/office/drawing/2014/main" id="{9DE9ADCD-D873-4D2A-A9CC-397D454152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3" name="Text Box 7">
          <a:extLst>
            <a:ext uri="{FF2B5EF4-FFF2-40B4-BE49-F238E27FC236}">
              <a16:creationId xmlns:a16="http://schemas.microsoft.com/office/drawing/2014/main" id="{6C8B7BFF-1F3E-47F3-88B3-21719A7A12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4" name="Text Box 8">
          <a:extLst>
            <a:ext uri="{FF2B5EF4-FFF2-40B4-BE49-F238E27FC236}">
              <a16:creationId xmlns:a16="http://schemas.microsoft.com/office/drawing/2014/main" id="{029E9E3E-5091-4068-842C-55A7FA0330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5" name="Text Box 9">
          <a:extLst>
            <a:ext uri="{FF2B5EF4-FFF2-40B4-BE49-F238E27FC236}">
              <a16:creationId xmlns:a16="http://schemas.microsoft.com/office/drawing/2014/main" id="{46822559-840C-48A4-99F9-7D34282FD1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6" name="Text Box 10">
          <a:extLst>
            <a:ext uri="{FF2B5EF4-FFF2-40B4-BE49-F238E27FC236}">
              <a16:creationId xmlns:a16="http://schemas.microsoft.com/office/drawing/2014/main" id="{A93FC088-866C-42D3-9457-6640356761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7" name="Text Box 11">
          <a:extLst>
            <a:ext uri="{FF2B5EF4-FFF2-40B4-BE49-F238E27FC236}">
              <a16:creationId xmlns:a16="http://schemas.microsoft.com/office/drawing/2014/main" id="{B3125C23-9E2E-4DCE-A5E4-851F0FADBE1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8" name="Text Box 12">
          <a:extLst>
            <a:ext uri="{FF2B5EF4-FFF2-40B4-BE49-F238E27FC236}">
              <a16:creationId xmlns:a16="http://schemas.microsoft.com/office/drawing/2014/main" id="{A90C4F8D-6032-4EB7-BE36-B0E4403FEF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9" name="Text Box 13">
          <a:extLst>
            <a:ext uri="{FF2B5EF4-FFF2-40B4-BE49-F238E27FC236}">
              <a16:creationId xmlns:a16="http://schemas.microsoft.com/office/drawing/2014/main" id="{1C242B93-11CC-425C-A746-E49983AF3C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0" name="Text Box 14">
          <a:extLst>
            <a:ext uri="{FF2B5EF4-FFF2-40B4-BE49-F238E27FC236}">
              <a16:creationId xmlns:a16="http://schemas.microsoft.com/office/drawing/2014/main" id="{E21E56E1-DE0F-4C1E-8B89-9BCAC0E672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1" name="Text Box 15">
          <a:extLst>
            <a:ext uri="{FF2B5EF4-FFF2-40B4-BE49-F238E27FC236}">
              <a16:creationId xmlns:a16="http://schemas.microsoft.com/office/drawing/2014/main" id="{665D99A1-0016-4029-92D7-1B601E1F37D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2" name="Text Box 16">
          <a:extLst>
            <a:ext uri="{FF2B5EF4-FFF2-40B4-BE49-F238E27FC236}">
              <a16:creationId xmlns:a16="http://schemas.microsoft.com/office/drawing/2014/main" id="{F700C817-2802-4012-B8C1-255404454F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3" name="Text Box 17">
          <a:extLst>
            <a:ext uri="{FF2B5EF4-FFF2-40B4-BE49-F238E27FC236}">
              <a16:creationId xmlns:a16="http://schemas.microsoft.com/office/drawing/2014/main" id="{2B5ED490-2F82-4592-AD91-675D530E484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4" name="Text Box 6">
          <a:extLst>
            <a:ext uri="{FF2B5EF4-FFF2-40B4-BE49-F238E27FC236}">
              <a16:creationId xmlns:a16="http://schemas.microsoft.com/office/drawing/2014/main" id="{0929FD1E-C5BF-4C89-B80F-19BA3BA8FB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5" name="Text Box 7">
          <a:extLst>
            <a:ext uri="{FF2B5EF4-FFF2-40B4-BE49-F238E27FC236}">
              <a16:creationId xmlns:a16="http://schemas.microsoft.com/office/drawing/2014/main" id="{06BD694E-4D9A-4447-B923-AA02DF686E9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6" name="Text Box 8">
          <a:extLst>
            <a:ext uri="{FF2B5EF4-FFF2-40B4-BE49-F238E27FC236}">
              <a16:creationId xmlns:a16="http://schemas.microsoft.com/office/drawing/2014/main" id="{76790B60-C907-4C55-B497-1B1DED9C36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7" name="Text Box 9">
          <a:extLst>
            <a:ext uri="{FF2B5EF4-FFF2-40B4-BE49-F238E27FC236}">
              <a16:creationId xmlns:a16="http://schemas.microsoft.com/office/drawing/2014/main" id="{917C7FB8-103A-4F51-83F0-B07DE69847A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8" name="Text Box 10">
          <a:extLst>
            <a:ext uri="{FF2B5EF4-FFF2-40B4-BE49-F238E27FC236}">
              <a16:creationId xmlns:a16="http://schemas.microsoft.com/office/drawing/2014/main" id="{996E9FC5-8DAB-4C89-89F6-98B3D5AA4C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9" name="Text Box 11">
          <a:extLst>
            <a:ext uri="{FF2B5EF4-FFF2-40B4-BE49-F238E27FC236}">
              <a16:creationId xmlns:a16="http://schemas.microsoft.com/office/drawing/2014/main" id="{6980DB9C-845D-4398-8D30-BAC257C590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0" name="Text Box 12">
          <a:extLst>
            <a:ext uri="{FF2B5EF4-FFF2-40B4-BE49-F238E27FC236}">
              <a16:creationId xmlns:a16="http://schemas.microsoft.com/office/drawing/2014/main" id="{CE549AA6-06B7-4CF9-B237-0056296F72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1" name="Text Box 13">
          <a:extLst>
            <a:ext uri="{FF2B5EF4-FFF2-40B4-BE49-F238E27FC236}">
              <a16:creationId xmlns:a16="http://schemas.microsoft.com/office/drawing/2014/main" id="{57E1A6C9-A9E0-4BDE-93E2-9B22E46138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2" name="Text Box 14">
          <a:extLst>
            <a:ext uri="{FF2B5EF4-FFF2-40B4-BE49-F238E27FC236}">
              <a16:creationId xmlns:a16="http://schemas.microsoft.com/office/drawing/2014/main" id="{9A277ACA-BA73-4441-B7A6-34F3CCD76C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3" name="Text Box 15">
          <a:extLst>
            <a:ext uri="{FF2B5EF4-FFF2-40B4-BE49-F238E27FC236}">
              <a16:creationId xmlns:a16="http://schemas.microsoft.com/office/drawing/2014/main" id="{6D2A1C4B-0340-486A-833F-F463328DADD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4" name="Text Box 16">
          <a:extLst>
            <a:ext uri="{FF2B5EF4-FFF2-40B4-BE49-F238E27FC236}">
              <a16:creationId xmlns:a16="http://schemas.microsoft.com/office/drawing/2014/main" id="{DFA45866-0D5F-478A-B16C-D1ADD8C9F55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5" name="Text Box 17">
          <a:extLst>
            <a:ext uri="{FF2B5EF4-FFF2-40B4-BE49-F238E27FC236}">
              <a16:creationId xmlns:a16="http://schemas.microsoft.com/office/drawing/2014/main" id="{A921B3CD-C2B9-4CF4-9453-26479AC39D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6" name="Text Box 6">
          <a:extLst>
            <a:ext uri="{FF2B5EF4-FFF2-40B4-BE49-F238E27FC236}">
              <a16:creationId xmlns:a16="http://schemas.microsoft.com/office/drawing/2014/main" id="{0DC1329B-D6C0-4BD6-92EC-F53795815B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7" name="Text Box 7">
          <a:extLst>
            <a:ext uri="{FF2B5EF4-FFF2-40B4-BE49-F238E27FC236}">
              <a16:creationId xmlns:a16="http://schemas.microsoft.com/office/drawing/2014/main" id="{4039EF01-0A7A-4FB6-8F41-66A595D457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8" name="Text Box 8">
          <a:extLst>
            <a:ext uri="{FF2B5EF4-FFF2-40B4-BE49-F238E27FC236}">
              <a16:creationId xmlns:a16="http://schemas.microsoft.com/office/drawing/2014/main" id="{9FC02CCD-03D4-4550-9D25-B3221ECF8B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9" name="Text Box 9">
          <a:extLst>
            <a:ext uri="{FF2B5EF4-FFF2-40B4-BE49-F238E27FC236}">
              <a16:creationId xmlns:a16="http://schemas.microsoft.com/office/drawing/2014/main" id="{5DAB34BF-C315-4C58-BD0C-848DE54A18B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0" name="Text Box 10">
          <a:extLst>
            <a:ext uri="{FF2B5EF4-FFF2-40B4-BE49-F238E27FC236}">
              <a16:creationId xmlns:a16="http://schemas.microsoft.com/office/drawing/2014/main" id="{AFDFDFB5-3F7F-4D3D-8A8B-D2461EEED9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1" name="Text Box 11">
          <a:extLst>
            <a:ext uri="{FF2B5EF4-FFF2-40B4-BE49-F238E27FC236}">
              <a16:creationId xmlns:a16="http://schemas.microsoft.com/office/drawing/2014/main" id="{6D271BB4-A8F8-456F-B4C4-D842618510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2" name="Text Box 12">
          <a:extLst>
            <a:ext uri="{FF2B5EF4-FFF2-40B4-BE49-F238E27FC236}">
              <a16:creationId xmlns:a16="http://schemas.microsoft.com/office/drawing/2014/main" id="{AF9B671C-8E4C-4B39-88FC-418D58F10F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3" name="Text Box 13">
          <a:extLst>
            <a:ext uri="{FF2B5EF4-FFF2-40B4-BE49-F238E27FC236}">
              <a16:creationId xmlns:a16="http://schemas.microsoft.com/office/drawing/2014/main" id="{7868111F-18EF-414C-A766-C3335F495C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4" name="Text Box 14">
          <a:extLst>
            <a:ext uri="{FF2B5EF4-FFF2-40B4-BE49-F238E27FC236}">
              <a16:creationId xmlns:a16="http://schemas.microsoft.com/office/drawing/2014/main" id="{60157D85-A1F4-4F32-8004-C17D194C30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5" name="Text Box 15">
          <a:extLst>
            <a:ext uri="{FF2B5EF4-FFF2-40B4-BE49-F238E27FC236}">
              <a16:creationId xmlns:a16="http://schemas.microsoft.com/office/drawing/2014/main" id="{693FEEA0-D64B-4D82-A007-1CF082F7E6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6" name="Text Box 16">
          <a:extLst>
            <a:ext uri="{FF2B5EF4-FFF2-40B4-BE49-F238E27FC236}">
              <a16:creationId xmlns:a16="http://schemas.microsoft.com/office/drawing/2014/main" id="{C9FED930-A8AF-4726-9E03-1702F9CC95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7" name="Text Box 17">
          <a:extLst>
            <a:ext uri="{FF2B5EF4-FFF2-40B4-BE49-F238E27FC236}">
              <a16:creationId xmlns:a16="http://schemas.microsoft.com/office/drawing/2014/main" id="{0884527C-9872-4E32-9950-885216DA4E7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8" name="Text Box 6">
          <a:extLst>
            <a:ext uri="{FF2B5EF4-FFF2-40B4-BE49-F238E27FC236}">
              <a16:creationId xmlns:a16="http://schemas.microsoft.com/office/drawing/2014/main" id="{128F9B07-DF9C-45E2-B667-006D4ACFFA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9" name="Text Box 7">
          <a:extLst>
            <a:ext uri="{FF2B5EF4-FFF2-40B4-BE49-F238E27FC236}">
              <a16:creationId xmlns:a16="http://schemas.microsoft.com/office/drawing/2014/main" id="{7F577370-13B6-4504-8FCA-6EDB683825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0" name="Text Box 8">
          <a:extLst>
            <a:ext uri="{FF2B5EF4-FFF2-40B4-BE49-F238E27FC236}">
              <a16:creationId xmlns:a16="http://schemas.microsoft.com/office/drawing/2014/main" id="{BC5E9E79-489C-4550-B045-E96E72DF12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1" name="Text Box 9">
          <a:extLst>
            <a:ext uri="{FF2B5EF4-FFF2-40B4-BE49-F238E27FC236}">
              <a16:creationId xmlns:a16="http://schemas.microsoft.com/office/drawing/2014/main" id="{C0D77752-8140-4C70-8900-989CDE8789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2" name="Text Box 10">
          <a:extLst>
            <a:ext uri="{FF2B5EF4-FFF2-40B4-BE49-F238E27FC236}">
              <a16:creationId xmlns:a16="http://schemas.microsoft.com/office/drawing/2014/main" id="{18007DC0-87CC-4CD7-9933-69FC1F2C4A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3" name="Text Box 11">
          <a:extLst>
            <a:ext uri="{FF2B5EF4-FFF2-40B4-BE49-F238E27FC236}">
              <a16:creationId xmlns:a16="http://schemas.microsoft.com/office/drawing/2014/main" id="{2D80265F-A144-4E2C-B4F7-585F48317C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4" name="Text Box 12">
          <a:extLst>
            <a:ext uri="{FF2B5EF4-FFF2-40B4-BE49-F238E27FC236}">
              <a16:creationId xmlns:a16="http://schemas.microsoft.com/office/drawing/2014/main" id="{F06B0598-E7AD-41A3-839D-107CB86513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5" name="Text Box 13">
          <a:extLst>
            <a:ext uri="{FF2B5EF4-FFF2-40B4-BE49-F238E27FC236}">
              <a16:creationId xmlns:a16="http://schemas.microsoft.com/office/drawing/2014/main" id="{73DDD2DC-D7DD-4273-9D4C-08BE5159BD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6" name="Text Box 14">
          <a:extLst>
            <a:ext uri="{FF2B5EF4-FFF2-40B4-BE49-F238E27FC236}">
              <a16:creationId xmlns:a16="http://schemas.microsoft.com/office/drawing/2014/main" id="{15CD3ABF-ADEF-497E-B6CF-1A9C3B0186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7" name="Text Box 15">
          <a:extLst>
            <a:ext uri="{FF2B5EF4-FFF2-40B4-BE49-F238E27FC236}">
              <a16:creationId xmlns:a16="http://schemas.microsoft.com/office/drawing/2014/main" id="{F7399F0B-B057-4141-A647-C07C68F33D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8" name="Text Box 16">
          <a:extLst>
            <a:ext uri="{FF2B5EF4-FFF2-40B4-BE49-F238E27FC236}">
              <a16:creationId xmlns:a16="http://schemas.microsoft.com/office/drawing/2014/main" id="{B4E45069-060B-4421-AB6D-AA5B3CE741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9" name="Text Box 17">
          <a:extLst>
            <a:ext uri="{FF2B5EF4-FFF2-40B4-BE49-F238E27FC236}">
              <a16:creationId xmlns:a16="http://schemas.microsoft.com/office/drawing/2014/main" id="{853C556E-1F56-4F86-B8E6-63B647ED32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0" name="Text Box 7">
          <a:extLst>
            <a:ext uri="{FF2B5EF4-FFF2-40B4-BE49-F238E27FC236}">
              <a16:creationId xmlns:a16="http://schemas.microsoft.com/office/drawing/2014/main" id="{302DC801-6617-485A-ABD1-82805AAA20F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1" name="Text Box 8">
          <a:extLst>
            <a:ext uri="{FF2B5EF4-FFF2-40B4-BE49-F238E27FC236}">
              <a16:creationId xmlns:a16="http://schemas.microsoft.com/office/drawing/2014/main" id="{95EE997D-DE62-49C4-8E6A-7BA72FB36E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2" name="Text Box 9">
          <a:extLst>
            <a:ext uri="{FF2B5EF4-FFF2-40B4-BE49-F238E27FC236}">
              <a16:creationId xmlns:a16="http://schemas.microsoft.com/office/drawing/2014/main" id="{E20EF810-0998-4B24-80C6-9B46963F92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3" name="Text Box 10">
          <a:extLst>
            <a:ext uri="{FF2B5EF4-FFF2-40B4-BE49-F238E27FC236}">
              <a16:creationId xmlns:a16="http://schemas.microsoft.com/office/drawing/2014/main" id="{E7F81EA2-65FD-4EE4-89F1-2E3D0B02FE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4" name="Text Box 11">
          <a:extLst>
            <a:ext uri="{FF2B5EF4-FFF2-40B4-BE49-F238E27FC236}">
              <a16:creationId xmlns:a16="http://schemas.microsoft.com/office/drawing/2014/main" id="{77461B9F-DB39-446A-9A44-3A8F2CAA6A7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5" name="Text Box 12">
          <a:extLst>
            <a:ext uri="{FF2B5EF4-FFF2-40B4-BE49-F238E27FC236}">
              <a16:creationId xmlns:a16="http://schemas.microsoft.com/office/drawing/2014/main" id="{EAA9E56A-275A-4747-8796-15F59AC482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6" name="Text Box 13">
          <a:extLst>
            <a:ext uri="{FF2B5EF4-FFF2-40B4-BE49-F238E27FC236}">
              <a16:creationId xmlns:a16="http://schemas.microsoft.com/office/drawing/2014/main" id="{0C05B2B6-2B76-4199-BE21-EC6A36E838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7" name="Text Box 14">
          <a:extLst>
            <a:ext uri="{FF2B5EF4-FFF2-40B4-BE49-F238E27FC236}">
              <a16:creationId xmlns:a16="http://schemas.microsoft.com/office/drawing/2014/main" id="{7F46EC9F-11F4-4872-B279-71B193C5A9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8" name="Text Box 15">
          <a:extLst>
            <a:ext uri="{FF2B5EF4-FFF2-40B4-BE49-F238E27FC236}">
              <a16:creationId xmlns:a16="http://schemas.microsoft.com/office/drawing/2014/main" id="{1691F152-C8B4-4186-AE7F-EC50B48CF72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9" name="Text Box 16">
          <a:extLst>
            <a:ext uri="{FF2B5EF4-FFF2-40B4-BE49-F238E27FC236}">
              <a16:creationId xmlns:a16="http://schemas.microsoft.com/office/drawing/2014/main" id="{C1C7E189-AA1E-4FB6-8997-EE16CDB565D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0" name="Text Box 17">
          <a:extLst>
            <a:ext uri="{FF2B5EF4-FFF2-40B4-BE49-F238E27FC236}">
              <a16:creationId xmlns:a16="http://schemas.microsoft.com/office/drawing/2014/main" id="{1692E858-7EB3-4264-9BEA-55E99CD18D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1" name="Text Box 6">
          <a:extLst>
            <a:ext uri="{FF2B5EF4-FFF2-40B4-BE49-F238E27FC236}">
              <a16:creationId xmlns:a16="http://schemas.microsoft.com/office/drawing/2014/main" id="{EABDBC3F-3715-429C-BB0A-DFCDB8CD02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2" name="Text Box 7">
          <a:extLst>
            <a:ext uri="{FF2B5EF4-FFF2-40B4-BE49-F238E27FC236}">
              <a16:creationId xmlns:a16="http://schemas.microsoft.com/office/drawing/2014/main" id="{7483CC60-1C26-4DC8-85FD-6D94D47299A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3" name="Text Box 8">
          <a:extLst>
            <a:ext uri="{FF2B5EF4-FFF2-40B4-BE49-F238E27FC236}">
              <a16:creationId xmlns:a16="http://schemas.microsoft.com/office/drawing/2014/main" id="{38B6B98A-CF29-4D9D-A38A-B4549E3E94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4" name="Text Box 9">
          <a:extLst>
            <a:ext uri="{FF2B5EF4-FFF2-40B4-BE49-F238E27FC236}">
              <a16:creationId xmlns:a16="http://schemas.microsoft.com/office/drawing/2014/main" id="{980C7799-93D9-4002-B0B5-0FF3CAEF10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5" name="Text Box 10">
          <a:extLst>
            <a:ext uri="{FF2B5EF4-FFF2-40B4-BE49-F238E27FC236}">
              <a16:creationId xmlns:a16="http://schemas.microsoft.com/office/drawing/2014/main" id="{B474BFF3-71FE-4609-8564-88DA523D313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6" name="Text Box 11">
          <a:extLst>
            <a:ext uri="{FF2B5EF4-FFF2-40B4-BE49-F238E27FC236}">
              <a16:creationId xmlns:a16="http://schemas.microsoft.com/office/drawing/2014/main" id="{53178C43-4974-45DB-8F36-737ABA71898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7" name="Text Box 12">
          <a:extLst>
            <a:ext uri="{FF2B5EF4-FFF2-40B4-BE49-F238E27FC236}">
              <a16:creationId xmlns:a16="http://schemas.microsoft.com/office/drawing/2014/main" id="{20654245-24A5-436D-9081-C04FB71796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8" name="Text Box 13">
          <a:extLst>
            <a:ext uri="{FF2B5EF4-FFF2-40B4-BE49-F238E27FC236}">
              <a16:creationId xmlns:a16="http://schemas.microsoft.com/office/drawing/2014/main" id="{5C723D93-4461-4158-A7C1-42FD82DC939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9" name="Text Box 14">
          <a:extLst>
            <a:ext uri="{FF2B5EF4-FFF2-40B4-BE49-F238E27FC236}">
              <a16:creationId xmlns:a16="http://schemas.microsoft.com/office/drawing/2014/main" id="{D1EDD920-4AC7-4C1C-8CDD-4BB1CFF06A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0" name="Text Box 15">
          <a:extLst>
            <a:ext uri="{FF2B5EF4-FFF2-40B4-BE49-F238E27FC236}">
              <a16:creationId xmlns:a16="http://schemas.microsoft.com/office/drawing/2014/main" id="{9A3DF718-F21C-4957-B375-DAFB2D8EA1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1" name="Text Box 16">
          <a:extLst>
            <a:ext uri="{FF2B5EF4-FFF2-40B4-BE49-F238E27FC236}">
              <a16:creationId xmlns:a16="http://schemas.microsoft.com/office/drawing/2014/main" id="{98C9FBC4-53D0-40F5-9D79-CF8F9B6405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2" name="Text Box 17">
          <a:extLst>
            <a:ext uri="{FF2B5EF4-FFF2-40B4-BE49-F238E27FC236}">
              <a16:creationId xmlns:a16="http://schemas.microsoft.com/office/drawing/2014/main" id="{CAA7336D-2C82-46C9-9F7F-1BD83E36A3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3" name="Text Box 6">
          <a:extLst>
            <a:ext uri="{FF2B5EF4-FFF2-40B4-BE49-F238E27FC236}">
              <a16:creationId xmlns:a16="http://schemas.microsoft.com/office/drawing/2014/main" id="{6FA5EAC8-EBBF-4897-98A2-9680FFE4E5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4" name="Text Box 7">
          <a:extLst>
            <a:ext uri="{FF2B5EF4-FFF2-40B4-BE49-F238E27FC236}">
              <a16:creationId xmlns:a16="http://schemas.microsoft.com/office/drawing/2014/main" id="{BEEAA214-15B5-4587-A6CD-1F83F243CC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5" name="Text Box 8">
          <a:extLst>
            <a:ext uri="{FF2B5EF4-FFF2-40B4-BE49-F238E27FC236}">
              <a16:creationId xmlns:a16="http://schemas.microsoft.com/office/drawing/2014/main" id="{A72F7C61-54E3-43C1-A8E7-7573EEF46D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6" name="Text Box 9">
          <a:extLst>
            <a:ext uri="{FF2B5EF4-FFF2-40B4-BE49-F238E27FC236}">
              <a16:creationId xmlns:a16="http://schemas.microsoft.com/office/drawing/2014/main" id="{56230E4F-1DA9-4F89-ACFD-3DFDB2DA4B5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7" name="Text Box 10">
          <a:extLst>
            <a:ext uri="{FF2B5EF4-FFF2-40B4-BE49-F238E27FC236}">
              <a16:creationId xmlns:a16="http://schemas.microsoft.com/office/drawing/2014/main" id="{84FF4625-0773-41FA-B0F4-9396FE7864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8" name="Text Box 11">
          <a:extLst>
            <a:ext uri="{FF2B5EF4-FFF2-40B4-BE49-F238E27FC236}">
              <a16:creationId xmlns:a16="http://schemas.microsoft.com/office/drawing/2014/main" id="{B9760975-3CF4-4ED9-BDB9-2578D05407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9" name="Text Box 12">
          <a:extLst>
            <a:ext uri="{FF2B5EF4-FFF2-40B4-BE49-F238E27FC236}">
              <a16:creationId xmlns:a16="http://schemas.microsoft.com/office/drawing/2014/main" id="{FE464463-0EF9-4101-BE13-0333F13CA9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0" name="Text Box 13">
          <a:extLst>
            <a:ext uri="{FF2B5EF4-FFF2-40B4-BE49-F238E27FC236}">
              <a16:creationId xmlns:a16="http://schemas.microsoft.com/office/drawing/2014/main" id="{FBB67810-8217-4DDF-986A-D79F6C1BCB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1" name="Text Box 14">
          <a:extLst>
            <a:ext uri="{FF2B5EF4-FFF2-40B4-BE49-F238E27FC236}">
              <a16:creationId xmlns:a16="http://schemas.microsoft.com/office/drawing/2014/main" id="{CBDF0536-4388-40D8-857F-6E712F9863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2" name="Text Box 15">
          <a:extLst>
            <a:ext uri="{FF2B5EF4-FFF2-40B4-BE49-F238E27FC236}">
              <a16:creationId xmlns:a16="http://schemas.microsoft.com/office/drawing/2014/main" id="{6368F43C-1E3F-477C-8DA1-8604DDF42BC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3" name="Text Box 16">
          <a:extLst>
            <a:ext uri="{FF2B5EF4-FFF2-40B4-BE49-F238E27FC236}">
              <a16:creationId xmlns:a16="http://schemas.microsoft.com/office/drawing/2014/main" id="{7E77701D-6B2B-491B-9318-90E1C2E784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4" name="Text Box 17">
          <a:extLst>
            <a:ext uri="{FF2B5EF4-FFF2-40B4-BE49-F238E27FC236}">
              <a16:creationId xmlns:a16="http://schemas.microsoft.com/office/drawing/2014/main" id="{AEFE4CF8-1AA9-4A2F-B9DC-DB5C9C5BC4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5" name="Text Box 6">
          <a:extLst>
            <a:ext uri="{FF2B5EF4-FFF2-40B4-BE49-F238E27FC236}">
              <a16:creationId xmlns:a16="http://schemas.microsoft.com/office/drawing/2014/main" id="{57D61F50-EF8D-4881-B847-6208DACFA0E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6" name="Text Box 7">
          <a:extLst>
            <a:ext uri="{FF2B5EF4-FFF2-40B4-BE49-F238E27FC236}">
              <a16:creationId xmlns:a16="http://schemas.microsoft.com/office/drawing/2014/main" id="{4710A1C1-BD24-4566-BE8C-8E0F80B4E5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7" name="Text Box 8">
          <a:extLst>
            <a:ext uri="{FF2B5EF4-FFF2-40B4-BE49-F238E27FC236}">
              <a16:creationId xmlns:a16="http://schemas.microsoft.com/office/drawing/2014/main" id="{A94235E4-7634-497A-8484-58DB87277C3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8" name="Text Box 9">
          <a:extLst>
            <a:ext uri="{FF2B5EF4-FFF2-40B4-BE49-F238E27FC236}">
              <a16:creationId xmlns:a16="http://schemas.microsoft.com/office/drawing/2014/main" id="{C723C856-7750-49D4-BF15-0A9E20D2CB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9" name="Text Box 10">
          <a:extLst>
            <a:ext uri="{FF2B5EF4-FFF2-40B4-BE49-F238E27FC236}">
              <a16:creationId xmlns:a16="http://schemas.microsoft.com/office/drawing/2014/main" id="{2A004DAB-915D-4F8B-9314-493103FB32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0" name="Text Box 11">
          <a:extLst>
            <a:ext uri="{FF2B5EF4-FFF2-40B4-BE49-F238E27FC236}">
              <a16:creationId xmlns:a16="http://schemas.microsoft.com/office/drawing/2014/main" id="{50DD7AEA-7DF8-4650-8888-9F1A2236A4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1" name="Text Box 12">
          <a:extLst>
            <a:ext uri="{FF2B5EF4-FFF2-40B4-BE49-F238E27FC236}">
              <a16:creationId xmlns:a16="http://schemas.microsoft.com/office/drawing/2014/main" id="{9DAFEB2D-C03D-493E-8FA6-41A67F3A58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2" name="Text Box 13">
          <a:extLst>
            <a:ext uri="{FF2B5EF4-FFF2-40B4-BE49-F238E27FC236}">
              <a16:creationId xmlns:a16="http://schemas.microsoft.com/office/drawing/2014/main" id="{2349F189-C127-40B7-B956-B23FE9CACA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3" name="Text Box 14">
          <a:extLst>
            <a:ext uri="{FF2B5EF4-FFF2-40B4-BE49-F238E27FC236}">
              <a16:creationId xmlns:a16="http://schemas.microsoft.com/office/drawing/2014/main" id="{3C0BBDA8-98EB-41A3-8E1C-B35537916B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4" name="Text Box 15">
          <a:extLst>
            <a:ext uri="{FF2B5EF4-FFF2-40B4-BE49-F238E27FC236}">
              <a16:creationId xmlns:a16="http://schemas.microsoft.com/office/drawing/2014/main" id="{310B782F-D88E-4DA2-8ACA-3BF998EB342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5" name="Text Box 16">
          <a:extLst>
            <a:ext uri="{FF2B5EF4-FFF2-40B4-BE49-F238E27FC236}">
              <a16:creationId xmlns:a16="http://schemas.microsoft.com/office/drawing/2014/main" id="{FD8C7374-D41D-473F-8BEA-ED78AFF393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6" name="Text Box 17">
          <a:extLst>
            <a:ext uri="{FF2B5EF4-FFF2-40B4-BE49-F238E27FC236}">
              <a16:creationId xmlns:a16="http://schemas.microsoft.com/office/drawing/2014/main" id="{E75C06C2-4566-4973-860A-3EDD8FAA02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7" name="Text Box 7">
          <a:extLst>
            <a:ext uri="{FF2B5EF4-FFF2-40B4-BE49-F238E27FC236}">
              <a16:creationId xmlns:a16="http://schemas.microsoft.com/office/drawing/2014/main" id="{C1F1BB1F-2F7E-4FEB-923A-1336C6587A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8" name="Text Box 8">
          <a:extLst>
            <a:ext uri="{FF2B5EF4-FFF2-40B4-BE49-F238E27FC236}">
              <a16:creationId xmlns:a16="http://schemas.microsoft.com/office/drawing/2014/main" id="{C007B53A-4DD2-49C5-B457-FFCAFF983D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9" name="Text Box 9">
          <a:extLst>
            <a:ext uri="{FF2B5EF4-FFF2-40B4-BE49-F238E27FC236}">
              <a16:creationId xmlns:a16="http://schemas.microsoft.com/office/drawing/2014/main" id="{318C965E-451C-4A2A-A472-CBCC4CDA5D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0" name="Text Box 10">
          <a:extLst>
            <a:ext uri="{FF2B5EF4-FFF2-40B4-BE49-F238E27FC236}">
              <a16:creationId xmlns:a16="http://schemas.microsoft.com/office/drawing/2014/main" id="{38404EC5-3D8D-40CA-B13D-2B41E8E383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1" name="Text Box 11">
          <a:extLst>
            <a:ext uri="{FF2B5EF4-FFF2-40B4-BE49-F238E27FC236}">
              <a16:creationId xmlns:a16="http://schemas.microsoft.com/office/drawing/2014/main" id="{80640314-A135-41CA-82B8-5F0570EC7A7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2" name="Text Box 12">
          <a:extLst>
            <a:ext uri="{FF2B5EF4-FFF2-40B4-BE49-F238E27FC236}">
              <a16:creationId xmlns:a16="http://schemas.microsoft.com/office/drawing/2014/main" id="{D91144BD-C061-48D4-B2EC-5DA004DF45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3" name="Text Box 13">
          <a:extLst>
            <a:ext uri="{FF2B5EF4-FFF2-40B4-BE49-F238E27FC236}">
              <a16:creationId xmlns:a16="http://schemas.microsoft.com/office/drawing/2014/main" id="{6E2586BD-A5C4-4A9B-80BB-E25E4D1F44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4" name="Text Box 14">
          <a:extLst>
            <a:ext uri="{FF2B5EF4-FFF2-40B4-BE49-F238E27FC236}">
              <a16:creationId xmlns:a16="http://schemas.microsoft.com/office/drawing/2014/main" id="{7CB34F6D-59E2-428F-A757-D125F17784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5" name="Text Box 15">
          <a:extLst>
            <a:ext uri="{FF2B5EF4-FFF2-40B4-BE49-F238E27FC236}">
              <a16:creationId xmlns:a16="http://schemas.microsoft.com/office/drawing/2014/main" id="{F60D567A-A814-4A08-A0D5-D57518F61A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6" name="Text Box 16">
          <a:extLst>
            <a:ext uri="{FF2B5EF4-FFF2-40B4-BE49-F238E27FC236}">
              <a16:creationId xmlns:a16="http://schemas.microsoft.com/office/drawing/2014/main" id="{40738D89-2EF6-40DC-BA7C-31A9328B1D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7" name="Text Box 17">
          <a:extLst>
            <a:ext uri="{FF2B5EF4-FFF2-40B4-BE49-F238E27FC236}">
              <a16:creationId xmlns:a16="http://schemas.microsoft.com/office/drawing/2014/main" id="{27A14D4E-0990-4A31-8C48-57870CB103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8" name="Text Box 6">
          <a:extLst>
            <a:ext uri="{FF2B5EF4-FFF2-40B4-BE49-F238E27FC236}">
              <a16:creationId xmlns:a16="http://schemas.microsoft.com/office/drawing/2014/main" id="{EB8C49EF-C919-4B2D-A1A7-5F01429931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9" name="Text Box 7">
          <a:extLst>
            <a:ext uri="{FF2B5EF4-FFF2-40B4-BE49-F238E27FC236}">
              <a16:creationId xmlns:a16="http://schemas.microsoft.com/office/drawing/2014/main" id="{49614D45-DE20-41F9-A2DB-08D64F4E8E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0" name="Text Box 8">
          <a:extLst>
            <a:ext uri="{FF2B5EF4-FFF2-40B4-BE49-F238E27FC236}">
              <a16:creationId xmlns:a16="http://schemas.microsoft.com/office/drawing/2014/main" id="{5036410A-2757-483F-AF33-71F58A3657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1" name="Text Box 9">
          <a:extLst>
            <a:ext uri="{FF2B5EF4-FFF2-40B4-BE49-F238E27FC236}">
              <a16:creationId xmlns:a16="http://schemas.microsoft.com/office/drawing/2014/main" id="{F799BDFA-F803-4A93-A41B-10319C114AE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2" name="Text Box 10">
          <a:extLst>
            <a:ext uri="{FF2B5EF4-FFF2-40B4-BE49-F238E27FC236}">
              <a16:creationId xmlns:a16="http://schemas.microsoft.com/office/drawing/2014/main" id="{83712591-25E9-4480-A642-6D1558B028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3" name="Text Box 11">
          <a:extLst>
            <a:ext uri="{FF2B5EF4-FFF2-40B4-BE49-F238E27FC236}">
              <a16:creationId xmlns:a16="http://schemas.microsoft.com/office/drawing/2014/main" id="{303618E0-4CBB-4E20-9D3E-29560B7DB8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4" name="Text Box 12">
          <a:extLst>
            <a:ext uri="{FF2B5EF4-FFF2-40B4-BE49-F238E27FC236}">
              <a16:creationId xmlns:a16="http://schemas.microsoft.com/office/drawing/2014/main" id="{6F351484-612B-4550-BA64-C8BAD2B586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5" name="Text Box 13">
          <a:extLst>
            <a:ext uri="{FF2B5EF4-FFF2-40B4-BE49-F238E27FC236}">
              <a16:creationId xmlns:a16="http://schemas.microsoft.com/office/drawing/2014/main" id="{B72671B0-F1A1-471A-98CD-2CF1BBC552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6" name="Text Box 14">
          <a:extLst>
            <a:ext uri="{FF2B5EF4-FFF2-40B4-BE49-F238E27FC236}">
              <a16:creationId xmlns:a16="http://schemas.microsoft.com/office/drawing/2014/main" id="{172AE027-1F7B-4BF1-B9E7-6837FCDA03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7" name="Text Box 15">
          <a:extLst>
            <a:ext uri="{FF2B5EF4-FFF2-40B4-BE49-F238E27FC236}">
              <a16:creationId xmlns:a16="http://schemas.microsoft.com/office/drawing/2014/main" id="{D725047A-BC7C-433D-8F9E-26F6C4D8767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8" name="Text Box 16">
          <a:extLst>
            <a:ext uri="{FF2B5EF4-FFF2-40B4-BE49-F238E27FC236}">
              <a16:creationId xmlns:a16="http://schemas.microsoft.com/office/drawing/2014/main" id="{5DE530B1-201C-4741-8CB6-1260EDD1F4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9" name="Text Box 17">
          <a:extLst>
            <a:ext uri="{FF2B5EF4-FFF2-40B4-BE49-F238E27FC236}">
              <a16:creationId xmlns:a16="http://schemas.microsoft.com/office/drawing/2014/main" id="{21DAB73F-C233-4040-A827-05DFA9D92FC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0" name="Text Box 6">
          <a:extLst>
            <a:ext uri="{FF2B5EF4-FFF2-40B4-BE49-F238E27FC236}">
              <a16:creationId xmlns:a16="http://schemas.microsoft.com/office/drawing/2014/main" id="{0023571C-E292-42A3-99FC-FC37ABAAFA9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1" name="Text Box 7">
          <a:extLst>
            <a:ext uri="{FF2B5EF4-FFF2-40B4-BE49-F238E27FC236}">
              <a16:creationId xmlns:a16="http://schemas.microsoft.com/office/drawing/2014/main" id="{BA2078F2-77A2-4129-BB8D-2BEA80DD28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2" name="Text Box 8">
          <a:extLst>
            <a:ext uri="{FF2B5EF4-FFF2-40B4-BE49-F238E27FC236}">
              <a16:creationId xmlns:a16="http://schemas.microsoft.com/office/drawing/2014/main" id="{0D9BCB88-FC84-4822-80F9-318CAD86D5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3" name="Text Box 9">
          <a:extLst>
            <a:ext uri="{FF2B5EF4-FFF2-40B4-BE49-F238E27FC236}">
              <a16:creationId xmlns:a16="http://schemas.microsoft.com/office/drawing/2014/main" id="{57721ED2-A8CF-4C27-9C45-A2BEDD1990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4" name="Text Box 10">
          <a:extLst>
            <a:ext uri="{FF2B5EF4-FFF2-40B4-BE49-F238E27FC236}">
              <a16:creationId xmlns:a16="http://schemas.microsoft.com/office/drawing/2014/main" id="{77F4F5E5-1CDF-43B6-B27D-6E12D9E5AC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5" name="Text Box 11">
          <a:extLst>
            <a:ext uri="{FF2B5EF4-FFF2-40B4-BE49-F238E27FC236}">
              <a16:creationId xmlns:a16="http://schemas.microsoft.com/office/drawing/2014/main" id="{2CC9BA01-73A9-486E-AFDE-64988AACB8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6" name="Text Box 12">
          <a:extLst>
            <a:ext uri="{FF2B5EF4-FFF2-40B4-BE49-F238E27FC236}">
              <a16:creationId xmlns:a16="http://schemas.microsoft.com/office/drawing/2014/main" id="{C23469AE-1542-4AA5-B587-AC56122005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7" name="Text Box 13">
          <a:extLst>
            <a:ext uri="{FF2B5EF4-FFF2-40B4-BE49-F238E27FC236}">
              <a16:creationId xmlns:a16="http://schemas.microsoft.com/office/drawing/2014/main" id="{F5F262E9-26CE-42D4-96EE-98831FC53E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8" name="Text Box 14">
          <a:extLst>
            <a:ext uri="{FF2B5EF4-FFF2-40B4-BE49-F238E27FC236}">
              <a16:creationId xmlns:a16="http://schemas.microsoft.com/office/drawing/2014/main" id="{95DBB345-8E6F-4F53-8484-4B1EA51131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9" name="Text Box 15">
          <a:extLst>
            <a:ext uri="{FF2B5EF4-FFF2-40B4-BE49-F238E27FC236}">
              <a16:creationId xmlns:a16="http://schemas.microsoft.com/office/drawing/2014/main" id="{4585A889-13E1-405D-8AE1-D52C679F19E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0" name="Text Box 16">
          <a:extLst>
            <a:ext uri="{FF2B5EF4-FFF2-40B4-BE49-F238E27FC236}">
              <a16:creationId xmlns:a16="http://schemas.microsoft.com/office/drawing/2014/main" id="{57D44833-BC2E-43E4-B8B1-2862887223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1" name="Text Box 17">
          <a:extLst>
            <a:ext uri="{FF2B5EF4-FFF2-40B4-BE49-F238E27FC236}">
              <a16:creationId xmlns:a16="http://schemas.microsoft.com/office/drawing/2014/main" id="{9D7E638E-F320-4FEA-ADA1-3771A012A20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2" name="Text Box 6">
          <a:extLst>
            <a:ext uri="{FF2B5EF4-FFF2-40B4-BE49-F238E27FC236}">
              <a16:creationId xmlns:a16="http://schemas.microsoft.com/office/drawing/2014/main" id="{5374340A-721E-47F6-A346-1E6A4A15C32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3" name="Text Box 7">
          <a:extLst>
            <a:ext uri="{FF2B5EF4-FFF2-40B4-BE49-F238E27FC236}">
              <a16:creationId xmlns:a16="http://schemas.microsoft.com/office/drawing/2014/main" id="{5FD6679E-EF9D-430B-86EE-2C3F6D0B23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4" name="Text Box 8">
          <a:extLst>
            <a:ext uri="{FF2B5EF4-FFF2-40B4-BE49-F238E27FC236}">
              <a16:creationId xmlns:a16="http://schemas.microsoft.com/office/drawing/2014/main" id="{BED49B02-E633-4021-A31C-5BB963DD23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5" name="Text Box 9">
          <a:extLst>
            <a:ext uri="{FF2B5EF4-FFF2-40B4-BE49-F238E27FC236}">
              <a16:creationId xmlns:a16="http://schemas.microsoft.com/office/drawing/2014/main" id="{35638DFF-CD5C-4DD3-858E-8C63CE5E6FD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6" name="Text Box 10">
          <a:extLst>
            <a:ext uri="{FF2B5EF4-FFF2-40B4-BE49-F238E27FC236}">
              <a16:creationId xmlns:a16="http://schemas.microsoft.com/office/drawing/2014/main" id="{318A3521-0C23-49FD-A0F6-F4DFAB4C6A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7" name="Text Box 11">
          <a:extLst>
            <a:ext uri="{FF2B5EF4-FFF2-40B4-BE49-F238E27FC236}">
              <a16:creationId xmlns:a16="http://schemas.microsoft.com/office/drawing/2014/main" id="{97005931-B6CD-4DCE-811F-BA9156EDBEA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8" name="Text Box 12">
          <a:extLst>
            <a:ext uri="{FF2B5EF4-FFF2-40B4-BE49-F238E27FC236}">
              <a16:creationId xmlns:a16="http://schemas.microsoft.com/office/drawing/2014/main" id="{8B4EB7FD-D7D2-4EB3-B15F-F9A7DE3677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9" name="Text Box 13">
          <a:extLst>
            <a:ext uri="{FF2B5EF4-FFF2-40B4-BE49-F238E27FC236}">
              <a16:creationId xmlns:a16="http://schemas.microsoft.com/office/drawing/2014/main" id="{D53B15BA-35CA-41EA-A2D9-19288E89B9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0" name="Text Box 14">
          <a:extLst>
            <a:ext uri="{FF2B5EF4-FFF2-40B4-BE49-F238E27FC236}">
              <a16:creationId xmlns:a16="http://schemas.microsoft.com/office/drawing/2014/main" id="{80890AF1-D586-4B3C-8990-0F00B28736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1" name="Text Box 15">
          <a:extLst>
            <a:ext uri="{FF2B5EF4-FFF2-40B4-BE49-F238E27FC236}">
              <a16:creationId xmlns:a16="http://schemas.microsoft.com/office/drawing/2014/main" id="{6E482E2A-1A17-4209-A369-B72B7E31A2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2" name="Text Box 16">
          <a:extLst>
            <a:ext uri="{FF2B5EF4-FFF2-40B4-BE49-F238E27FC236}">
              <a16:creationId xmlns:a16="http://schemas.microsoft.com/office/drawing/2014/main" id="{0AC1267F-88C6-49A1-A792-BDA2F4D7EB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3" name="Text Box 17">
          <a:extLst>
            <a:ext uri="{FF2B5EF4-FFF2-40B4-BE49-F238E27FC236}">
              <a16:creationId xmlns:a16="http://schemas.microsoft.com/office/drawing/2014/main" id="{2A8C48B6-5DCD-4C45-94EB-0AFF585075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4" name="Text Box 7">
          <a:extLst>
            <a:ext uri="{FF2B5EF4-FFF2-40B4-BE49-F238E27FC236}">
              <a16:creationId xmlns:a16="http://schemas.microsoft.com/office/drawing/2014/main" id="{F0AE66A6-31FE-4521-9087-06C0037EFDD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5" name="Text Box 8">
          <a:extLst>
            <a:ext uri="{FF2B5EF4-FFF2-40B4-BE49-F238E27FC236}">
              <a16:creationId xmlns:a16="http://schemas.microsoft.com/office/drawing/2014/main" id="{D4E50FD6-4FE9-415B-B60D-DBF1EC9B8D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6" name="Text Box 9">
          <a:extLst>
            <a:ext uri="{FF2B5EF4-FFF2-40B4-BE49-F238E27FC236}">
              <a16:creationId xmlns:a16="http://schemas.microsoft.com/office/drawing/2014/main" id="{9801FC15-241A-4D3D-93FB-703FDB7B0E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7" name="Text Box 10">
          <a:extLst>
            <a:ext uri="{FF2B5EF4-FFF2-40B4-BE49-F238E27FC236}">
              <a16:creationId xmlns:a16="http://schemas.microsoft.com/office/drawing/2014/main" id="{74E62CCE-717B-421F-AF5D-659B20FEC4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8" name="Text Box 11">
          <a:extLst>
            <a:ext uri="{FF2B5EF4-FFF2-40B4-BE49-F238E27FC236}">
              <a16:creationId xmlns:a16="http://schemas.microsoft.com/office/drawing/2014/main" id="{39857C57-4A94-437B-9C22-E06464CE74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9" name="Text Box 12">
          <a:extLst>
            <a:ext uri="{FF2B5EF4-FFF2-40B4-BE49-F238E27FC236}">
              <a16:creationId xmlns:a16="http://schemas.microsoft.com/office/drawing/2014/main" id="{119809F0-51CD-450D-9288-4808E695CAD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0" name="Text Box 13">
          <a:extLst>
            <a:ext uri="{FF2B5EF4-FFF2-40B4-BE49-F238E27FC236}">
              <a16:creationId xmlns:a16="http://schemas.microsoft.com/office/drawing/2014/main" id="{1F29BF54-DC5F-42D7-A059-1EE1B57C5C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1" name="Text Box 14">
          <a:extLst>
            <a:ext uri="{FF2B5EF4-FFF2-40B4-BE49-F238E27FC236}">
              <a16:creationId xmlns:a16="http://schemas.microsoft.com/office/drawing/2014/main" id="{D8809759-3C09-448D-B54E-C7E933FF59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2" name="Text Box 15">
          <a:extLst>
            <a:ext uri="{FF2B5EF4-FFF2-40B4-BE49-F238E27FC236}">
              <a16:creationId xmlns:a16="http://schemas.microsoft.com/office/drawing/2014/main" id="{96A4990B-C5BB-4E34-BE3A-C2728DDE3A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3" name="Text Box 16">
          <a:extLst>
            <a:ext uri="{FF2B5EF4-FFF2-40B4-BE49-F238E27FC236}">
              <a16:creationId xmlns:a16="http://schemas.microsoft.com/office/drawing/2014/main" id="{00BE5C74-16A1-499E-879C-C64B3D5CB5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4" name="Text Box 17">
          <a:extLst>
            <a:ext uri="{FF2B5EF4-FFF2-40B4-BE49-F238E27FC236}">
              <a16:creationId xmlns:a16="http://schemas.microsoft.com/office/drawing/2014/main" id="{CBEF6704-01E4-4F82-8278-39E3ED2AC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5" name="Text Box 6">
          <a:extLst>
            <a:ext uri="{FF2B5EF4-FFF2-40B4-BE49-F238E27FC236}">
              <a16:creationId xmlns:a16="http://schemas.microsoft.com/office/drawing/2014/main" id="{0F1CA1D2-F44E-438A-B728-FB5A5E587B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6" name="Text Box 7">
          <a:extLst>
            <a:ext uri="{FF2B5EF4-FFF2-40B4-BE49-F238E27FC236}">
              <a16:creationId xmlns:a16="http://schemas.microsoft.com/office/drawing/2014/main" id="{4DB099B1-C1C1-4A9A-A439-14C5BF75807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7" name="Text Box 8">
          <a:extLst>
            <a:ext uri="{FF2B5EF4-FFF2-40B4-BE49-F238E27FC236}">
              <a16:creationId xmlns:a16="http://schemas.microsoft.com/office/drawing/2014/main" id="{D20E6740-3C6A-4763-B0C7-5CDAD92AD3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8" name="Text Box 9">
          <a:extLst>
            <a:ext uri="{FF2B5EF4-FFF2-40B4-BE49-F238E27FC236}">
              <a16:creationId xmlns:a16="http://schemas.microsoft.com/office/drawing/2014/main" id="{D586AAEF-DCCB-43FB-9F4A-B90DAFB3CF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9" name="Text Box 10">
          <a:extLst>
            <a:ext uri="{FF2B5EF4-FFF2-40B4-BE49-F238E27FC236}">
              <a16:creationId xmlns:a16="http://schemas.microsoft.com/office/drawing/2014/main" id="{1494151B-2F43-4E26-9D19-F5C014BCC2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0" name="Text Box 11">
          <a:extLst>
            <a:ext uri="{FF2B5EF4-FFF2-40B4-BE49-F238E27FC236}">
              <a16:creationId xmlns:a16="http://schemas.microsoft.com/office/drawing/2014/main" id="{3D686D36-2B04-4B60-BEF2-D7989DC5F0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1" name="Text Box 12">
          <a:extLst>
            <a:ext uri="{FF2B5EF4-FFF2-40B4-BE49-F238E27FC236}">
              <a16:creationId xmlns:a16="http://schemas.microsoft.com/office/drawing/2014/main" id="{3ED90959-972A-45D7-BA14-CD2E460AC0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2" name="Text Box 13">
          <a:extLst>
            <a:ext uri="{FF2B5EF4-FFF2-40B4-BE49-F238E27FC236}">
              <a16:creationId xmlns:a16="http://schemas.microsoft.com/office/drawing/2014/main" id="{F97E9AAE-E32F-49D8-84C1-528EE2EEBA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3" name="Text Box 14">
          <a:extLst>
            <a:ext uri="{FF2B5EF4-FFF2-40B4-BE49-F238E27FC236}">
              <a16:creationId xmlns:a16="http://schemas.microsoft.com/office/drawing/2014/main" id="{8B0837BA-68AB-4D2C-B865-E010978F2E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4" name="Text Box 15">
          <a:extLst>
            <a:ext uri="{FF2B5EF4-FFF2-40B4-BE49-F238E27FC236}">
              <a16:creationId xmlns:a16="http://schemas.microsoft.com/office/drawing/2014/main" id="{C741554B-A13D-42DF-BC9D-04E55A3FF0F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5" name="Text Box 16">
          <a:extLst>
            <a:ext uri="{FF2B5EF4-FFF2-40B4-BE49-F238E27FC236}">
              <a16:creationId xmlns:a16="http://schemas.microsoft.com/office/drawing/2014/main" id="{EF874D39-ED60-403B-B835-84A66D0F18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6" name="Text Box 17">
          <a:extLst>
            <a:ext uri="{FF2B5EF4-FFF2-40B4-BE49-F238E27FC236}">
              <a16:creationId xmlns:a16="http://schemas.microsoft.com/office/drawing/2014/main" id="{12574C27-6AF4-4C49-B354-D375475838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7" name="Text Box 6">
          <a:extLst>
            <a:ext uri="{FF2B5EF4-FFF2-40B4-BE49-F238E27FC236}">
              <a16:creationId xmlns:a16="http://schemas.microsoft.com/office/drawing/2014/main" id="{B7C8B25E-4D35-4191-8AAE-D2FCA8E738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8" name="Text Box 7">
          <a:extLst>
            <a:ext uri="{FF2B5EF4-FFF2-40B4-BE49-F238E27FC236}">
              <a16:creationId xmlns:a16="http://schemas.microsoft.com/office/drawing/2014/main" id="{8584E786-0501-426E-AD20-A0F9E54368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9" name="Text Box 8">
          <a:extLst>
            <a:ext uri="{FF2B5EF4-FFF2-40B4-BE49-F238E27FC236}">
              <a16:creationId xmlns:a16="http://schemas.microsoft.com/office/drawing/2014/main" id="{C3433EE9-35A4-4380-8162-0E583F6905D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0" name="Text Box 9">
          <a:extLst>
            <a:ext uri="{FF2B5EF4-FFF2-40B4-BE49-F238E27FC236}">
              <a16:creationId xmlns:a16="http://schemas.microsoft.com/office/drawing/2014/main" id="{EE3A09EC-60F4-4AC1-A9D9-1E51793CEE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1" name="Text Box 10">
          <a:extLst>
            <a:ext uri="{FF2B5EF4-FFF2-40B4-BE49-F238E27FC236}">
              <a16:creationId xmlns:a16="http://schemas.microsoft.com/office/drawing/2014/main" id="{F0CBC73D-5F5F-437C-942C-2B0C76C921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2" name="Text Box 11">
          <a:extLst>
            <a:ext uri="{FF2B5EF4-FFF2-40B4-BE49-F238E27FC236}">
              <a16:creationId xmlns:a16="http://schemas.microsoft.com/office/drawing/2014/main" id="{C593A4E3-8A33-45C7-8C3E-689642E86A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3" name="Text Box 12">
          <a:extLst>
            <a:ext uri="{FF2B5EF4-FFF2-40B4-BE49-F238E27FC236}">
              <a16:creationId xmlns:a16="http://schemas.microsoft.com/office/drawing/2014/main" id="{A806181E-A5B9-4517-8359-057FA1DC5A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4" name="Text Box 13">
          <a:extLst>
            <a:ext uri="{FF2B5EF4-FFF2-40B4-BE49-F238E27FC236}">
              <a16:creationId xmlns:a16="http://schemas.microsoft.com/office/drawing/2014/main" id="{A821E3C7-DC61-4668-8E57-C7C9F37B0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5" name="Text Box 14">
          <a:extLst>
            <a:ext uri="{FF2B5EF4-FFF2-40B4-BE49-F238E27FC236}">
              <a16:creationId xmlns:a16="http://schemas.microsoft.com/office/drawing/2014/main" id="{3FD31061-0902-46E3-8E6A-6B586E1567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6" name="Text Box 15">
          <a:extLst>
            <a:ext uri="{FF2B5EF4-FFF2-40B4-BE49-F238E27FC236}">
              <a16:creationId xmlns:a16="http://schemas.microsoft.com/office/drawing/2014/main" id="{79E5CDCF-9B4E-4287-914D-097597288D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7" name="Text Box 16">
          <a:extLst>
            <a:ext uri="{FF2B5EF4-FFF2-40B4-BE49-F238E27FC236}">
              <a16:creationId xmlns:a16="http://schemas.microsoft.com/office/drawing/2014/main" id="{8E0831E6-B6F9-4758-9B85-2EF5C6FEA1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8" name="Text Box 17">
          <a:extLst>
            <a:ext uri="{FF2B5EF4-FFF2-40B4-BE49-F238E27FC236}">
              <a16:creationId xmlns:a16="http://schemas.microsoft.com/office/drawing/2014/main" id="{6DD36DAE-CDCC-410F-A057-C0B693BBDC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9" name="Text Box 6">
          <a:extLst>
            <a:ext uri="{FF2B5EF4-FFF2-40B4-BE49-F238E27FC236}">
              <a16:creationId xmlns:a16="http://schemas.microsoft.com/office/drawing/2014/main" id="{5168AE15-FDAE-42A4-BAB6-CDF1243A0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0" name="Text Box 7">
          <a:extLst>
            <a:ext uri="{FF2B5EF4-FFF2-40B4-BE49-F238E27FC236}">
              <a16:creationId xmlns:a16="http://schemas.microsoft.com/office/drawing/2014/main" id="{50D9127F-A5FF-4306-B725-637ABF08B8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1" name="Text Box 8">
          <a:extLst>
            <a:ext uri="{FF2B5EF4-FFF2-40B4-BE49-F238E27FC236}">
              <a16:creationId xmlns:a16="http://schemas.microsoft.com/office/drawing/2014/main" id="{22B99B09-82C5-41D4-8A90-502BEE53DB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2" name="Text Box 9">
          <a:extLst>
            <a:ext uri="{FF2B5EF4-FFF2-40B4-BE49-F238E27FC236}">
              <a16:creationId xmlns:a16="http://schemas.microsoft.com/office/drawing/2014/main" id="{68730CDD-5F7D-4281-A5DB-B69E6F26C1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3" name="Text Box 10">
          <a:extLst>
            <a:ext uri="{FF2B5EF4-FFF2-40B4-BE49-F238E27FC236}">
              <a16:creationId xmlns:a16="http://schemas.microsoft.com/office/drawing/2014/main" id="{57948032-5EBC-4D7F-8993-3C3825AECE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4" name="Text Box 11">
          <a:extLst>
            <a:ext uri="{FF2B5EF4-FFF2-40B4-BE49-F238E27FC236}">
              <a16:creationId xmlns:a16="http://schemas.microsoft.com/office/drawing/2014/main" id="{28518705-665D-4A15-AC81-16B30614D2B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5" name="Text Box 12">
          <a:extLst>
            <a:ext uri="{FF2B5EF4-FFF2-40B4-BE49-F238E27FC236}">
              <a16:creationId xmlns:a16="http://schemas.microsoft.com/office/drawing/2014/main" id="{5280A9F7-E206-4CED-886D-BAFD4EF84E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6" name="Text Box 13">
          <a:extLst>
            <a:ext uri="{FF2B5EF4-FFF2-40B4-BE49-F238E27FC236}">
              <a16:creationId xmlns:a16="http://schemas.microsoft.com/office/drawing/2014/main" id="{FE412EA3-2D56-4DCA-B6A7-1FAD3E8073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7" name="Text Box 14">
          <a:extLst>
            <a:ext uri="{FF2B5EF4-FFF2-40B4-BE49-F238E27FC236}">
              <a16:creationId xmlns:a16="http://schemas.microsoft.com/office/drawing/2014/main" id="{619338F4-9200-4724-B569-A06807439E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8" name="Text Box 15">
          <a:extLst>
            <a:ext uri="{FF2B5EF4-FFF2-40B4-BE49-F238E27FC236}">
              <a16:creationId xmlns:a16="http://schemas.microsoft.com/office/drawing/2014/main" id="{7274C726-8A17-4B83-BC27-C712BCC65B8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9" name="Text Box 16">
          <a:extLst>
            <a:ext uri="{FF2B5EF4-FFF2-40B4-BE49-F238E27FC236}">
              <a16:creationId xmlns:a16="http://schemas.microsoft.com/office/drawing/2014/main" id="{FC2E199C-1B53-4EA6-B507-974E8F4BC9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0" name="Text Box 17">
          <a:extLst>
            <a:ext uri="{FF2B5EF4-FFF2-40B4-BE49-F238E27FC236}">
              <a16:creationId xmlns:a16="http://schemas.microsoft.com/office/drawing/2014/main" id="{17150AF9-FB50-4925-9954-9D68429022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1" name="Text Box 7">
          <a:extLst>
            <a:ext uri="{FF2B5EF4-FFF2-40B4-BE49-F238E27FC236}">
              <a16:creationId xmlns:a16="http://schemas.microsoft.com/office/drawing/2014/main" id="{D94E65A3-E5A7-4C9D-9017-551AD173BD4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2" name="Text Box 8">
          <a:extLst>
            <a:ext uri="{FF2B5EF4-FFF2-40B4-BE49-F238E27FC236}">
              <a16:creationId xmlns:a16="http://schemas.microsoft.com/office/drawing/2014/main" id="{1028A4C9-15B7-4130-91B0-5CDC8C5653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3" name="Text Box 9">
          <a:extLst>
            <a:ext uri="{FF2B5EF4-FFF2-40B4-BE49-F238E27FC236}">
              <a16:creationId xmlns:a16="http://schemas.microsoft.com/office/drawing/2014/main" id="{CF75C509-2813-4DFD-A178-98AED32029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4" name="Text Box 10">
          <a:extLst>
            <a:ext uri="{FF2B5EF4-FFF2-40B4-BE49-F238E27FC236}">
              <a16:creationId xmlns:a16="http://schemas.microsoft.com/office/drawing/2014/main" id="{8C5AAF0A-1790-4BDF-9381-6A172AE43A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5" name="Text Box 11">
          <a:extLst>
            <a:ext uri="{FF2B5EF4-FFF2-40B4-BE49-F238E27FC236}">
              <a16:creationId xmlns:a16="http://schemas.microsoft.com/office/drawing/2014/main" id="{FFE2521D-AFCB-4E8B-AB12-F1A1887314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6" name="Text Box 12">
          <a:extLst>
            <a:ext uri="{FF2B5EF4-FFF2-40B4-BE49-F238E27FC236}">
              <a16:creationId xmlns:a16="http://schemas.microsoft.com/office/drawing/2014/main" id="{66110AD0-E59C-4E1C-84D2-363276727B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7" name="Text Box 13">
          <a:extLst>
            <a:ext uri="{FF2B5EF4-FFF2-40B4-BE49-F238E27FC236}">
              <a16:creationId xmlns:a16="http://schemas.microsoft.com/office/drawing/2014/main" id="{56F035DA-F8DD-40BB-AA1F-EEA529E7E4F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8" name="Text Box 14">
          <a:extLst>
            <a:ext uri="{FF2B5EF4-FFF2-40B4-BE49-F238E27FC236}">
              <a16:creationId xmlns:a16="http://schemas.microsoft.com/office/drawing/2014/main" id="{D26EE9EA-4640-4F92-B2F7-512AD39EF6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9" name="Text Box 15">
          <a:extLst>
            <a:ext uri="{FF2B5EF4-FFF2-40B4-BE49-F238E27FC236}">
              <a16:creationId xmlns:a16="http://schemas.microsoft.com/office/drawing/2014/main" id="{C71A69B4-C82C-485C-AEF7-2C9975805B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0" name="Text Box 16">
          <a:extLst>
            <a:ext uri="{FF2B5EF4-FFF2-40B4-BE49-F238E27FC236}">
              <a16:creationId xmlns:a16="http://schemas.microsoft.com/office/drawing/2014/main" id="{B93F497A-26AB-4512-91AC-7A8438F54E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1" name="Text Box 17">
          <a:extLst>
            <a:ext uri="{FF2B5EF4-FFF2-40B4-BE49-F238E27FC236}">
              <a16:creationId xmlns:a16="http://schemas.microsoft.com/office/drawing/2014/main" id="{EA71C371-F105-4750-B68A-146019710C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2" name="Text Box 6">
          <a:extLst>
            <a:ext uri="{FF2B5EF4-FFF2-40B4-BE49-F238E27FC236}">
              <a16:creationId xmlns:a16="http://schemas.microsoft.com/office/drawing/2014/main" id="{00F971A0-1598-426C-9787-606E291714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3" name="Text Box 7">
          <a:extLst>
            <a:ext uri="{FF2B5EF4-FFF2-40B4-BE49-F238E27FC236}">
              <a16:creationId xmlns:a16="http://schemas.microsoft.com/office/drawing/2014/main" id="{32D6CE3F-F9F9-4E38-9870-159D53DCC5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4" name="Text Box 8">
          <a:extLst>
            <a:ext uri="{FF2B5EF4-FFF2-40B4-BE49-F238E27FC236}">
              <a16:creationId xmlns:a16="http://schemas.microsoft.com/office/drawing/2014/main" id="{47073C42-ABD8-405E-91F5-1806B10C33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5" name="Text Box 9">
          <a:extLst>
            <a:ext uri="{FF2B5EF4-FFF2-40B4-BE49-F238E27FC236}">
              <a16:creationId xmlns:a16="http://schemas.microsoft.com/office/drawing/2014/main" id="{1DE68C5A-2422-4BC4-A03E-A40AC8FCF2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6" name="Text Box 10">
          <a:extLst>
            <a:ext uri="{FF2B5EF4-FFF2-40B4-BE49-F238E27FC236}">
              <a16:creationId xmlns:a16="http://schemas.microsoft.com/office/drawing/2014/main" id="{2DE45E05-45DC-4763-81D2-72BF8877653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7" name="Text Box 11">
          <a:extLst>
            <a:ext uri="{FF2B5EF4-FFF2-40B4-BE49-F238E27FC236}">
              <a16:creationId xmlns:a16="http://schemas.microsoft.com/office/drawing/2014/main" id="{C9DBEF21-ADAB-4981-A85B-601334A9C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8" name="Text Box 12">
          <a:extLst>
            <a:ext uri="{FF2B5EF4-FFF2-40B4-BE49-F238E27FC236}">
              <a16:creationId xmlns:a16="http://schemas.microsoft.com/office/drawing/2014/main" id="{BBA36B07-7794-44E3-847A-CC0CB5ACBD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9" name="Text Box 13">
          <a:extLst>
            <a:ext uri="{FF2B5EF4-FFF2-40B4-BE49-F238E27FC236}">
              <a16:creationId xmlns:a16="http://schemas.microsoft.com/office/drawing/2014/main" id="{0C642BCA-1CE4-46F6-A819-61365F02085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0" name="Text Box 14">
          <a:extLst>
            <a:ext uri="{FF2B5EF4-FFF2-40B4-BE49-F238E27FC236}">
              <a16:creationId xmlns:a16="http://schemas.microsoft.com/office/drawing/2014/main" id="{2BAFCA78-304A-4384-9C6E-759D619FFEE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1" name="Text Box 15">
          <a:extLst>
            <a:ext uri="{FF2B5EF4-FFF2-40B4-BE49-F238E27FC236}">
              <a16:creationId xmlns:a16="http://schemas.microsoft.com/office/drawing/2014/main" id="{A6303993-0277-4578-9758-09A95174E7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2" name="Text Box 16">
          <a:extLst>
            <a:ext uri="{FF2B5EF4-FFF2-40B4-BE49-F238E27FC236}">
              <a16:creationId xmlns:a16="http://schemas.microsoft.com/office/drawing/2014/main" id="{467298AD-FCBA-4161-B4B3-2DA88A7EBE5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3" name="Text Box 17">
          <a:extLst>
            <a:ext uri="{FF2B5EF4-FFF2-40B4-BE49-F238E27FC236}">
              <a16:creationId xmlns:a16="http://schemas.microsoft.com/office/drawing/2014/main" id="{7F7BCB7C-8C37-47D9-9DF0-A356C182C6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4" name="Text Box 6">
          <a:extLst>
            <a:ext uri="{FF2B5EF4-FFF2-40B4-BE49-F238E27FC236}">
              <a16:creationId xmlns:a16="http://schemas.microsoft.com/office/drawing/2014/main" id="{8BAF5616-B045-4030-AB08-AAD673F05F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5" name="Text Box 7">
          <a:extLst>
            <a:ext uri="{FF2B5EF4-FFF2-40B4-BE49-F238E27FC236}">
              <a16:creationId xmlns:a16="http://schemas.microsoft.com/office/drawing/2014/main" id="{2A4821F4-0D78-41BD-BE39-589941910C6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6" name="Text Box 8">
          <a:extLst>
            <a:ext uri="{FF2B5EF4-FFF2-40B4-BE49-F238E27FC236}">
              <a16:creationId xmlns:a16="http://schemas.microsoft.com/office/drawing/2014/main" id="{0A6E968F-51B8-4FEA-BDE2-4DD2A9D85D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7" name="Text Box 9">
          <a:extLst>
            <a:ext uri="{FF2B5EF4-FFF2-40B4-BE49-F238E27FC236}">
              <a16:creationId xmlns:a16="http://schemas.microsoft.com/office/drawing/2014/main" id="{1DC1B0A7-A0B3-403D-823E-0BE63C6D0A4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8" name="Text Box 10">
          <a:extLst>
            <a:ext uri="{FF2B5EF4-FFF2-40B4-BE49-F238E27FC236}">
              <a16:creationId xmlns:a16="http://schemas.microsoft.com/office/drawing/2014/main" id="{99ED3A0F-E9F0-4358-B506-CABA02EDFC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9" name="Text Box 11">
          <a:extLst>
            <a:ext uri="{FF2B5EF4-FFF2-40B4-BE49-F238E27FC236}">
              <a16:creationId xmlns:a16="http://schemas.microsoft.com/office/drawing/2014/main" id="{1D319DFE-F409-48BB-A9D0-9CB604041A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0" name="Text Box 12">
          <a:extLst>
            <a:ext uri="{FF2B5EF4-FFF2-40B4-BE49-F238E27FC236}">
              <a16:creationId xmlns:a16="http://schemas.microsoft.com/office/drawing/2014/main" id="{45E4EB85-A2DA-4496-A1CA-C36EECF4A4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1" name="Text Box 13">
          <a:extLst>
            <a:ext uri="{FF2B5EF4-FFF2-40B4-BE49-F238E27FC236}">
              <a16:creationId xmlns:a16="http://schemas.microsoft.com/office/drawing/2014/main" id="{1928C358-D10C-4CE7-9AFF-5D744AE50C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2" name="Text Box 14">
          <a:extLst>
            <a:ext uri="{FF2B5EF4-FFF2-40B4-BE49-F238E27FC236}">
              <a16:creationId xmlns:a16="http://schemas.microsoft.com/office/drawing/2014/main" id="{A239B3B7-8F84-4F8E-9AE5-8B25C2826C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3" name="Text Box 15">
          <a:extLst>
            <a:ext uri="{FF2B5EF4-FFF2-40B4-BE49-F238E27FC236}">
              <a16:creationId xmlns:a16="http://schemas.microsoft.com/office/drawing/2014/main" id="{256A77A2-DF9B-4014-8C58-B3F6392DC6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4" name="Text Box 16">
          <a:extLst>
            <a:ext uri="{FF2B5EF4-FFF2-40B4-BE49-F238E27FC236}">
              <a16:creationId xmlns:a16="http://schemas.microsoft.com/office/drawing/2014/main" id="{AEA81A80-1FAB-4BBF-8006-5C46EE89FC6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5" name="Text Box 17">
          <a:extLst>
            <a:ext uri="{FF2B5EF4-FFF2-40B4-BE49-F238E27FC236}">
              <a16:creationId xmlns:a16="http://schemas.microsoft.com/office/drawing/2014/main" id="{AEE8F106-13DE-418C-89D4-8BCFFBF74C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6" name="Text Box 6">
          <a:extLst>
            <a:ext uri="{FF2B5EF4-FFF2-40B4-BE49-F238E27FC236}">
              <a16:creationId xmlns:a16="http://schemas.microsoft.com/office/drawing/2014/main" id="{2AE891CD-2529-4938-BBB6-492577D7A1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7" name="Text Box 7">
          <a:extLst>
            <a:ext uri="{FF2B5EF4-FFF2-40B4-BE49-F238E27FC236}">
              <a16:creationId xmlns:a16="http://schemas.microsoft.com/office/drawing/2014/main" id="{2EF8C7D7-7B70-405E-9FD8-AEC98C8615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8" name="Text Box 8">
          <a:extLst>
            <a:ext uri="{FF2B5EF4-FFF2-40B4-BE49-F238E27FC236}">
              <a16:creationId xmlns:a16="http://schemas.microsoft.com/office/drawing/2014/main" id="{AAD97412-9C56-44E6-B359-744BC1E6F5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9" name="Text Box 9">
          <a:extLst>
            <a:ext uri="{FF2B5EF4-FFF2-40B4-BE49-F238E27FC236}">
              <a16:creationId xmlns:a16="http://schemas.microsoft.com/office/drawing/2014/main" id="{3CB5AD08-98A6-4F6E-A73E-56AF7A13D3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0" name="Text Box 10">
          <a:extLst>
            <a:ext uri="{FF2B5EF4-FFF2-40B4-BE49-F238E27FC236}">
              <a16:creationId xmlns:a16="http://schemas.microsoft.com/office/drawing/2014/main" id="{D71B7F44-C305-4607-B1BD-8F24B3D41A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1" name="Text Box 11">
          <a:extLst>
            <a:ext uri="{FF2B5EF4-FFF2-40B4-BE49-F238E27FC236}">
              <a16:creationId xmlns:a16="http://schemas.microsoft.com/office/drawing/2014/main" id="{90039386-B738-4C76-AD09-D1E59B04C1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2" name="Text Box 12">
          <a:extLst>
            <a:ext uri="{FF2B5EF4-FFF2-40B4-BE49-F238E27FC236}">
              <a16:creationId xmlns:a16="http://schemas.microsoft.com/office/drawing/2014/main" id="{DEB8B5CD-1BFD-46A5-9F6D-6A9737A380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3" name="Text Box 13">
          <a:extLst>
            <a:ext uri="{FF2B5EF4-FFF2-40B4-BE49-F238E27FC236}">
              <a16:creationId xmlns:a16="http://schemas.microsoft.com/office/drawing/2014/main" id="{7202BDB6-0AA1-45DE-A843-793ED27E47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4" name="Text Box 14">
          <a:extLst>
            <a:ext uri="{FF2B5EF4-FFF2-40B4-BE49-F238E27FC236}">
              <a16:creationId xmlns:a16="http://schemas.microsoft.com/office/drawing/2014/main" id="{1D04A0BC-CFCE-4E60-B82F-F9D5CFB9DC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5" name="Text Box 15">
          <a:extLst>
            <a:ext uri="{FF2B5EF4-FFF2-40B4-BE49-F238E27FC236}">
              <a16:creationId xmlns:a16="http://schemas.microsoft.com/office/drawing/2014/main" id="{02020C96-CC93-40C9-BA3E-2FB8AAFFEA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6" name="Text Box 16">
          <a:extLst>
            <a:ext uri="{FF2B5EF4-FFF2-40B4-BE49-F238E27FC236}">
              <a16:creationId xmlns:a16="http://schemas.microsoft.com/office/drawing/2014/main" id="{1177499C-E356-4FCC-9BAE-36AE38A174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7" name="Text Box 17">
          <a:extLst>
            <a:ext uri="{FF2B5EF4-FFF2-40B4-BE49-F238E27FC236}">
              <a16:creationId xmlns:a16="http://schemas.microsoft.com/office/drawing/2014/main" id="{819C530D-64B1-42D3-B7E8-17A8DD11A36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8" name="Text Box 7">
          <a:extLst>
            <a:ext uri="{FF2B5EF4-FFF2-40B4-BE49-F238E27FC236}">
              <a16:creationId xmlns:a16="http://schemas.microsoft.com/office/drawing/2014/main" id="{E4DE6F38-5F89-46AF-A76F-0238472102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9" name="Text Box 8">
          <a:extLst>
            <a:ext uri="{FF2B5EF4-FFF2-40B4-BE49-F238E27FC236}">
              <a16:creationId xmlns:a16="http://schemas.microsoft.com/office/drawing/2014/main" id="{708E87B3-8B6E-4B92-B91E-9C35E9CB7B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0" name="Text Box 9">
          <a:extLst>
            <a:ext uri="{FF2B5EF4-FFF2-40B4-BE49-F238E27FC236}">
              <a16:creationId xmlns:a16="http://schemas.microsoft.com/office/drawing/2014/main" id="{3DFB053A-76A5-4AD2-8D6C-C64D7305A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1" name="Text Box 10">
          <a:extLst>
            <a:ext uri="{FF2B5EF4-FFF2-40B4-BE49-F238E27FC236}">
              <a16:creationId xmlns:a16="http://schemas.microsoft.com/office/drawing/2014/main" id="{C8F7B889-55A1-4DBB-ABD8-1BAE0BC185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2" name="Text Box 11">
          <a:extLst>
            <a:ext uri="{FF2B5EF4-FFF2-40B4-BE49-F238E27FC236}">
              <a16:creationId xmlns:a16="http://schemas.microsoft.com/office/drawing/2014/main" id="{BC667ECD-755B-4010-9028-BD8F901055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3" name="Text Box 12">
          <a:extLst>
            <a:ext uri="{FF2B5EF4-FFF2-40B4-BE49-F238E27FC236}">
              <a16:creationId xmlns:a16="http://schemas.microsoft.com/office/drawing/2014/main" id="{436A0090-7A55-4672-AA8E-6997642ECAD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4" name="Text Box 13">
          <a:extLst>
            <a:ext uri="{FF2B5EF4-FFF2-40B4-BE49-F238E27FC236}">
              <a16:creationId xmlns:a16="http://schemas.microsoft.com/office/drawing/2014/main" id="{93D7F358-5958-4261-8FF6-B929926E18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5" name="Text Box 14">
          <a:extLst>
            <a:ext uri="{FF2B5EF4-FFF2-40B4-BE49-F238E27FC236}">
              <a16:creationId xmlns:a16="http://schemas.microsoft.com/office/drawing/2014/main" id="{294A4C29-E66C-4DCB-B63A-8B9F55EE4A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6" name="Text Box 15">
          <a:extLst>
            <a:ext uri="{FF2B5EF4-FFF2-40B4-BE49-F238E27FC236}">
              <a16:creationId xmlns:a16="http://schemas.microsoft.com/office/drawing/2014/main" id="{D2538390-34B3-4DBC-A1DA-E899B06D41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7" name="Text Box 16">
          <a:extLst>
            <a:ext uri="{FF2B5EF4-FFF2-40B4-BE49-F238E27FC236}">
              <a16:creationId xmlns:a16="http://schemas.microsoft.com/office/drawing/2014/main" id="{C382D248-0C98-47A8-ADE7-77FEE11156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8" name="Text Box 17">
          <a:extLst>
            <a:ext uri="{FF2B5EF4-FFF2-40B4-BE49-F238E27FC236}">
              <a16:creationId xmlns:a16="http://schemas.microsoft.com/office/drawing/2014/main" id="{72349F5D-F81A-490B-9EA4-25CF1E8B29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9" name="Text Box 6">
          <a:extLst>
            <a:ext uri="{FF2B5EF4-FFF2-40B4-BE49-F238E27FC236}">
              <a16:creationId xmlns:a16="http://schemas.microsoft.com/office/drawing/2014/main" id="{42C31EA5-AE89-4952-85E7-7ADD5C8166F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0" name="Text Box 7">
          <a:extLst>
            <a:ext uri="{FF2B5EF4-FFF2-40B4-BE49-F238E27FC236}">
              <a16:creationId xmlns:a16="http://schemas.microsoft.com/office/drawing/2014/main" id="{6294867A-5385-4C84-8F3D-13D472A4B2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1" name="Text Box 8">
          <a:extLst>
            <a:ext uri="{FF2B5EF4-FFF2-40B4-BE49-F238E27FC236}">
              <a16:creationId xmlns:a16="http://schemas.microsoft.com/office/drawing/2014/main" id="{FDA5A6BD-80B4-432F-8671-3604F3FE3FE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2" name="Text Box 9">
          <a:extLst>
            <a:ext uri="{FF2B5EF4-FFF2-40B4-BE49-F238E27FC236}">
              <a16:creationId xmlns:a16="http://schemas.microsoft.com/office/drawing/2014/main" id="{CB6A3E40-BB1C-4EDB-90F9-F256016B79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3" name="Text Box 10">
          <a:extLst>
            <a:ext uri="{FF2B5EF4-FFF2-40B4-BE49-F238E27FC236}">
              <a16:creationId xmlns:a16="http://schemas.microsoft.com/office/drawing/2014/main" id="{466D9B2A-C637-46A7-8D5E-EDA5AA693F9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4" name="Text Box 11">
          <a:extLst>
            <a:ext uri="{FF2B5EF4-FFF2-40B4-BE49-F238E27FC236}">
              <a16:creationId xmlns:a16="http://schemas.microsoft.com/office/drawing/2014/main" id="{0399EBFE-6701-49C3-BEEC-095604DDBA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5" name="Text Box 12">
          <a:extLst>
            <a:ext uri="{FF2B5EF4-FFF2-40B4-BE49-F238E27FC236}">
              <a16:creationId xmlns:a16="http://schemas.microsoft.com/office/drawing/2014/main" id="{CEBFC571-EF37-4B23-9AF3-34C894B4324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6" name="Text Box 13">
          <a:extLst>
            <a:ext uri="{FF2B5EF4-FFF2-40B4-BE49-F238E27FC236}">
              <a16:creationId xmlns:a16="http://schemas.microsoft.com/office/drawing/2014/main" id="{F7C6885C-8D56-4780-A868-0B8A1D491B3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7" name="Text Box 14">
          <a:extLst>
            <a:ext uri="{FF2B5EF4-FFF2-40B4-BE49-F238E27FC236}">
              <a16:creationId xmlns:a16="http://schemas.microsoft.com/office/drawing/2014/main" id="{56503584-BC58-420B-A49F-C8224A8772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8" name="Text Box 15">
          <a:extLst>
            <a:ext uri="{FF2B5EF4-FFF2-40B4-BE49-F238E27FC236}">
              <a16:creationId xmlns:a16="http://schemas.microsoft.com/office/drawing/2014/main" id="{02814F9D-3FC4-4D05-A78B-4CCAF29368A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9" name="Text Box 16">
          <a:extLst>
            <a:ext uri="{FF2B5EF4-FFF2-40B4-BE49-F238E27FC236}">
              <a16:creationId xmlns:a16="http://schemas.microsoft.com/office/drawing/2014/main" id="{9AB04C6E-1317-4D5F-8B15-B423FDFD14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0" name="Text Box 17">
          <a:extLst>
            <a:ext uri="{FF2B5EF4-FFF2-40B4-BE49-F238E27FC236}">
              <a16:creationId xmlns:a16="http://schemas.microsoft.com/office/drawing/2014/main" id="{1E36824B-A483-4D12-965D-929D15058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1" name="Text Box 6">
          <a:extLst>
            <a:ext uri="{FF2B5EF4-FFF2-40B4-BE49-F238E27FC236}">
              <a16:creationId xmlns:a16="http://schemas.microsoft.com/office/drawing/2014/main" id="{ABF653A1-E7DC-4B15-B44C-2713C646759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2" name="Text Box 7">
          <a:extLst>
            <a:ext uri="{FF2B5EF4-FFF2-40B4-BE49-F238E27FC236}">
              <a16:creationId xmlns:a16="http://schemas.microsoft.com/office/drawing/2014/main" id="{9124EB08-A8DA-45A0-B34A-537FA0BB26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3" name="Text Box 8">
          <a:extLst>
            <a:ext uri="{FF2B5EF4-FFF2-40B4-BE49-F238E27FC236}">
              <a16:creationId xmlns:a16="http://schemas.microsoft.com/office/drawing/2014/main" id="{66A343F0-D852-442E-A48F-BB24DC6B90C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4" name="Text Box 9">
          <a:extLst>
            <a:ext uri="{FF2B5EF4-FFF2-40B4-BE49-F238E27FC236}">
              <a16:creationId xmlns:a16="http://schemas.microsoft.com/office/drawing/2014/main" id="{26ADA15C-D360-4F20-A943-DE409BCF9FC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5" name="Text Box 10">
          <a:extLst>
            <a:ext uri="{FF2B5EF4-FFF2-40B4-BE49-F238E27FC236}">
              <a16:creationId xmlns:a16="http://schemas.microsoft.com/office/drawing/2014/main" id="{90C19DB8-C6BB-446F-8661-EDA88806FD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6" name="Text Box 11">
          <a:extLst>
            <a:ext uri="{FF2B5EF4-FFF2-40B4-BE49-F238E27FC236}">
              <a16:creationId xmlns:a16="http://schemas.microsoft.com/office/drawing/2014/main" id="{9E045A00-8FAF-42CE-8D76-B9834BE6AC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7" name="Text Box 12">
          <a:extLst>
            <a:ext uri="{FF2B5EF4-FFF2-40B4-BE49-F238E27FC236}">
              <a16:creationId xmlns:a16="http://schemas.microsoft.com/office/drawing/2014/main" id="{2FAF92CA-C839-47E4-8636-9A705ED428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8" name="Text Box 13">
          <a:extLst>
            <a:ext uri="{FF2B5EF4-FFF2-40B4-BE49-F238E27FC236}">
              <a16:creationId xmlns:a16="http://schemas.microsoft.com/office/drawing/2014/main" id="{5CB6AE4A-2BA9-4745-BD45-F025CAC78EC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9" name="Text Box 14">
          <a:extLst>
            <a:ext uri="{FF2B5EF4-FFF2-40B4-BE49-F238E27FC236}">
              <a16:creationId xmlns:a16="http://schemas.microsoft.com/office/drawing/2014/main" id="{E1194D46-BAC2-40F8-B7CF-708611FE4A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0" name="Text Box 15">
          <a:extLst>
            <a:ext uri="{FF2B5EF4-FFF2-40B4-BE49-F238E27FC236}">
              <a16:creationId xmlns:a16="http://schemas.microsoft.com/office/drawing/2014/main" id="{4201FCF8-8A66-4483-8573-E2212C9C040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1" name="Text Box 16">
          <a:extLst>
            <a:ext uri="{FF2B5EF4-FFF2-40B4-BE49-F238E27FC236}">
              <a16:creationId xmlns:a16="http://schemas.microsoft.com/office/drawing/2014/main" id="{D4317A68-9362-4B14-A791-95A48FAC36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2" name="Text Box 17">
          <a:extLst>
            <a:ext uri="{FF2B5EF4-FFF2-40B4-BE49-F238E27FC236}">
              <a16:creationId xmlns:a16="http://schemas.microsoft.com/office/drawing/2014/main" id="{0DB080D4-0900-49C9-9255-462ED1B777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3" name="Text Box 6">
          <a:extLst>
            <a:ext uri="{FF2B5EF4-FFF2-40B4-BE49-F238E27FC236}">
              <a16:creationId xmlns:a16="http://schemas.microsoft.com/office/drawing/2014/main" id="{EE21C209-FC4F-4626-B587-8456484E6E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4" name="Text Box 7">
          <a:extLst>
            <a:ext uri="{FF2B5EF4-FFF2-40B4-BE49-F238E27FC236}">
              <a16:creationId xmlns:a16="http://schemas.microsoft.com/office/drawing/2014/main" id="{66E61F90-F103-4CF8-8D1A-69DDD55704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5" name="Text Box 8">
          <a:extLst>
            <a:ext uri="{FF2B5EF4-FFF2-40B4-BE49-F238E27FC236}">
              <a16:creationId xmlns:a16="http://schemas.microsoft.com/office/drawing/2014/main" id="{53F3CE2E-7788-42F5-9299-754A0B8EDBA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6" name="Text Box 9">
          <a:extLst>
            <a:ext uri="{FF2B5EF4-FFF2-40B4-BE49-F238E27FC236}">
              <a16:creationId xmlns:a16="http://schemas.microsoft.com/office/drawing/2014/main" id="{C77C6659-3E98-44CC-B27C-2CF4078F76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7" name="Text Box 10">
          <a:extLst>
            <a:ext uri="{FF2B5EF4-FFF2-40B4-BE49-F238E27FC236}">
              <a16:creationId xmlns:a16="http://schemas.microsoft.com/office/drawing/2014/main" id="{33E023B9-50B8-4364-8104-3141CD7979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8" name="Text Box 11">
          <a:extLst>
            <a:ext uri="{FF2B5EF4-FFF2-40B4-BE49-F238E27FC236}">
              <a16:creationId xmlns:a16="http://schemas.microsoft.com/office/drawing/2014/main" id="{E8014D83-2E30-42E5-B013-C571C492FE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9" name="Text Box 12">
          <a:extLst>
            <a:ext uri="{FF2B5EF4-FFF2-40B4-BE49-F238E27FC236}">
              <a16:creationId xmlns:a16="http://schemas.microsoft.com/office/drawing/2014/main" id="{D82FE0B0-306A-4998-AF32-2ABD7035E1B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0" name="Text Box 13">
          <a:extLst>
            <a:ext uri="{FF2B5EF4-FFF2-40B4-BE49-F238E27FC236}">
              <a16:creationId xmlns:a16="http://schemas.microsoft.com/office/drawing/2014/main" id="{2494B7D6-C06B-40E5-8B79-674BAEE288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1" name="Text Box 14">
          <a:extLst>
            <a:ext uri="{FF2B5EF4-FFF2-40B4-BE49-F238E27FC236}">
              <a16:creationId xmlns:a16="http://schemas.microsoft.com/office/drawing/2014/main" id="{7B39A6C8-6BE7-4C3F-939E-7E9C2B351C0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2" name="Text Box 15">
          <a:extLst>
            <a:ext uri="{FF2B5EF4-FFF2-40B4-BE49-F238E27FC236}">
              <a16:creationId xmlns:a16="http://schemas.microsoft.com/office/drawing/2014/main" id="{44935FB7-23B4-48E1-9969-BEC1A9D85D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3" name="Text Box 16">
          <a:extLst>
            <a:ext uri="{FF2B5EF4-FFF2-40B4-BE49-F238E27FC236}">
              <a16:creationId xmlns:a16="http://schemas.microsoft.com/office/drawing/2014/main" id="{B0B85509-5219-441F-8F31-C1BECB3625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4" name="Text Box 17">
          <a:extLst>
            <a:ext uri="{FF2B5EF4-FFF2-40B4-BE49-F238E27FC236}">
              <a16:creationId xmlns:a16="http://schemas.microsoft.com/office/drawing/2014/main" id="{131B804D-9D10-4C55-A86E-FCC66211EC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5" name="Text Box 7">
          <a:extLst>
            <a:ext uri="{FF2B5EF4-FFF2-40B4-BE49-F238E27FC236}">
              <a16:creationId xmlns:a16="http://schemas.microsoft.com/office/drawing/2014/main" id="{9FDEEC09-6769-4AE4-BDE1-1815587490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6" name="Text Box 8">
          <a:extLst>
            <a:ext uri="{FF2B5EF4-FFF2-40B4-BE49-F238E27FC236}">
              <a16:creationId xmlns:a16="http://schemas.microsoft.com/office/drawing/2014/main" id="{10089D23-0D00-4256-8245-90F0DB7BB8B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7" name="Text Box 9">
          <a:extLst>
            <a:ext uri="{FF2B5EF4-FFF2-40B4-BE49-F238E27FC236}">
              <a16:creationId xmlns:a16="http://schemas.microsoft.com/office/drawing/2014/main" id="{792301AA-8FD2-466B-9CFB-33BF2ACCB3E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8" name="Text Box 10">
          <a:extLst>
            <a:ext uri="{FF2B5EF4-FFF2-40B4-BE49-F238E27FC236}">
              <a16:creationId xmlns:a16="http://schemas.microsoft.com/office/drawing/2014/main" id="{EF2602AD-23EC-46FA-A168-E07A2F2086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9" name="Text Box 11">
          <a:extLst>
            <a:ext uri="{FF2B5EF4-FFF2-40B4-BE49-F238E27FC236}">
              <a16:creationId xmlns:a16="http://schemas.microsoft.com/office/drawing/2014/main" id="{751D49E4-0F18-478B-840A-4F0A6E6FED8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0" name="Text Box 12">
          <a:extLst>
            <a:ext uri="{FF2B5EF4-FFF2-40B4-BE49-F238E27FC236}">
              <a16:creationId xmlns:a16="http://schemas.microsoft.com/office/drawing/2014/main" id="{89F7720F-4309-41EC-A82F-52A5911864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1" name="Text Box 13">
          <a:extLst>
            <a:ext uri="{FF2B5EF4-FFF2-40B4-BE49-F238E27FC236}">
              <a16:creationId xmlns:a16="http://schemas.microsoft.com/office/drawing/2014/main" id="{9CE7CBC3-1ED9-41E9-A00D-1CB27F78AC5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2" name="Text Box 14">
          <a:extLst>
            <a:ext uri="{FF2B5EF4-FFF2-40B4-BE49-F238E27FC236}">
              <a16:creationId xmlns:a16="http://schemas.microsoft.com/office/drawing/2014/main" id="{A24D13D9-D9EF-4DB5-93A5-D3F07C0517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3" name="Text Box 15">
          <a:extLst>
            <a:ext uri="{FF2B5EF4-FFF2-40B4-BE49-F238E27FC236}">
              <a16:creationId xmlns:a16="http://schemas.microsoft.com/office/drawing/2014/main" id="{445E8615-C41C-4EC5-BAC8-5512640F20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4" name="Text Box 16">
          <a:extLst>
            <a:ext uri="{FF2B5EF4-FFF2-40B4-BE49-F238E27FC236}">
              <a16:creationId xmlns:a16="http://schemas.microsoft.com/office/drawing/2014/main" id="{0DE0DA85-3001-435F-9297-119D2A8CD6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5" name="Text Box 17">
          <a:extLst>
            <a:ext uri="{FF2B5EF4-FFF2-40B4-BE49-F238E27FC236}">
              <a16:creationId xmlns:a16="http://schemas.microsoft.com/office/drawing/2014/main" id="{174FA4F3-810D-4926-BC24-245D85D1B7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6" name="Text Box 6">
          <a:extLst>
            <a:ext uri="{FF2B5EF4-FFF2-40B4-BE49-F238E27FC236}">
              <a16:creationId xmlns:a16="http://schemas.microsoft.com/office/drawing/2014/main" id="{415314DC-483F-4339-82D5-DF95F19DA3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7" name="Text Box 7">
          <a:extLst>
            <a:ext uri="{FF2B5EF4-FFF2-40B4-BE49-F238E27FC236}">
              <a16:creationId xmlns:a16="http://schemas.microsoft.com/office/drawing/2014/main" id="{12433F93-BF71-46B7-935B-3062C9849A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8" name="Text Box 8">
          <a:extLst>
            <a:ext uri="{FF2B5EF4-FFF2-40B4-BE49-F238E27FC236}">
              <a16:creationId xmlns:a16="http://schemas.microsoft.com/office/drawing/2014/main" id="{C22D746F-34ED-452D-A7C0-D1ACA973F2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9" name="Text Box 9">
          <a:extLst>
            <a:ext uri="{FF2B5EF4-FFF2-40B4-BE49-F238E27FC236}">
              <a16:creationId xmlns:a16="http://schemas.microsoft.com/office/drawing/2014/main" id="{ED6F4439-44D3-464E-9BEE-276B734A4D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0" name="Text Box 10">
          <a:extLst>
            <a:ext uri="{FF2B5EF4-FFF2-40B4-BE49-F238E27FC236}">
              <a16:creationId xmlns:a16="http://schemas.microsoft.com/office/drawing/2014/main" id="{6333E309-9CAC-4F7D-9E7B-BBC4A98B32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1" name="Text Box 11">
          <a:extLst>
            <a:ext uri="{FF2B5EF4-FFF2-40B4-BE49-F238E27FC236}">
              <a16:creationId xmlns:a16="http://schemas.microsoft.com/office/drawing/2014/main" id="{8363A035-B36D-4AC9-9244-194860D2353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2" name="Text Box 12">
          <a:extLst>
            <a:ext uri="{FF2B5EF4-FFF2-40B4-BE49-F238E27FC236}">
              <a16:creationId xmlns:a16="http://schemas.microsoft.com/office/drawing/2014/main" id="{2117F04D-4ACB-4B2F-8226-28B431D625A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3" name="Text Box 13">
          <a:extLst>
            <a:ext uri="{FF2B5EF4-FFF2-40B4-BE49-F238E27FC236}">
              <a16:creationId xmlns:a16="http://schemas.microsoft.com/office/drawing/2014/main" id="{4F31D519-0E15-490A-BE61-B46C797CB9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4" name="Text Box 14">
          <a:extLst>
            <a:ext uri="{FF2B5EF4-FFF2-40B4-BE49-F238E27FC236}">
              <a16:creationId xmlns:a16="http://schemas.microsoft.com/office/drawing/2014/main" id="{B465A9BA-DDE9-4114-83FE-4EFA36A807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5" name="Text Box 15">
          <a:extLst>
            <a:ext uri="{FF2B5EF4-FFF2-40B4-BE49-F238E27FC236}">
              <a16:creationId xmlns:a16="http://schemas.microsoft.com/office/drawing/2014/main" id="{06D48561-7F4A-452E-8F5E-F2F1B8259C0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6" name="Text Box 16">
          <a:extLst>
            <a:ext uri="{FF2B5EF4-FFF2-40B4-BE49-F238E27FC236}">
              <a16:creationId xmlns:a16="http://schemas.microsoft.com/office/drawing/2014/main" id="{34AC5AB9-BD5B-46A5-9A29-6336F402CD4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7" name="Text Box 17">
          <a:extLst>
            <a:ext uri="{FF2B5EF4-FFF2-40B4-BE49-F238E27FC236}">
              <a16:creationId xmlns:a16="http://schemas.microsoft.com/office/drawing/2014/main" id="{E1613412-32D2-48A8-8D51-0800B30F876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8" name="Text Box 6">
          <a:extLst>
            <a:ext uri="{FF2B5EF4-FFF2-40B4-BE49-F238E27FC236}">
              <a16:creationId xmlns:a16="http://schemas.microsoft.com/office/drawing/2014/main" id="{B29547F8-ECDC-4099-B4F2-E4D933A608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9" name="Text Box 7">
          <a:extLst>
            <a:ext uri="{FF2B5EF4-FFF2-40B4-BE49-F238E27FC236}">
              <a16:creationId xmlns:a16="http://schemas.microsoft.com/office/drawing/2014/main" id="{222219D6-480C-4E16-9A5B-5782A5DDCDD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0" name="Text Box 8">
          <a:extLst>
            <a:ext uri="{FF2B5EF4-FFF2-40B4-BE49-F238E27FC236}">
              <a16:creationId xmlns:a16="http://schemas.microsoft.com/office/drawing/2014/main" id="{261B3EF7-FA50-466D-864C-1D004B784F2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1" name="Text Box 9">
          <a:extLst>
            <a:ext uri="{FF2B5EF4-FFF2-40B4-BE49-F238E27FC236}">
              <a16:creationId xmlns:a16="http://schemas.microsoft.com/office/drawing/2014/main" id="{3FF2B2FE-C30B-4471-ABAC-CC22425128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2" name="Text Box 10">
          <a:extLst>
            <a:ext uri="{FF2B5EF4-FFF2-40B4-BE49-F238E27FC236}">
              <a16:creationId xmlns:a16="http://schemas.microsoft.com/office/drawing/2014/main" id="{2A7954D0-4912-499D-98FB-1F7E8D88086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3" name="Text Box 11">
          <a:extLst>
            <a:ext uri="{FF2B5EF4-FFF2-40B4-BE49-F238E27FC236}">
              <a16:creationId xmlns:a16="http://schemas.microsoft.com/office/drawing/2014/main" id="{39EAD036-55F6-41B6-95A0-2F1FD83F6D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4" name="Text Box 12">
          <a:extLst>
            <a:ext uri="{FF2B5EF4-FFF2-40B4-BE49-F238E27FC236}">
              <a16:creationId xmlns:a16="http://schemas.microsoft.com/office/drawing/2014/main" id="{857C3572-E480-4BE2-9C2E-D867D89699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5" name="Text Box 13">
          <a:extLst>
            <a:ext uri="{FF2B5EF4-FFF2-40B4-BE49-F238E27FC236}">
              <a16:creationId xmlns:a16="http://schemas.microsoft.com/office/drawing/2014/main" id="{D299D36B-BCE6-45DF-871B-F2A9F5E17E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6" name="Text Box 14">
          <a:extLst>
            <a:ext uri="{FF2B5EF4-FFF2-40B4-BE49-F238E27FC236}">
              <a16:creationId xmlns:a16="http://schemas.microsoft.com/office/drawing/2014/main" id="{1BECD339-9F6B-4AD0-A60F-46BC5B15B5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7" name="Text Box 15">
          <a:extLst>
            <a:ext uri="{FF2B5EF4-FFF2-40B4-BE49-F238E27FC236}">
              <a16:creationId xmlns:a16="http://schemas.microsoft.com/office/drawing/2014/main" id="{47ECDA34-F94D-4AFC-B9A1-A53E466E81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8" name="Text Box 16">
          <a:extLst>
            <a:ext uri="{FF2B5EF4-FFF2-40B4-BE49-F238E27FC236}">
              <a16:creationId xmlns:a16="http://schemas.microsoft.com/office/drawing/2014/main" id="{61FBC16D-8F4E-4882-B0FC-6261BF669DB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9" name="Text Box 17">
          <a:extLst>
            <a:ext uri="{FF2B5EF4-FFF2-40B4-BE49-F238E27FC236}">
              <a16:creationId xmlns:a16="http://schemas.microsoft.com/office/drawing/2014/main" id="{32B913C5-9677-4D8F-80F0-14BA1518F1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0" name="Text Box 6">
          <a:extLst>
            <a:ext uri="{FF2B5EF4-FFF2-40B4-BE49-F238E27FC236}">
              <a16:creationId xmlns:a16="http://schemas.microsoft.com/office/drawing/2014/main" id="{3BA698EF-1A0E-41AB-9FAB-C2F5E89302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1" name="Text Box 7">
          <a:extLst>
            <a:ext uri="{FF2B5EF4-FFF2-40B4-BE49-F238E27FC236}">
              <a16:creationId xmlns:a16="http://schemas.microsoft.com/office/drawing/2014/main" id="{A6572B45-C56C-4728-BE0C-ED7966AD9B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2" name="Text Box 8">
          <a:extLst>
            <a:ext uri="{FF2B5EF4-FFF2-40B4-BE49-F238E27FC236}">
              <a16:creationId xmlns:a16="http://schemas.microsoft.com/office/drawing/2014/main" id="{497EA8DC-93A9-4E43-8C9E-5F28EFAD18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3" name="Text Box 9">
          <a:extLst>
            <a:ext uri="{FF2B5EF4-FFF2-40B4-BE49-F238E27FC236}">
              <a16:creationId xmlns:a16="http://schemas.microsoft.com/office/drawing/2014/main" id="{16EF4391-0260-4865-A0E5-EBFFC8FFC6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4" name="Text Box 10">
          <a:extLst>
            <a:ext uri="{FF2B5EF4-FFF2-40B4-BE49-F238E27FC236}">
              <a16:creationId xmlns:a16="http://schemas.microsoft.com/office/drawing/2014/main" id="{C0404BCA-85D4-4F8F-BF4B-A4A47ADDCAC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5" name="Text Box 11">
          <a:extLst>
            <a:ext uri="{FF2B5EF4-FFF2-40B4-BE49-F238E27FC236}">
              <a16:creationId xmlns:a16="http://schemas.microsoft.com/office/drawing/2014/main" id="{5D5B5E4E-9287-4B51-A831-5B744910E7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6" name="Text Box 12">
          <a:extLst>
            <a:ext uri="{FF2B5EF4-FFF2-40B4-BE49-F238E27FC236}">
              <a16:creationId xmlns:a16="http://schemas.microsoft.com/office/drawing/2014/main" id="{4D3D84CA-EE88-447F-84D9-116D12A754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7" name="Text Box 13">
          <a:extLst>
            <a:ext uri="{FF2B5EF4-FFF2-40B4-BE49-F238E27FC236}">
              <a16:creationId xmlns:a16="http://schemas.microsoft.com/office/drawing/2014/main" id="{4DF4914C-8D77-42BA-89BD-297CB4C1321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8" name="Text Box 14">
          <a:extLst>
            <a:ext uri="{FF2B5EF4-FFF2-40B4-BE49-F238E27FC236}">
              <a16:creationId xmlns:a16="http://schemas.microsoft.com/office/drawing/2014/main" id="{10E7754E-488E-4696-B021-ED5C30A65C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9" name="Text Box 15">
          <a:extLst>
            <a:ext uri="{FF2B5EF4-FFF2-40B4-BE49-F238E27FC236}">
              <a16:creationId xmlns:a16="http://schemas.microsoft.com/office/drawing/2014/main" id="{345E7A66-3897-46F7-99B4-E631E15AF47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0" name="Text Box 16">
          <a:extLst>
            <a:ext uri="{FF2B5EF4-FFF2-40B4-BE49-F238E27FC236}">
              <a16:creationId xmlns:a16="http://schemas.microsoft.com/office/drawing/2014/main" id="{E7E80A69-5BAC-4C32-A60A-78D282EDFA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1" name="Text Box 17">
          <a:extLst>
            <a:ext uri="{FF2B5EF4-FFF2-40B4-BE49-F238E27FC236}">
              <a16:creationId xmlns:a16="http://schemas.microsoft.com/office/drawing/2014/main" id="{85CD0351-02F3-455C-8D26-74BCA6A3A4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2" name="Text Box 7">
          <a:extLst>
            <a:ext uri="{FF2B5EF4-FFF2-40B4-BE49-F238E27FC236}">
              <a16:creationId xmlns:a16="http://schemas.microsoft.com/office/drawing/2014/main" id="{444A5250-A20E-417C-8519-B835F77536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3" name="Text Box 8">
          <a:extLst>
            <a:ext uri="{FF2B5EF4-FFF2-40B4-BE49-F238E27FC236}">
              <a16:creationId xmlns:a16="http://schemas.microsoft.com/office/drawing/2014/main" id="{66B63311-A1E3-4F92-8B5E-EECB2B8B36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4" name="Text Box 9">
          <a:extLst>
            <a:ext uri="{FF2B5EF4-FFF2-40B4-BE49-F238E27FC236}">
              <a16:creationId xmlns:a16="http://schemas.microsoft.com/office/drawing/2014/main" id="{5D975704-74A5-4918-AF46-DB2E903CD6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5" name="Text Box 10">
          <a:extLst>
            <a:ext uri="{FF2B5EF4-FFF2-40B4-BE49-F238E27FC236}">
              <a16:creationId xmlns:a16="http://schemas.microsoft.com/office/drawing/2014/main" id="{77254848-BDB7-4A81-95C7-3ADA39679F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6" name="Text Box 11">
          <a:extLst>
            <a:ext uri="{FF2B5EF4-FFF2-40B4-BE49-F238E27FC236}">
              <a16:creationId xmlns:a16="http://schemas.microsoft.com/office/drawing/2014/main" id="{78A32E88-50BD-461E-BE9C-9FE2A3A039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7" name="Text Box 12">
          <a:extLst>
            <a:ext uri="{FF2B5EF4-FFF2-40B4-BE49-F238E27FC236}">
              <a16:creationId xmlns:a16="http://schemas.microsoft.com/office/drawing/2014/main" id="{94AD2A27-E436-4990-BDB4-C6E77F35E2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8" name="Text Box 13">
          <a:extLst>
            <a:ext uri="{FF2B5EF4-FFF2-40B4-BE49-F238E27FC236}">
              <a16:creationId xmlns:a16="http://schemas.microsoft.com/office/drawing/2014/main" id="{75C097CE-8ABF-409C-AC86-E6F866FCAC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9" name="Text Box 14">
          <a:extLst>
            <a:ext uri="{FF2B5EF4-FFF2-40B4-BE49-F238E27FC236}">
              <a16:creationId xmlns:a16="http://schemas.microsoft.com/office/drawing/2014/main" id="{96953F6E-E3E6-4BCB-BF20-0E04D2AD02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0" name="Text Box 15">
          <a:extLst>
            <a:ext uri="{FF2B5EF4-FFF2-40B4-BE49-F238E27FC236}">
              <a16:creationId xmlns:a16="http://schemas.microsoft.com/office/drawing/2014/main" id="{408D232C-352D-4CD1-9BDC-861CB30924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1" name="Text Box 16">
          <a:extLst>
            <a:ext uri="{FF2B5EF4-FFF2-40B4-BE49-F238E27FC236}">
              <a16:creationId xmlns:a16="http://schemas.microsoft.com/office/drawing/2014/main" id="{4A304FF1-91F6-45C9-85A6-93431F372C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2" name="Text Box 17">
          <a:extLst>
            <a:ext uri="{FF2B5EF4-FFF2-40B4-BE49-F238E27FC236}">
              <a16:creationId xmlns:a16="http://schemas.microsoft.com/office/drawing/2014/main" id="{5E4B711E-515B-4E4F-B456-863F8F49BF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3" name="Text Box 6">
          <a:extLst>
            <a:ext uri="{FF2B5EF4-FFF2-40B4-BE49-F238E27FC236}">
              <a16:creationId xmlns:a16="http://schemas.microsoft.com/office/drawing/2014/main" id="{67C6CAF5-1BF5-45DE-83B0-4B7395D866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4" name="Text Box 7">
          <a:extLst>
            <a:ext uri="{FF2B5EF4-FFF2-40B4-BE49-F238E27FC236}">
              <a16:creationId xmlns:a16="http://schemas.microsoft.com/office/drawing/2014/main" id="{08E7135D-9182-4299-AC6F-0531710C0E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5" name="Text Box 8">
          <a:extLst>
            <a:ext uri="{FF2B5EF4-FFF2-40B4-BE49-F238E27FC236}">
              <a16:creationId xmlns:a16="http://schemas.microsoft.com/office/drawing/2014/main" id="{38E52920-F6BA-429B-9E2C-26D6BAD42E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6" name="Text Box 9">
          <a:extLst>
            <a:ext uri="{FF2B5EF4-FFF2-40B4-BE49-F238E27FC236}">
              <a16:creationId xmlns:a16="http://schemas.microsoft.com/office/drawing/2014/main" id="{843202A1-1E6D-40E7-A302-1C39981696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7" name="Text Box 10">
          <a:extLst>
            <a:ext uri="{FF2B5EF4-FFF2-40B4-BE49-F238E27FC236}">
              <a16:creationId xmlns:a16="http://schemas.microsoft.com/office/drawing/2014/main" id="{0BC20DE9-8EFC-4137-A92E-CF53353FFE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8" name="Text Box 11">
          <a:extLst>
            <a:ext uri="{FF2B5EF4-FFF2-40B4-BE49-F238E27FC236}">
              <a16:creationId xmlns:a16="http://schemas.microsoft.com/office/drawing/2014/main" id="{9CFC6006-903C-4665-9DB2-EDF30AEC53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9" name="Text Box 12">
          <a:extLst>
            <a:ext uri="{FF2B5EF4-FFF2-40B4-BE49-F238E27FC236}">
              <a16:creationId xmlns:a16="http://schemas.microsoft.com/office/drawing/2014/main" id="{4DD111B1-38E9-4DE3-8767-55EF51F315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0" name="Text Box 13">
          <a:extLst>
            <a:ext uri="{FF2B5EF4-FFF2-40B4-BE49-F238E27FC236}">
              <a16:creationId xmlns:a16="http://schemas.microsoft.com/office/drawing/2014/main" id="{F069366B-4ECE-4BFF-924B-34A3B58FD8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1" name="Text Box 14">
          <a:extLst>
            <a:ext uri="{FF2B5EF4-FFF2-40B4-BE49-F238E27FC236}">
              <a16:creationId xmlns:a16="http://schemas.microsoft.com/office/drawing/2014/main" id="{D4C41A4F-ADDE-41E1-A9DF-6C3A1BA587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2" name="Text Box 15">
          <a:extLst>
            <a:ext uri="{FF2B5EF4-FFF2-40B4-BE49-F238E27FC236}">
              <a16:creationId xmlns:a16="http://schemas.microsoft.com/office/drawing/2014/main" id="{03126A75-B7A6-45BA-A054-9098B739E9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3" name="Text Box 16">
          <a:extLst>
            <a:ext uri="{FF2B5EF4-FFF2-40B4-BE49-F238E27FC236}">
              <a16:creationId xmlns:a16="http://schemas.microsoft.com/office/drawing/2014/main" id="{343A705C-E370-4968-B7EA-593ADF647F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4" name="Text Box 17">
          <a:extLst>
            <a:ext uri="{FF2B5EF4-FFF2-40B4-BE49-F238E27FC236}">
              <a16:creationId xmlns:a16="http://schemas.microsoft.com/office/drawing/2014/main" id="{DE8ABDD6-8596-4E95-B994-A9C5D3AFD08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5" name="Text Box 6">
          <a:extLst>
            <a:ext uri="{FF2B5EF4-FFF2-40B4-BE49-F238E27FC236}">
              <a16:creationId xmlns:a16="http://schemas.microsoft.com/office/drawing/2014/main" id="{825BFB58-D216-4E47-9950-B2E8886538D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6" name="Text Box 7">
          <a:extLst>
            <a:ext uri="{FF2B5EF4-FFF2-40B4-BE49-F238E27FC236}">
              <a16:creationId xmlns:a16="http://schemas.microsoft.com/office/drawing/2014/main" id="{516262CD-43B1-4585-8BA6-F127635864D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7" name="Text Box 8">
          <a:extLst>
            <a:ext uri="{FF2B5EF4-FFF2-40B4-BE49-F238E27FC236}">
              <a16:creationId xmlns:a16="http://schemas.microsoft.com/office/drawing/2014/main" id="{FB17A8B5-D719-4CE9-9C2C-B70B4CA6BB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8" name="Text Box 9">
          <a:extLst>
            <a:ext uri="{FF2B5EF4-FFF2-40B4-BE49-F238E27FC236}">
              <a16:creationId xmlns:a16="http://schemas.microsoft.com/office/drawing/2014/main" id="{607BC455-599D-4837-8E3E-03722E91E97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9" name="Text Box 10">
          <a:extLst>
            <a:ext uri="{FF2B5EF4-FFF2-40B4-BE49-F238E27FC236}">
              <a16:creationId xmlns:a16="http://schemas.microsoft.com/office/drawing/2014/main" id="{3AF8F3E2-7F6A-4C8D-95AB-35806DA80AA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0" name="Text Box 11">
          <a:extLst>
            <a:ext uri="{FF2B5EF4-FFF2-40B4-BE49-F238E27FC236}">
              <a16:creationId xmlns:a16="http://schemas.microsoft.com/office/drawing/2014/main" id="{E11D1756-1E45-44B3-8332-6879A9F5A3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1" name="Text Box 12">
          <a:extLst>
            <a:ext uri="{FF2B5EF4-FFF2-40B4-BE49-F238E27FC236}">
              <a16:creationId xmlns:a16="http://schemas.microsoft.com/office/drawing/2014/main" id="{8375DB0C-DC2A-45A6-9D24-1FCAC7334F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2" name="Text Box 13">
          <a:extLst>
            <a:ext uri="{FF2B5EF4-FFF2-40B4-BE49-F238E27FC236}">
              <a16:creationId xmlns:a16="http://schemas.microsoft.com/office/drawing/2014/main" id="{45E639A7-7D60-4CA2-B611-2311589C1CB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3" name="Text Box 14">
          <a:extLst>
            <a:ext uri="{FF2B5EF4-FFF2-40B4-BE49-F238E27FC236}">
              <a16:creationId xmlns:a16="http://schemas.microsoft.com/office/drawing/2014/main" id="{B06616C8-FD4A-4ED1-A9E4-9CB2219665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4" name="Text Box 15">
          <a:extLst>
            <a:ext uri="{FF2B5EF4-FFF2-40B4-BE49-F238E27FC236}">
              <a16:creationId xmlns:a16="http://schemas.microsoft.com/office/drawing/2014/main" id="{70607C1D-3553-4F26-BEED-99127831822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5" name="Text Box 16">
          <a:extLst>
            <a:ext uri="{FF2B5EF4-FFF2-40B4-BE49-F238E27FC236}">
              <a16:creationId xmlns:a16="http://schemas.microsoft.com/office/drawing/2014/main" id="{F912D0D5-8F04-4E4B-B336-52F7E39B82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6" name="Text Box 17">
          <a:extLst>
            <a:ext uri="{FF2B5EF4-FFF2-40B4-BE49-F238E27FC236}">
              <a16:creationId xmlns:a16="http://schemas.microsoft.com/office/drawing/2014/main" id="{F6826322-3041-42EC-A59B-D6D696C3AE1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7" name="Text Box 6">
          <a:extLst>
            <a:ext uri="{FF2B5EF4-FFF2-40B4-BE49-F238E27FC236}">
              <a16:creationId xmlns:a16="http://schemas.microsoft.com/office/drawing/2014/main" id="{041CE169-C6AA-4296-8F8E-1E5736FCB25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8" name="Text Box 7">
          <a:extLst>
            <a:ext uri="{FF2B5EF4-FFF2-40B4-BE49-F238E27FC236}">
              <a16:creationId xmlns:a16="http://schemas.microsoft.com/office/drawing/2014/main" id="{5A3D76BA-27BE-4397-83D5-CA0F7D1DC99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9" name="Text Box 8">
          <a:extLst>
            <a:ext uri="{FF2B5EF4-FFF2-40B4-BE49-F238E27FC236}">
              <a16:creationId xmlns:a16="http://schemas.microsoft.com/office/drawing/2014/main" id="{346A25A7-303C-4816-9251-6188B2BBA33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0" name="Text Box 9">
          <a:extLst>
            <a:ext uri="{FF2B5EF4-FFF2-40B4-BE49-F238E27FC236}">
              <a16:creationId xmlns:a16="http://schemas.microsoft.com/office/drawing/2014/main" id="{5BB138DF-7B1C-4809-9A0C-5C6E7A43E7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1" name="Text Box 10">
          <a:extLst>
            <a:ext uri="{FF2B5EF4-FFF2-40B4-BE49-F238E27FC236}">
              <a16:creationId xmlns:a16="http://schemas.microsoft.com/office/drawing/2014/main" id="{139E47A2-F9D0-47C2-B082-5E6287D85D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2" name="Text Box 11">
          <a:extLst>
            <a:ext uri="{FF2B5EF4-FFF2-40B4-BE49-F238E27FC236}">
              <a16:creationId xmlns:a16="http://schemas.microsoft.com/office/drawing/2014/main" id="{FC61894E-A8CE-445E-BB57-6F66F50335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3" name="Text Box 12">
          <a:extLst>
            <a:ext uri="{FF2B5EF4-FFF2-40B4-BE49-F238E27FC236}">
              <a16:creationId xmlns:a16="http://schemas.microsoft.com/office/drawing/2014/main" id="{47E4416D-5733-46D0-A4F0-5150880384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4" name="Text Box 13">
          <a:extLst>
            <a:ext uri="{FF2B5EF4-FFF2-40B4-BE49-F238E27FC236}">
              <a16:creationId xmlns:a16="http://schemas.microsoft.com/office/drawing/2014/main" id="{CA779993-6F78-46D1-A93D-48667C711DC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5" name="Text Box 14">
          <a:extLst>
            <a:ext uri="{FF2B5EF4-FFF2-40B4-BE49-F238E27FC236}">
              <a16:creationId xmlns:a16="http://schemas.microsoft.com/office/drawing/2014/main" id="{233145B0-23DC-4113-86AA-F38CE2663F4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6" name="Text Box 15">
          <a:extLst>
            <a:ext uri="{FF2B5EF4-FFF2-40B4-BE49-F238E27FC236}">
              <a16:creationId xmlns:a16="http://schemas.microsoft.com/office/drawing/2014/main" id="{A3F6FDB7-DAD9-4484-8277-BBCA1EAFFAE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7" name="Text Box 16">
          <a:extLst>
            <a:ext uri="{FF2B5EF4-FFF2-40B4-BE49-F238E27FC236}">
              <a16:creationId xmlns:a16="http://schemas.microsoft.com/office/drawing/2014/main" id="{B9928B9F-2DE5-4FE6-8F5F-357E73542FD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8" name="Text Box 17">
          <a:extLst>
            <a:ext uri="{FF2B5EF4-FFF2-40B4-BE49-F238E27FC236}">
              <a16:creationId xmlns:a16="http://schemas.microsoft.com/office/drawing/2014/main" id="{695220DD-35CD-4F89-A98E-B71646E7ED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9" name="Text Box 7">
          <a:extLst>
            <a:ext uri="{FF2B5EF4-FFF2-40B4-BE49-F238E27FC236}">
              <a16:creationId xmlns:a16="http://schemas.microsoft.com/office/drawing/2014/main" id="{D9833CF1-277F-4FD8-B863-18B5C6A3FD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0" name="Text Box 8">
          <a:extLst>
            <a:ext uri="{FF2B5EF4-FFF2-40B4-BE49-F238E27FC236}">
              <a16:creationId xmlns:a16="http://schemas.microsoft.com/office/drawing/2014/main" id="{0E75A059-4938-4906-8C13-E2E75BA0FF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1" name="Text Box 9">
          <a:extLst>
            <a:ext uri="{FF2B5EF4-FFF2-40B4-BE49-F238E27FC236}">
              <a16:creationId xmlns:a16="http://schemas.microsoft.com/office/drawing/2014/main" id="{EB69921A-E8BE-4571-8FE8-B0C675100AB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2" name="Text Box 10">
          <a:extLst>
            <a:ext uri="{FF2B5EF4-FFF2-40B4-BE49-F238E27FC236}">
              <a16:creationId xmlns:a16="http://schemas.microsoft.com/office/drawing/2014/main" id="{F5EA99E5-B328-4616-94DD-3037FB70A2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3" name="Text Box 11">
          <a:extLst>
            <a:ext uri="{FF2B5EF4-FFF2-40B4-BE49-F238E27FC236}">
              <a16:creationId xmlns:a16="http://schemas.microsoft.com/office/drawing/2014/main" id="{99FD73E4-05E4-4E1F-8B76-FAFC066F30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4" name="Text Box 12">
          <a:extLst>
            <a:ext uri="{FF2B5EF4-FFF2-40B4-BE49-F238E27FC236}">
              <a16:creationId xmlns:a16="http://schemas.microsoft.com/office/drawing/2014/main" id="{813E5DFB-D48B-4D58-BA90-CAF730DB6D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5" name="Text Box 13">
          <a:extLst>
            <a:ext uri="{FF2B5EF4-FFF2-40B4-BE49-F238E27FC236}">
              <a16:creationId xmlns:a16="http://schemas.microsoft.com/office/drawing/2014/main" id="{EA51305A-4182-4533-A8F3-876777FC67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6" name="Text Box 14">
          <a:extLst>
            <a:ext uri="{FF2B5EF4-FFF2-40B4-BE49-F238E27FC236}">
              <a16:creationId xmlns:a16="http://schemas.microsoft.com/office/drawing/2014/main" id="{7080513D-9AEC-422E-B63E-3038B4DC6E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7" name="Text Box 15">
          <a:extLst>
            <a:ext uri="{FF2B5EF4-FFF2-40B4-BE49-F238E27FC236}">
              <a16:creationId xmlns:a16="http://schemas.microsoft.com/office/drawing/2014/main" id="{561D1631-2CF8-4735-8A43-6CDF0DFC9A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8" name="Text Box 16">
          <a:extLst>
            <a:ext uri="{FF2B5EF4-FFF2-40B4-BE49-F238E27FC236}">
              <a16:creationId xmlns:a16="http://schemas.microsoft.com/office/drawing/2014/main" id="{33E5370A-8519-48F8-A2FC-43FACF47E9C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9" name="Text Box 17">
          <a:extLst>
            <a:ext uri="{FF2B5EF4-FFF2-40B4-BE49-F238E27FC236}">
              <a16:creationId xmlns:a16="http://schemas.microsoft.com/office/drawing/2014/main" id="{0EAF5B9B-0566-4874-AA81-6FBF871732D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0" name="Text Box 6">
          <a:extLst>
            <a:ext uri="{FF2B5EF4-FFF2-40B4-BE49-F238E27FC236}">
              <a16:creationId xmlns:a16="http://schemas.microsoft.com/office/drawing/2014/main" id="{42D936F2-7E38-465A-843E-4FB6291CD4B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1" name="Text Box 7">
          <a:extLst>
            <a:ext uri="{FF2B5EF4-FFF2-40B4-BE49-F238E27FC236}">
              <a16:creationId xmlns:a16="http://schemas.microsoft.com/office/drawing/2014/main" id="{6832EB12-F8DE-431A-B95B-CC308D323DF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2" name="Text Box 8">
          <a:extLst>
            <a:ext uri="{FF2B5EF4-FFF2-40B4-BE49-F238E27FC236}">
              <a16:creationId xmlns:a16="http://schemas.microsoft.com/office/drawing/2014/main" id="{82B09032-882D-4E92-B22F-572D4BB9395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3" name="Text Box 9">
          <a:extLst>
            <a:ext uri="{FF2B5EF4-FFF2-40B4-BE49-F238E27FC236}">
              <a16:creationId xmlns:a16="http://schemas.microsoft.com/office/drawing/2014/main" id="{050E4EAF-E3AB-4022-AFF8-D659425C58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4" name="Text Box 10">
          <a:extLst>
            <a:ext uri="{FF2B5EF4-FFF2-40B4-BE49-F238E27FC236}">
              <a16:creationId xmlns:a16="http://schemas.microsoft.com/office/drawing/2014/main" id="{2497106F-91CE-4B01-98BB-7B5B0ECD23A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5" name="Text Box 11">
          <a:extLst>
            <a:ext uri="{FF2B5EF4-FFF2-40B4-BE49-F238E27FC236}">
              <a16:creationId xmlns:a16="http://schemas.microsoft.com/office/drawing/2014/main" id="{1C905CC7-0B93-446B-A86C-3FF0D918AB5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6" name="Text Box 12">
          <a:extLst>
            <a:ext uri="{FF2B5EF4-FFF2-40B4-BE49-F238E27FC236}">
              <a16:creationId xmlns:a16="http://schemas.microsoft.com/office/drawing/2014/main" id="{07577CF4-BF71-4305-9E1B-8D04480FB8A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7" name="Text Box 13">
          <a:extLst>
            <a:ext uri="{FF2B5EF4-FFF2-40B4-BE49-F238E27FC236}">
              <a16:creationId xmlns:a16="http://schemas.microsoft.com/office/drawing/2014/main" id="{B2270927-CCFB-426E-9520-44914D46155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8" name="Text Box 14">
          <a:extLst>
            <a:ext uri="{FF2B5EF4-FFF2-40B4-BE49-F238E27FC236}">
              <a16:creationId xmlns:a16="http://schemas.microsoft.com/office/drawing/2014/main" id="{814A09BF-C565-45D4-9782-F7ACF34C33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9" name="Text Box 15">
          <a:extLst>
            <a:ext uri="{FF2B5EF4-FFF2-40B4-BE49-F238E27FC236}">
              <a16:creationId xmlns:a16="http://schemas.microsoft.com/office/drawing/2014/main" id="{F9509C03-1ADA-41B1-943A-57BEECDB90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0" name="Text Box 16">
          <a:extLst>
            <a:ext uri="{FF2B5EF4-FFF2-40B4-BE49-F238E27FC236}">
              <a16:creationId xmlns:a16="http://schemas.microsoft.com/office/drawing/2014/main" id="{08B9B24A-EB66-484A-95E5-D2250155CF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1" name="Text Box 17">
          <a:extLst>
            <a:ext uri="{FF2B5EF4-FFF2-40B4-BE49-F238E27FC236}">
              <a16:creationId xmlns:a16="http://schemas.microsoft.com/office/drawing/2014/main" id="{994B814E-7CE9-4B67-BD13-083F279EC27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2" name="Text Box 6">
          <a:extLst>
            <a:ext uri="{FF2B5EF4-FFF2-40B4-BE49-F238E27FC236}">
              <a16:creationId xmlns:a16="http://schemas.microsoft.com/office/drawing/2014/main" id="{9A6E0CFB-C419-4FD4-8059-564FBC6EAA8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3" name="Text Box 7">
          <a:extLst>
            <a:ext uri="{FF2B5EF4-FFF2-40B4-BE49-F238E27FC236}">
              <a16:creationId xmlns:a16="http://schemas.microsoft.com/office/drawing/2014/main" id="{191F990F-BE2B-404D-A157-22369E4333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4" name="Text Box 8">
          <a:extLst>
            <a:ext uri="{FF2B5EF4-FFF2-40B4-BE49-F238E27FC236}">
              <a16:creationId xmlns:a16="http://schemas.microsoft.com/office/drawing/2014/main" id="{B8663D08-B3D4-4221-9E96-FE8FB8B87AE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5" name="Text Box 9">
          <a:extLst>
            <a:ext uri="{FF2B5EF4-FFF2-40B4-BE49-F238E27FC236}">
              <a16:creationId xmlns:a16="http://schemas.microsoft.com/office/drawing/2014/main" id="{9DABA412-70F4-4BC3-8C2B-87E11F4ECA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6" name="Text Box 10">
          <a:extLst>
            <a:ext uri="{FF2B5EF4-FFF2-40B4-BE49-F238E27FC236}">
              <a16:creationId xmlns:a16="http://schemas.microsoft.com/office/drawing/2014/main" id="{BDA1CDD7-5FC4-4563-BC9A-FB37F17CCF7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7" name="Text Box 11">
          <a:extLst>
            <a:ext uri="{FF2B5EF4-FFF2-40B4-BE49-F238E27FC236}">
              <a16:creationId xmlns:a16="http://schemas.microsoft.com/office/drawing/2014/main" id="{BA8BDB3B-97CA-4300-82D3-CDFCD507CD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8" name="Text Box 12">
          <a:extLst>
            <a:ext uri="{FF2B5EF4-FFF2-40B4-BE49-F238E27FC236}">
              <a16:creationId xmlns:a16="http://schemas.microsoft.com/office/drawing/2014/main" id="{934FD8EA-83D2-478A-83C6-777C02CCF48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9" name="Text Box 13">
          <a:extLst>
            <a:ext uri="{FF2B5EF4-FFF2-40B4-BE49-F238E27FC236}">
              <a16:creationId xmlns:a16="http://schemas.microsoft.com/office/drawing/2014/main" id="{7D590DB8-C478-4B25-A988-ADA0E6268C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0" name="Text Box 14">
          <a:extLst>
            <a:ext uri="{FF2B5EF4-FFF2-40B4-BE49-F238E27FC236}">
              <a16:creationId xmlns:a16="http://schemas.microsoft.com/office/drawing/2014/main" id="{0CEA67CE-9E15-4D4A-940C-18298DA49B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1" name="Text Box 15">
          <a:extLst>
            <a:ext uri="{FF2B5EF4-FFF2-40B4-BE49-F238E27FC236}">
              <a16:creationId xmlns:a16="http://schemas.microsoft.com/office/drawing/2014/main" id="{C1D85584-2740-4BED-953F-4C902C22992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2" name="Text Box 16">
          <a:extLst>
            <a:ext uri="{FF2B5EF4-FFF2-40B4-BE49-F238E27FC236}">
              <a16:creationId xmlns:a16="http://schemas.microsoft.com/office/drawing/2014/main" id="{F5483206-8566-4B2D-BFFA-12EF51495D9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3" name="Text Box 17">
          <a:extLst>
            <a:ext uri="{FF2B5EF4-FFF2-40B4-BE49-F238E27FC236}">
              <a16:creationId xmlns:a16="http://schemas.microsoft.com/office/drawing/2014/main" id="{0868E0A3-98BE-4030-A1EC-70625B59CF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4" name="Text Box 6">
          <a:extLst>
            <a:ext uri="{FF2B5EF4-FFF2-40B4-BE49-F238E27FC236}">
              <a16:creationId xmlns:a16="http://schemas.microsoft.com/office/drawing/2014/main" id="{96B7C8EF-56EE-4AC8-B79C-3318AA81EE5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5" name="Text Box 7">
          <a:extLst>
            <a:ext uri="{FF2B5EF4-FFF2-40B4-BE49-F238E27FC236}">
              <a16:creationId xmlns:a16="http://schemas.microsoft.com/office/drawing/2014/main" id="{A6FBD0C1-DC27-4CB2-A322-FB98EFE037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6" name="Text Box 8">
          <a:extLst>
            <a:ext uri="{FF2B5EF4-FFF2-40B4-BE49-F238E27FC236}">
              <a16:creationId xmlns:a16="http://schemas.microsoft.com/office/drawing/2014/main" id="{6FBFA33E-D52F-4A0B-BA0D-27002895F4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7" name="Text Box 9">
          <a:extLst>
            <a:ext uri="{FF2B5EF4-FFF2-40B4-BE49-F238E27FC236}">
              <a16:creationId xmlns:a16="http://schemas.microsoft.com/office/drawing/2014/main" id="{FFEBABF5-9054-4D14-8C36-4DDC23F91E7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8" name="Text Box 10">
          <a:extLst>
            <a:ext uri="{FF2B5EF4-FFF2-40B4-BE49-F238E27FC236}">
              <a16:creationId xmlns:a16="http://schemas.microsoft.com/office/drawing/2014/main" id="{B224A92E-1C87-4D09-8949-BA380E6D39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9" name="Text Box 11">
          <a:extLst>
            <a:ext uri="{FF2B5EF4-FFF2-40B4-BE49-F238E27FC236}">
              <a16:creationId xmlns:a16="http://schemas.microsoft.com/office/drawing/2014/main" id="{52061D5F-DE99-4AC0-ACC5-A7E00BC319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0" name="Text Box 12">
          <a:extLst>
            <a:ext uri="{FF2B5EF4-FFF2-40B4-BE49-F238E27FC236}">
              <a16:creationId xmlns:a16="http://schemas.microsoft.com/office/drawing/2014/main" id="{7D62B6C4-43D6-467A-BDBC-6BEF3E62A6D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1" name="Text Box 13">
          <a:extLst>
            <a:ext uri="{FF2B5EF4-FFF2-40B4-BE49-F238E27FC236}">
              <a16:creationId xmlns:a16="http://schemas.microsoft.com/office/drawing/2014/main" id="{0AE095E3-4401-49D3-9CF4-FB8233BFF87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2" name="Text Box 14">
          <a:extLst>
            <a:ext uri="{FF2B5EF4-FFF2-40B4-BE49-F238E27FC236}">
              <a16:creationId xmlns:a16="http://schemas.microsoft.com/office/drawing/2014/main" id="{0FD2CA24-7F23-452D-A340-B3501F9D1D3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3" name="Text Box 15">
          <a:extLst>
            <a:ext uri="{FF2B5EF4-FFF2-40B4-BE49-F238E27FC236}">
              <a16:creationId xmlns:a16="http://schemas.microsoft.com/office/drawing/2014/main" id="{1D726DA0-3981-4066-B80D-5771E2673D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4" name="Text Box 16">
          <a:extLst>
            <a:ext uri="{FF2B5EF4-FFF2-40B4-BE49-F238E27FC236}">
              <a16:creationId xmlns:a16="http://schemas.microsoft.com/office/drawing/2014/main" id="{2BE1738A-E20B-421B-892A-5A792BADAC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5" name="Text Box 17">
          <a:extLst>
            <a:ext uri="{FF2B5EF4-FFF2-40B4-BE49-F238E27FC236}">
              <a16:creationId xmlns:a16="http://schemas.microsoft.com/office/drawing/2014/main" id="{3C217E8B-5BBA-4FB2-A0EF-88521B6D6E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6" name="Text Box 7">
          <a:extLst>
            <a:ext uri="{FF2B5EF4-FFF2-40B4-BE49-F238E27FC236}">
              <a16:creationId xmlns:a16="http://schemas.microsoft.com/office/drawing/2014/main" id="{779FE491-46E3-4662-BD93-D5120936701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7" name="Text Box 8">
          <a:extLst>
            <a:ext uri="{FF2B5EF4-FFF2-40B4-BE49-F238E27FC236}">
              <a16:creationId xmlns:a16="http://schemas.microsoft.com/office/drawing/2014/main" id="{7B64575B-3BD0-44CC-A4BE-F44A16B989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8" name="Text Box 9">
          <a:extLst>
            <a:ext uri="{FF2B5EF4-FFF2-40B4-BE49-F238E27FC236}">
              <a16:creationId xmlns:a16="http://schemas.microsoft.com/office/drawing/2014/main" id="{C77428C9-7947-4AA2-8563-46CE6EAE632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9" name="Text Box 10">
          <a:extLst>
            <a:ext uri="{FF2B5EF4-FFF2-40B4-BE49-F238E27FC236}">
              <a16:creationId xmlns:a16="http://schemas.microsoft.com/office/drawing/2014/main" id="{6F908358-4AB8-419D-9CB8-1C8888F38D7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0" name="Text Box 11">
          <a:extLst>
            <a:ext uri="{FF2B5EF4-FFF2-40B4-BE49-F238E27FC236}">
              <a16:creationId xmlns:a16="http://schemas.microsoft.com/office/drawing/2014/main" id="{D64E0427-32AC-4652-9D44-1D20B6B418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1" name="Text Box 12">
          <a:extLst>
            <a:ext uri="{FF2B5EF4-FFF2-40B4-BE49-F238E27FC236}">
              <a16:creationId xmlns:a16="http://schemas.microsoft.com/office/drawing/2014/main" id="{982F047D-7707-4149-8090-6BC8FA4BB5D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2" name="Text Box 13">
          <a:extLst>
            <a:ext uri="{FF2B5EF4-FFF2-40B4-BE49-F238E27FC236}">
              <a16:creationId xmlns:a16="http://schemas.microsoft.com/office/drawing/2014/main" id="{8E2A6999-CD42-4C09-B10C-AD9E9E747E1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3" name="Text Box 14">
          <a:extLst>
            <a:ext uri="{FF2B5EF4-FFF2-40B4-BE49-F238E27FC236}">
              <a16:creationId xmlns:a16="http://schemas.microsoft.com/office/drawing/2014/main" id="{729A743D-922F-461D-A32E-9448E3F987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4" name="Text Box 15">
          <a:extLst>
            <a:ext uri="{FF2B5EF4-FFF2-40B4-BE49-F238E27FC236}">
              <a16:creationId xmlns:a16="http://schemas.microsoft.com/office/drawing/2014/main" id="{97594EBB-FAA2-43B5-95F9-D30832E6018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5" name="Text Box 16">
          <a:extLst>
            <a:ext uri="{FF2B5EF4-FFF2-40B4-BE49-F238E27FC236}">
              <a16:creationId xmlns:a16="http://schemas.microsoft.com/office/drawing/2014/main" id="{5C6237EC-EC45-4B8B-A0BB-749E17084B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6" name="Text Box 17">
          <a:extLst>
            <a:ext uri="{FF2B5EF4-FFF2-40B4-BE49-F238E27FC236}">
              <a16:creationId xmlns:a16="http://schemas.microsoft.com/office/drawing/2014/main" id="{FEDC6105-9B7F-419D-ACFD-C0E5BE736FB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7" name="Text Box 6">
          <a:extLst>
            <a:ext uri="{FF2B5EF4-FFF2-40B4-BE49-F238E27FC236}">
              <a16:creationId xmlns:a16="http://schemas.microsoft.com/office/drawing/2014/main" id="{1A843A18-5C17-403C-8C88-BF31FC6E2A3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8" name="Text Box 7">
          <a:extLst>
            <a:ext uri="{FF2B5EF4-FFF2-40B4-BE49-F238E27FC236}">
              <a16:creationId xmlns:a16="http://schemas.microsoft.com/office/drawing/2014/main" id="{0B1F24C7-6168-4CFA-AE6F-69B71BFCC8C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9" name="Text Box 8">
          <a:extLst>
            <a:ext uri="{FF2B5EF4-FFF2-40B4-BE49-F238E27FC236}">
              <a16:creationId xmlns:a16="http://schemas.microsoft.com/office/drawing/2014/main" id="{48BDF691-BBA0-4E55-A3FA-D764FFBE55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0" name="Text Box 9">
          <a:extLst>
            <a:ext uri="{FF2B5EF4-FFF2-40B4-BE49-F238E27FC236}">
              <a16:creationId xmlns:a16="http://schemas.microsoft.com/office/drawing/2014/main" id="{916711B1-7646-4E14-9572-75E25FB024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1" name="Text Box 10">
          <a:extLst>
            <a:ext uri="{FF2B5EF4-FFF2-40B4-BE49-F238E27FC236}">
              <a16:creationId xmlns:a16="http://schemas.microsoft.com/office/drawing/2014/main" id="{698A8AE3-3B1A-4B75-A628-052BC1826CD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2" name="Text Box 11">
          <a:extLst>
            <a:ext uri="{FF2B5EF4-FFF2-40B4-BE49-F238E27FC236}">
              <a16:creationId xmlns:a16="http://schemas.microsoft.com/office/drawing/2014/main" id="{73AE8352-DD1E-4CF4-898B-109387F9DF3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3" name="Text Box 12">
          <a:extLst>
            <a:ext uri="{FF2B5EF4-FFF2-40B4-BE49-F238E27FC236}">
              <a16:creationId xmlns:a16="http://schemas.microsoft.com/office/drawing/2014/main" id="{C7362D33-EA44-406C-BEAC-347CE2D0D2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4" name="Text Box 13">
          <a:extLst>
            <a:ext uri="{FF2B5EF4-FFF2-40B4-BE49-F238E27FC236}">
              <a16:creationId xmlns:a16="http://schemas.microsoft.com/office/drawing/2014/main" id="{EB7FC409-79BC-4646-849F-9871D1F6575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5" name="Text Box 14">
          <a:extLst>
            <a:ext uri="{FF2B5EF4-FFF2-40B4-BE49-F238E27FC236}">
              <a16:creationId xmlns:a16="http://schemas.microsoft.com/office/drawing/2014/main" id="{4AA19395-7A1D-4B5B-97ED-272104C6C7D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6" name="Text Box 15">
          <a:extLst>
            <a:ext uri="{FF2B5EF4-FFF2-40B4-BE49-F238E27FC236}">
              <a16:creationId xmlns:a16="http://schemas.microsoft.com/office/drawing/2014/main" id="{CFE6BE2F-4941-44A2-ADB4-EFC256B3AC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7" name="Text Box 16">
          <a:extLst>
            <a:ext uri="{FF2B5EF4-FFF2-40B4-BE49-F238E27FC236}">
              <a16:creationId xmlns:a16="http://schemas.microsoft.com/office/drawing/2014/main" id="{6A0E88B4-8CFC-4942-8E3F-EBBC2BBDF0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8" name="Text Box 17">
          <a:extLst>
            <a:ext uri="{FF2B5EF4-FFF2-40B4-BE49-F238E27FC236}">
              <a16:creationId xmlns:a16="http://schemas.microsoft.com/office/drawing/2014/main" id="{FE817922-88B3-4B0A-BBFD-AEAD6D629F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9" name="Text Box 6">
          <a:extLst>
            <a:ext uri="{FF2B5EF4-FFF2-40B4-BE49-F238E27FC236}">
              <a16:creationId xmlns:a16="http://schemas.microsoft.com/office/drawing/2014/main" id="{42CA9120-E41F-4F68-82F2-BE7C810C77D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0" name="Text Box 7">
          <a:extLst>
            <a:ext uri="{FF2B5EF4-FFF2-40B4-BE49-F238E27FC236}">
              <a16:creationId xmlns:a16="http://schemas.microsoft.com/office/drawing/2014/main" id="{AB5CB46D-58F7-4F80-B223-12CB6466099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1" name="Text Box 8">
          <a:extLst>
            <a:ext uri="{FF2B5EF4-FFF2-40B4-BE49-F238E27FC236}">
              <a16:creationId xmlns:a16="http://schemas.microsoft.com/office/drawing/2014/main" id="{C22A798B-8569-4803-9883-1732D645383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2" name="Text Box 9">
          <a:extLst>
            <a:ext uri="{FF2B5EF4-FFF2-40B4-BE49-F238E27FC236}">
              <a16:creationId xmlns:a16="http://schemas.microsoft.com/office/drawing/2014/main" id="{8D663991-DFF4-4EFE-A5FC-8F9DE798C57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3" name="Text Box 10">
          <a:extLst>
            <a:ext uri="{FF2B5EF4-FFF2-40B4-BE49-F238E27FC236}">
              <a16:creationId xmlns:a16="http://schemas.microsoft.com/office/drawing/2014/main" id="{0B65BC48-6D3F-40C0-A5B7-D80DC2B600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4" name="Text Box 11">
          <a:extLst>
            <a:ext uri="{FF2B5EF4-FFF2-40B4-BE49-F238E27FC236}">
              <a16:creationId xmlns:a16="http://schemas.microsoft.com/office/drawing/2014/main" id="{2E5239E2-6C0F-4A60-BFB1-6E5F7365C09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5" name="Text Box 12">
          <a:extLst>
            <a:ext uri="{FF2B5EF4-FFF2-40B4-BE49-F238E27FC236}">
              <a16:creationId xmlns:a16="http://schemas.microsoft.com/office/drawing/2014/main" id="{1BBAEB09-FA96-4DD1-A4E8-A5CD145E20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6" name="Text Box 13">
          <a:extLst>
            <a:ext uri="{FF2B5EF4-FFF2-40B4-BE49-F238E27FC236}">
              <a16:creationId xmlns:a16="http://schemas.microsoft.com/office/drawing/2014/main" id="{690176A8-DC02-458A-B7A2-23BEFD0ED95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7" name="Text Box 14">
          <a:extLst>
            <a:ext uri="{FF2B5EF4-FFF2-40B4-BE49-F238E27FC236}">
              <a16:creationId xmlns:a16="http://schemas.microsoft.com/office/drawing/2014/main" id="{BFEC7912-439C-4B13-A2EA-EF3DD3FCB1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8" name="Text Box 15">
          <a:extLst>
            <a:ext uri="{FF2B5EF4-FFF2-40B4-BE49-F238E27FC236}">
              <a16:creationId xmlns:a16="http://schemas.microsoft.com/office/drawing/2014/main" id="{3289DD0F-8321-4497-B0FC-BE246F9C0CC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9" name="Text Box 16">
          <a:extLst>
            <a:ext uri="{FF2B5EF4-FFF2-40B4-BE49-F238E27FC236}">
              <a16:creationId xmlns:a16="http://schemas.microsoft.com/office/drawing/2014/main" id="{42468B1A-5020-4A54-A5BB-C17AB50B550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0" name="Text Box 17">
          <a:extLst>
            <a:ext uri="{FF2B5EF4-FFF2-40B4-BE49-F238E27FC236}">
              <a16:creationId xmlns:a16="http://schemas.microsoft.com/office/drawing/2014/main" id="{1514A509-E171-499E-B47A-C832ED4FD86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1" name="Text Box 6">
          <a:extLst>
            <a:ext uri="{FF2B5EF4-FFF2-40B4-BE49-F238E27FC236}">
              <a16:creationId xmlns:a16="http://schemas.microsoft.com/office/drawing/2014/main" id="{40E01747-0E4C-4AA2-84AE-5ACFD76F2B8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2" name="Text Box 7">
          <a:extLst>
            <a:ext uri="{FF2B5EF4-FFF2-40B4-BE49-F238E27FC236}">
              <a16:creationId xmlns:a16="http://schemas.microsoft.com/office/drawing/2014/main" id="{1F3CAD5C-1B78-4E81-8A7B-5CE97F6056E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3" name="Text Box 8">
          <a:extLst>
            <a:ext uri="{FF2B5EF4-FFF2-40B4-BE49-F238E27FC236}">
              <a16:creationId xmlns:a16="http://schemas.microsoft.com/office/drawing/2014/main" id="{D38D10CC-AFC7-4908-B878-2112B7DF028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4" name="Text Box 9">
          <a:extLst>
            <a:ext uri="{FF2B5EF4-FFF2-40B4-BE49-F238E27FC236}">
              <a16:creationId xmlns:a16="http://schemas.microsoft.com/office/drawing/2014/main" id="{0ADB6F11-247E-4577-A7D9-CE80B23E771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5" name="Text Box 10">
          <a:extLst>
            <a:ext uri="{FF2B5EF4-FFF2-40B4-BE49-F238E27FC236}">
              <a16:creationId xmlns:a16="http://schemas.microsoft.com/office/drawing/2014/main" id="{4C14C783-9598-41B1-8522-EC0DFD10D4C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6" name="Text Box 11">
          <a:extLst>
            <a:ext uri="{FF2B5EF4-FFF2-40B4-BE49-F238E27FC236}">
              <a16:creationId xmlns:a16="http://schemas.microsoft.com/office/drawing/2014/main" id="{285ED605-3B88-4432-A9E2-FA95ADD0CB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7" name="Text Box 12">
          <a:extLst>
            <a:ext uri="{FF2B5EF4-FFF2-40B4-BE49-F238E27FC236}">
              <a16:creationId xmlns:a16="http://schemas.microsoft.com/office/drawing/2014/main" id="{56CE9577-8189-4092-93AB-DDBF4F94A3A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8" name="Text Box 13">
          <a:extLst>
            <a:ext uri="{FF2B5EF4-FFF2-40B4-BE49-F238E27FC236}">
              <a16:creationId xmlns:a16="http://schemas.microsoft.com/office/drawing/2014/main" id="{5A43C56E-F1E6-4CBA-B56E-15EE952936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9" name="Text Box 14">
          <a:extLst>
            <a:ext uri="{FF2B5EF4-FFF2-40B4-BE49-F238E27FC236}">
              <a16:creationId xmlns:a16="http://schemas.microsoft.com/office/drawing/2014/main" id="{BF3A73CE-FE1B-440D-A718-8BFDB43EE78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0" name="Text Box 15">
          <a:extLst>
            <a:ext uri="{FF2B5EF4-FFF2-40B4-BE49-F238E27FC236}">
              <a16:creationId xmlns:a16="http://schemas.microsoft.com/office/drawing/2014/main" id="{B56F4C8E-4205-448A-896C-13100B7B1A1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1" name="Text Box 16">
          <a:extLst>
            <a:ext uri="{FF2B5EF4-FFF2-40B4-BE49-F238E27FC236}">
              <a16:creationId xmlns:a16="http://schemas.microsoft.com/office/drawing/2014/main" id="{85BD500F-6059-4B8E-8AF5-825A23621E5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2" name="Text Box 17">
          <a:extLst>
            <a:ext uri="{FF2B5EF4-FFF2-40B4-BE49-F238E27FC236}">
              <a16:creationId xmlns:a16="http://schemas.microsoft.com/office/drawing/2014/main" id="{F6D7F34E-382D-439B-A068-0FFCBA516EB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3" name="Text Box 7">
          <a:extLst>
            <a:ext uri="{FF2B5EF4-FFF2-40B4-BE49-F238E27FC236}">
              <a16:creationId xmlns:a16="http://schemas.microsoft.com/office/drawing/2014/main" id="{A8F04B1F-3AFF-4B91-A528-8F1F2FD36F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4" name="Text Box 8">
          <a:extLst>
            <a:ext uri="{FF2B5EF4-FFF2-40B4-BE49-F238E27FC236}">
              <a16:creationId xmlns:a16="http://schemas.microsoft.com/office/drawing/2014/main" id="{A3DD242E-5700-4710-B18C-9DFCAC8CE09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5" name="Text Box 9">
          <a:extLst>
            <a:ext uri="{FF2B5EF4-FFF2-40B4-BE49-F238E27FC236}">
              <a16:creationId xmlns:a16="http://schemas.microsoft.com/office/drawing/2014/main" id="{25AA33E0-61F1-43FA-A348-C770D7AEB00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6" name="Text Box 10">
          <a:extLst>
            <a:ext uri="{FF2B5EF4-FFF2-40B4-BE49-F238E27FC236}">
              <a16:creationId xmlns:a16="http://schemas.microsoft.com/office/drawing/2014/main" id="{F1D91C40-AC3D-4C22-9E5C-3F107F78E53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7" name="Text Box 11">
          <a:extLst>
            <a:ext uri="{FF2B5EF4-FFF2-40B4-BE49-F238E27FC236}">
              <a16:creationId xmlns:a16="http://schemas.microsoft.com/office/drawing/2014/main" id="{76F5A61F-457F-496B-89B3-9BE4B45E215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8" name="Text Box 12">
          <a:extLst>
            <a:ext uri="{FF2B5EF4-FFF2-40B4-BE49-F238E27FC236}">
              <a16:creationId xmlns:a16="http://schemas.microsoft.com/office/drawing/2014/main" id="{8C4C767F-BF4E-4029-816A-1DCEFDAF7A9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9" name="Text Box 13">
          <a:extLst>
            <a:ext uri="{FF2B5EF4-FFF2-40B4-BE49-F238E27FC236}">
              <a16:creationId xmlns:a16="http://schemas.microsoft.com/office/drawing/2014/main" id="{338FDF48-662C-42D8-A6C4-E18F00D016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0" name="Text Box 14">
          <a:extLst>
            <a:ext uri="{FF2B5EF4-FFF2-40B4-BE49-F238E27FC236}">
              <a16:creationId xmlns:a16="http://schemas.microsoft.com/office/drawing/2014/main" id="{1A776F46-0C6A-4BB4-B52A-605EB4D2CF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1" name="Text Box 15">
          <a:extLst>
            <a:ext uri="{FF2B5EF4-FFF2-40B4-BE49-F238E27FC236}">
              <a16:creationId xmlns:a16="http://schemas.microsoft.com/office/drawing/2014/main" id="{49E475CA-E01C-43F0-9B53-032D7FF817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2" name="Text Box 16">
          <a:extLst>
            <a:ext uri="{FF2B5EF4-FFF2-40B4-BE49-F238E27FC236}">
              <a16:creationId xmlns:a16="http://schemas.microsoft.com/office/drawing/2014/main" id="{53209DB7-4A77-490E-81B1-34266A84084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3" name="Text Box 17">
          <a:extLst>
            <a:ext uri="{FF2B5EF4-FFF2-40B4-BE49-F238E27FC236}">
              <a16:creationId xmlns:a16="http://schemas.microsoft.com/office/drawing/2014/main" id="{89A64A28-F08B-4F04-9F06-9E07D2AEAE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4" name="Text Box 6">
          <a:extLst>
            <a:ext uri="{FF2B5EF4-FFF2-40B4-BE49-F238E27FC236}">
              <a16:creationId xmlns:a16="http://schemas.microsoft.com/office/drawing/2014/main" id="{446467EF-2B28-4DA5-BDDB-896CC3A0AD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5" name="Text Box 7">
          <a:extLst>
            <a:ext uri="{FF2B5EF4-FFF2-40B4-BE49-F238E27FC236}">
              <a16:creationId xmlns:a16="http://schemas.microsoft.com/office/drawing/2014/main" id="{5FFBB261-5B5D-46DD-AE7A-17FA648ACB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6" name="Text Box 8">
          <a:extLst>
            <a:ext uri="{FF2B5EF4-FFF2-40B4-BE49-F238E27FC236}">
              <a16:creationId xmlns:a16="http://schemas.microsoft.com/office/drawing/2014/main" id="{30B5E98A-2F4A-4351-8DAC-09FF6CEB874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7" name="Text Box 9">
          <a:extLst>
            <a:ext uri="{FF2B5EF4-FFF2-40B4-BE49-F238E27FC236}">
              <a16:creationId xmlns:a16="http://schemas.microsoft.com/office/drawing/2014/main" id="{D0E0697F-A77F-4126-AC26-73DCEADD0EF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8" name="Text Box 10">
          <a:extLst>
            <a:ext uri="{FF2B5EF4-FFF2-40B4-BE49-F238E27FC236}">
              <a16:creationId xmlns:a16="http://schemas.microsoft.com/office/drawing/2014/main" id="{415956E7-831F-4823-932B-41ED2959B4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9" name="Text Box 11">
          <a:extLst>
            <a:ext uri="{FF2B5EF4-FFF2-40B4-BE49-F238E27FC236}">
              <a16:creationId xmlns:a16="http://schemas.microsoft.com/office/drawing/2014/main" id="{2E4DEBE2-80A4-49AA-9B26-ED4BD8BC64F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0" name="Text Box 12">
          <a:extLst>
            <a:ext uri="{FF2B5EF4-FFF2-40B4-BE49-F238E27FC236}">
              <a16:creationId xmlns:a16="http://schemas.microsoft.com/office/drawing/2014/main" id="{DC75F2A7-CE09-469B-BBD1-F065828AB2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1" name="Text Box 13">
          <a:extLst>
            <a:ext uri="{FF2B5EF4-FFF2-40B4-BE49-F238E27FC236}">
              <a16:creationId xmlns:a16="http://schemas.microsoft.com/office/drawing/2014/main" id="{CA971618-BF07-4564-A4DF-FDFB324EB28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2" name="Text Box 14">
          <a:extLst>
            <a:ext uri="{FF2B5EF4-FFF2-40B4-BE49-F238E27FC236}">
              <a16:creationId xmlns:a16="http://schemas.microsoft.com/office/drawing/2014/main" id="{E089AEC7-D030-4AFC-8A12-8970C9AFEB8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3" name="Text Box 15">
          <a:extLst>
            <a:ext uri="{FF2B5EF4-FFF2-40B4-BE49-F238E27FC236}">
              <a16:creationId xmlns:a16="http://schemas.microsoft.com/office/drawing/2014/main" id="{AC7E5FDA-0FB0-4627-9EC7-48237A1689B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4" name="Text Box 16">
          <a:extLst>
            <a:ext uri="{FF2B5EF4-FFF2-40B4-BE49-F238E27FC236}">
              <a16:creationId xmlns:a16="http://schemas.microsoft.com/office/drawing/2014/main" id="{14088DD6-2217-4C50-BBB1-EF2EE1107F7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5" name="Text Box 17">
          <a:extLst>
            <a:ext uri="{FF2B5EF4-FFF2-40B4-BE49-F238E27FC236}">
              <a16:creationId xmlns:a16="http://schemas.microsoft.com/office/drawing/2014/main" id="{496F180B-EB66-47F0-B7CE-EB8F53ED307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6" name="Text Box 6">
          <a:extLst>
            <a:ext uri="{FF2B5EF4-FFF2-40B4-BE49-F238E27FC236}">
              <a16:creationId xmlns:a16="http://schemas.microsoft.com/office/drawing/2014/main" id="{01F5FD4C-CA93-408B-9B13-964BF43F22B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7" name="Text Box 7">
          <a:extLst>
            <a:ext uri="{FF2B5EF4-FFF2-40B4-BE49-F238E27FC236}">
              <a16:creationId xmlns:a16="http://schemas.microsoft.com/office/drawing/2014/main" id="{5679FBAE-30C8-4CBA-899A-1AD025E6600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8" name="Text Box 8">
          <a:extLst>
            <a:ext uri="{FF2B5EF4-FFF2-40B4-BE49-F238E27FC236}">
              <a16:creationId xmlns:a16="http://schemas.microsoft.com/office/drawing/2014/main" id="{CC922D3D-BCA6-42A0-B042-1969F15EAD1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9" name="Text Box 9">
          <a:extLst>
            <a:ext uri="{FF2B5EF4-FFF2-40B4-BE49-F238E27FC236}">
              <a16:creationId xmlns:a16="http://schemas.microsoft.com/office/drawing/2014/main" id="{04A7918E-8E2A-43BA-A143-10919D750A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0" name="Text Box 10">
          <a:extLst>
            <a:ext uri="{FF2B5EF4-FFF2-40B4-BE49-F238E27FC236}">
              <a16:creationId xmlns:a16="http://schemas.microsoft.com/office/drawing/2014/main" id="{55F73D5F-4D0C-49A9-9A97-BAE4445B1A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1" name="Text Box 11">
          <a:extLst>
            <a:ext uri="{FF2B5EF4-FFF2-40B4-BE49-F238E27FC236}">
              <a16:creationId xmlns:a16="http://schemas.microsoft.com/office/drawing/2014/main" id="{A55134A3-BBF1-4EEC-A8F3-5CCB87DF46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2" name="Text Box 12">
          <a:extLst>
            <a:ext uri="{FF2B5EF4-FFF2-40B4-BE49-F238E27FC236}">
              <a16:creationId xmlns:a16="http://schemas.microsoft.com/office/drawing/2014/main" id="{560E9230-7052-4703-AE59-2D713767BD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3" name="Text Box 13">
          <a:extLst>
            <a:ext uri="{FF2B5EF4-FFF2-40B4-BE49-F238E27FC236}">
              <a16:creationId xmlns:a16="http://schemas.microsoft.com/office/drawing/2014/main" id="{98F21604-DEA1-48A4-A795-CD98D530A7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4" name="Text Box 14">
          <a:extLst>
            <a:ext uri="{FF2B5EF4-FFF2-40B4-BE49-F238E27FC236}">
              <a16:creationId xmlns:a16="http://schemas.microsoft.com/office/drawing/2014/main" id="{3D9D8A6E-7ADF-41D8-A275-EE4855581C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5" name="Text Box 15">
          <a:extLst>
            <a:ext uri="{FF2B5EF4-FFF2-40B4-BE49-F238E27FC236}">
              <a16:creationId xmlns:a16="http://schemas.microsoft.com/office/drawing/2014/main" id="{9E9594C1-3D10-49D1-B8E5-3FB89F2F36C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6" name="Text Box 16">
          <a:extLst>
            <a:ext uri="{FF2B5EF4-FFF2-40B4-BE49-F238E27FC236}">
              <a16:creationId xmlns:a16="http://schemas.microsoft.com/office/drawing/2014/main" id="{6F4A151A-EDBA-4AC9-826E-80AE31A5877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7" name="Text Box 17">
          <a:extLst>
            <a:ext uri="{FF2B5EF4-FFF2-40B4-BE49-F238E27FC236}">
              <a16:creationId xmlns:a16="http://schemas.microsoft.com/office/drawing/2014/main" id="{9828B31E-E8F7-484D-AD14-6310F27D537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8" name="Text Box 6">
          <a:extLst>
            <a:ext uri="{FF2B5EF4-FFF2-40B4-BE49-F238E27FC236}">
              <a16:creationId xmlns:a16="http://schemas.microsoft.com/office/drawing/2014/main" id="{66CC0E71-3324-4627-8301-E71BABF7AFB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9" name="Text Box 7">
          <a:extLst>
            <a:ext uri="{FF2B5EF4-FFF2-40B4-BE49-F238E27FC236}">
              <a16:creationId xmlns:a16="http://schemas.microsoft.com/office/drawing/2014/main" id="{474F69AB-A2C8-4D91-A61A-DBFD8695200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0" name="Text Box 8">
          <a:extLst>
            <a:ext uri="{FF2B5EF4-FFF2-40B4-BE49-F238E27FC236}">
              <a16:creationId xmlns:a16="http://schemas.microsoft.com/office/drawing/2014/main" id="{9C32AAEB-FCD5-4238-9A53-5B0E77E466A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1" name="Text Box 9">
          <a:extLst>
            <a:ext uri="{FF2B5EF4-FFF2-40B4-BE49-F238E27FC236}">
              <a16:creationId xmlns:a16="http://schemas.microsoft.com/office/drawing/2014/main" id="{9C2642FF-170F-4DCA-A757-31A97F340F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2" name="Text Box 10">
          <a:extLst>
            <a:ext uri="{FF2B5EF4-FFF2-40B4-BE49-F238E27FC236}">
              <a16:creationId xmlns:a16="http://schemas.microsoft.com/office/drawing/2014/main" id="{2591453F-CF56-4BE2-BA8A-360418CDC57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3" name="Text Box 11">
          <a:extLst>
            <a:ext uri="{FF2B5EF4-FFF2-40B4-BE49-F238E27FC236}">
              <a16:creationId xmlns:a16="http://schemas.microsoft.com/office/drawing/2014/main" id="{D2AA0981-1D98-4B4D-8B87-773C39EF6D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4" name="Text Box 12">
          <a:extLst>
            <a:ext uri="{FF2B5EF4-FFF2-40B4-BE49-F238E27FC236}">
              <a16:creationId xmlns:a16="http://schemas.microsoft.com/office/drawing/2014/main" id="{AEC04BD5-7FE8-41BF-91EB-E32AA9EE41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5" name="Text Box 13">
          <a:extLst>
            <a:ext uri="{FF2B5EF4-FFF2-40B4-BE49-F238E27FC236}">
              <a16:creationId xmlns:a16="http://schemas.microsoft.com/office/drawing/2014/main" id="{23D7C3DA-21AA-4BD4-8BD5-B8F8CED96EA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6" name="Text Box 14">
          <a:extLst>
            <a:ext uri="{FF2B5EF4-FFF2-40B4-BE49-F238E27FC236}">
              <a16:creationId xmlns:a16="http://schemas.microsoft.com/office/drawing/2014/main" id="{AF4D62F6-9C19-4447-80D1-2264DD84841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7" name="Text Box 15">
          <a:extLst>
            <a:ext uri="{FF2B5EF4-FFF2-40B4-BE49-F238E27FC236}">
              <a16:creationId xmlns:a16="http://schemas.microsoft.com/office/drawing/2014/main" id="{D1099419-C0E1-45D3-B4A5-C94D563A9CE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8" name="Text Box 16">
          <a:extLst>
            <a:ext uri="{FF2B5EF4-FFF2-40B4-BE49-F238E27FC236}">
              <a16:creationId xmlns:a16="http://schemas.microsoft.com/office/drawing/2014/main" id="{5B0683E5-E9B3-41CE-8D93-470E97C773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9" name="Text Box 17">
          <a:extLst>
            <a:ext uri="{FF2B5EF4-FFF2-40B4-BE49-F238E27FC236}">
              <a16:creationId xmlns:a16="http://schemas.microsoft.com/office/drawing/2014/main" id="{614A8F5B-B5CF-46FB-9A74-43F3D4CAB0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0" name="Text Box 7">
          <a:extLst>
            <a:ext uri="{FF2B5EF4-FFF2-40B4-BE49-F238E27FC236}">
              <a16:creationId xmlns:a16="http://schemas.microsoft.com/office/drawing/2014/main" id="{74F6DE0C-465F-44CE-9710-A9D66B2287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1" name="Text Box 8">
          <a:extLst>
            <a:ext uri="{FF2B5EF4-FFF2-40B4-BE49-F238E27FC236}">
              <a16:creationId xmlns:a16="http://schemas.microsoft.com/office/drawing/2014/main" id="{3EB83D52-B1F8-4FAF-A7E2-B34FB279913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2" name="Text Box 9">
          <a:extLst>
            <a:ext uri="{FF2B5EF4-FFF2-40B4-BE49-F238E27FC236}">
              <a16:creationId xmlns:a16="http://schemas.microsoft.com/office/drawing/2014/main" id="{49B25BC2-FEC9-46C7-980E-EEAE15E3EEC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3" name="Text Box 10">
          <a:extLst>
            <a:ext uri="{FF2B5EF4-FFF2-40B4-BE49-F238E27FC236}">
              <a16:creationId xmlns:a16="http://schemas.microsoft.com/office/drawing/2014/main" id="{D958671F-BF06-4667-AB68-460FC27D9D4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4" name="Text Box 11">
          <a:extLst>
            <a:ext uri="{FF2B5EF4-FFF2-40B4-BE49-F238E27FC236}">
              <a16:creationId xmlns:a16="http://schemas.microsoft.com/office/drawing/2014/main" id="{DD99B22B-E25B-4A0B-A8A2-DFCC5C91581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5" name="Text Box 12">
          <a:extLst>
            <a:ext uri="{FF2B5EF4-FFF2-40B4-BE49-F238E27FC236}">
              <a16:creationId xmlns:a16="http://schemas.microsoft.com/office/drawing/2014/main" id="{6E36670F-F6D3-4D2D-AEB1-9A58BC2CC3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6" name="Text Box 13">
          <a:extLst>
            <a:ext uri="{FF2B5EF4-FFF2-40B4-BE49-F238E27FC236}">
              <a16:creationId xmlns:a16="http://schemas.microsoft.com/office/drawing/2014/main" id="{9175E7EB-27B9-4FD7-AC90-C718116A4E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7" name="Text Box 14">
          <a:extLst>
            <a:ext uri="{FF2B5EF4-FFF2-40B4-BE49-F238E27FC236}">
              <a16:creationId xmlns:a16="http://schemas.microsoft.com/office/drawing/2014/main" id="{A38828DB-8289-4A53-A87E-3F0109C1A06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8" name="Text Box 15">
          <a:extLst>
            <a:ext uri="{FF2B5EF4-FFF2-40B4-BE49-F238E27FC236}">
              <a16:creationId xmlns:a16="http://schemas.microsoft.com/office/drawing/2014/main" id="{98DBEE57-1BE8-4188-AE27-7B071739043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9" name="Text Box 16">
          <a:extLst>
            <a:ext uri="{FF2B5EF4-FFF2-40B4-BE49-F238E27FC236}">
              <a16:creationId xmlns:a16="http://schemas.microsoft.com/office/drawing/2014/main" id="{FC989C28-6846-469E-82A4-00FF755A834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0" name="Text Box 17">
          <a:extLst>
            <a:ext uri="{FF2B5EF4-FFF2-40B4-BE49-F238E27FC236}">
              <a16:creationId xmlns:a16="http://schemas.microsoft.com/office/drawing/2014/main" id="{1F23ECFF-D477-4E0E-AD5E-D9B927F4FB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1" name="Text Box 6">
          <a:extLst>
            <a:ext uri="{FF2B5EF4-FFF2-40B4-BE49-F238E27FC236}">
              <a16:creationId xmlns:a16="http://schemas.microsoft.com/office/drawing/2014/main" id="{CE6F2953-7CD1-4EF2-A399-B5D076DDD8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2" name="Text Box 7">
          <a:extLst>
            <a:ext uri="{FF2B5EF4-FFF2-40B4-BE49-F238E27FC236}">
              <a16:creationId xmlns:a16="http://schemas.microsoft.com/office/drawing/2014/main" id="{5A618073-794A-42CD-8CF5-0BCE5FE934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3" name="Text Box 8">
          <a:extLst>
            <a:ext uri="{FF2B5EF4-FFF2-40B4-BE49-F238E27FC236}">
              <a16:creationId xmlns:a16="http://schemas.microsoft.com/office/drawing/2014/main" id="{D8A59125-246A-4834-822A-8990880C1AA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4" name="Text Box 9">
          <a:extLst>
            <a:ext uri="{FF2B5EF4-FFF2-40B4-BE49-F238E27FC236}">
              <a16:creationId xmlns:a16="http://schemas.microsoft.com/office/drawing/2014/main" id="{320E0737-D173-4442-8709-B2FD15F9F4E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5" name="Text Box 10">
          <a:extLst>
            <a:ext uri="{FF2B5EF4-FFF2-40B4-BE49-F238E27FC236}">
              <a16:creationId xmlns:a16="http://schemas.microsoft.com/office/drawing/2014/main" id="{261A3A26-72AD-43C8-9920-F0C2B017771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6" name="Text Box 11">
          <a:extLst>
            <a:ext uri="{FF2B5EF4-FFF2-40B4-BE49-F238E27FC236}">
              <a16:creationId xmlns:a16="http://schemas.microsoft.com/office/drawing/2014/main" id="{B8CFD632-92BF-43FF-9658-1B7974A665C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7" name="Text Box 12">
          <a:extLst>
            <a:ext uri="{FF2B5EF4-FFF2-40B4-BE49-F238E27FC236}">
              <a16:creationId xmlns:a16="http://schemas.microsoft.com/office/drawing/2014/main" id="{3F62F4B3-C1D5-417B-B8C6-E86D76A89C4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8" name="Text Box 13">
          <a:extLst>
            <a:ext uri="{FF2B5EF4-FFF2-40B4-BE49-F238E27FC236}">
              <a16:creationId xmlns:a16="http://schemas.microsoft.com/office/drawing/2014/main" id="{CF3E1895-70DC-4A47-A451-D38733590A7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9" name="Text Box 14">
          <a:extLst>
            <a:ext uri="{FF2B5EF4-FFF2-40B4-BE49-F238E27FC236}">
              <a16:creationId xmlns:a16="http://schemas.microsoft.com/office/drawing/2014/main" id="{48EE0EB2-EDBC-436C-899B-59C516BAAF9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0" name="Text Box 15">
          <a:extLst>
            <a:ext uri="{FF2B5EF4-FFF2-40B4-BE49-F238E27FC236}">
              <a16:creationId xmlns:a16="http://schemas.microsoft.com/office/drawing/2014/main" id="{A3271BCE-448B-438D-B587-3BFB63631B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1" name="Text Box 16">
          <a:extLst>
            <a:ext uri="{FF2B5EF4-FFF2-40B4-BE49-F238E27FC236}">
              <a16:creationId xmlns:a16="http://schemas.microsoft.com/office/drawing/2014/main" id="{C788F1F1-D157-4931-9541-5FC6F36B43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2" name="Text Box 17">
          <a:extLst>
            <a:ext uri="{FF2B5EF4-FFF2-40B4-BE49-F238E27FC236}">
              <a16:creationId xmlns:a16="http://schemas.microsoft.com/office/drawing/2014/main" id="{8B2A60F4-C4FA-4E6F-AEE5-5775EDECA44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3" name="Text Box 6">
          <a:extLst>
            <a:ext uri="{FF2B5EF4-FFF2-40B4-BE49-F238E27FC236}">
              <a16:creationId xmlns:a16="http://schemas.microsoft.com/office/drawing/2014/main" id="{804A564A-90EF-4B26-86F5-83332FD976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4" name="Text Box 7">
          <a:extLst>
            <a:ext uri="{FF2B5EF4-FFF2-40B4-BE49-F238E27FC236}">
              <a16:creationId xmlns:a16="http://schemas.microsoft.com/office/drawing/2014/main" id="{5CC14802-9C60-427D-908B-BCDEE35F354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5" name="Text Box 8">
          <a:extLst>
            <a:ext uri="{FF2B5EF4-FFF2-40B4-BE49-F238E27FC236}">
              <a16:creationId xmlns:a16="http://schemas.microsoft.com/office/drawing/2014/main" id="{FB8E01FE-0B9B-4702-A2C4-F16E893C00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6" name="Text Box 9">
          <a:extLst>
            <a:ext uri="{FF2B5EF4-FFF2-40B4-BE49-F238E27FC236}">
              <a16:creationId xmlns:a16="http://schemas.microsoft.com/office/drawing/2014/main" id="{AAC6D012-8B3B-4A12-BE05-4E5F8672A2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7" name="Text Box 10">
          <a:extLst>
            <a:ext uri="{FF2B5EF4-FFF2-40B4-BE49-F238E27FC236}">
              <a16:creationId xmlns:a16="http://schemas.microsoft.com/office/drawing/2014/main" id="{288F0454-054D-4CFA-84F0-C8F714DAE8A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8" name="Text Box 11">
          <a:extLst>
            <a:ext uri="{FF2B5EF4-FFF2-40B4-BE49-F238E27FC236}">
              <a16:creationId xmlns:a16="http://schemas.microsoft.com/office/drawing/2014/main" id="{89F8E4F1-A4F9-422B-B13C-4E75700FBD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9" name="Text Box 12">
          <a:extLst>
            <a:ext uri="{FF2B5EF4-FFF2-40B4-BE49-F238E27FC236}">
              <a16:creationId xmlns:a16="http://schemas.microsoft.com/office/drawing/2014/main" id="{A587719D-BFDF-4E72-B141-FEDD47DAC4B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0" name="Text Box 13">
          <a:extLst>
            <a:ext uri="{FF2B5EF4-FFF2-40B4-BE49-F238E27FC236}">
              <a16:creationId xmlns:a16="http://schemas.microsoft.com/office/drawing/2014/main" id="{522D34B9-6183-4691-8245-D429110216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1" name="Text Box 14">
          <a:extLst>
            <a:ext uri="{FF2B5EF4-FFF2-40B4-BE49-F238E27FC236}">
              <a16:creationId xmlns:a16="http://schemas.microsoft.com/office/drawing/2014/main" id="{359227B7-B97D-4998-8B18-F7996A37AE8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2" name="Text Box 15">
          <a:extLst>
            <a:ext uri="{FF2B5EF4-FFF2-40B4-BE49-F238E27FC236}">
              <a16:creationId xmlns:a16="http://schemas.microsoft.com/office/drawing/2014/main" id="{548D77AA-4243-49B5-A66C-88FD3EDE8B9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3" name="Text Box 16">
          <a:extLst>
            <a:ext uri="{FF2B5EF4-FFF2-40B4-BE49-F238E27FC236}">
              <a16:creationId xmlns:a16="http://schemas.microsoft.com/office/drawing/2014/main" id="{BD5AE3B1-0C71-4BD7-AA37-D4D4EFEF772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4" name="Text Box 17">
          <a:extLst>
            <a:ext uri="{FF2B5EF4-FFF2-40B4-BE49-F238E27FC236}">
              <a16:creationId xmlns:a16="http://schemas.microsoft.com/office/drawing/2014/main" id="{90870C37-6D88-4670-898A-A5E195FA08A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5" name="Text Box 6">
          <a:extLst>
            <a:ext uri="{FF2B5EF4-FFF2-40B4-BE49-F238E27FC236}">
              <a16:creationId xmlns:a16="http://schemas.microsoft.com/office/drawing/2014/main" id="{83CE1134-360C-4FE8-AE18-5DFABFD6E6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6" name="Text Box 7">
          <a:extLst>
            <a:ext uri="{FF2B5EF4-FFF2-40B4-BE49-F238E27FC236}">
              <a16:creationId xmlns:a16="http://schemas.microsoft.com/office/drawing/2014/main" id="{163784CD-FA59-46E9-9F89-A6476C4B4AF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7" name="Text Box 8">
          <a:extLst>
            <a:ext uri="{FF2B5EF4-FFF2-40B4-BE49-F238E27FC236}">
              <a16:creationId xmlns:a16="http://schemas.microsoft.com/office/drawing/2014/main" id="{0DAD0297-45D3-4A9D-BE1A-9129B1CBBB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8" name="Text Box 9">
          <a:extLst>
            <a:ext uri="{FF2B5EF4-FFF2-40B4-BE49-F238E27FC236}">
              <a16:creationId xmlns:a16="http://schemas.microsoft.com/office/drawing/2014/main" id="{2E711F45-D168-4BE9-9923-336D05AEC9D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9" name="Text Box 10">
          <a:extLst>
            <a:ext uri="{FF2B5EF4-FFF2-40B4-BE49-F238E27FC236}">
              <a16:creationId xmlns:a16="http://schemas.microsoft.com/office/drawing/2014/main" id="{A7CDCF00-778F-4D17-A7E6-7EDE078EF1D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0" name="Text Box 11">
          <a:extLst>
            <a:ext uri="{FF2B5EF4-FFF2-40B4-BE49-F238E27FC236}">
              <a16:creationId xmlns:a16="http://schemas.microsoft.com/office/drawing/2014/main" id="{E368A986-B349-442F-AF64-3A2A02EA88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1" name="Text Box 12">
          <a:extLst>
            <a:ext uri="{FF2B5EF4-FFF2-40B4-BE49-F238E27FC236}">
              <a16:creationId xmlns:a16="http://schemas.microsoft.com/office/drawing/2014/main" id="{5D44F336-520F-4B69-815F-35B180643F1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2" name="Text Box 13">
          <a:extLst>
            <a:ext uri="{FF2B5EF4-FFF2-40B4-BE49-F238E27FC236}">
              <a16:creationId xmlns:a16="http://schemas.microsoft.com/office/drawing/2014/main" id="{49288EB3-7F77-4683-930A-6936E880F4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3" name="Text Box 14">
          <a:extLst>
            <a:ext uri="{FF2B5EF4-FFF2-40B4-BE49-F238E27FC236}">
              <a16:creationId xmlns:a16="http://schemas.microsoft.com/office/drawing/2014/main" id="{9E104E73-7CC6-42A3-A9EF-3B78A8FAF7C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4" name="Text Box 15">
          <a:extLst>
            <a:ext uri="{FF2B5EF4-FFF2-40B4-BE49-F238E27FC236}">
              <a16:creationId xmlns:a16="http://schemas.microsoft.com/office/drawing/2014/main" id="{B507CEBB-8CD3-47C1-A65D-E7451C11B85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5" name="Text Box 16">
          <a:extLst>
            <a:ext uri="{FF2B5EF4-FFF2-40B4-BE49-F238E27FC236}">
              <a16:creationId xmlns:a16="http://schemas.microsoft.com/office/drawing/2014/main" id="{1209B518-7BE3-4753-AC24-EA1F907D548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6" name="Text Box 17">
          <a:extLst>
            <a:ext uri="{FF2B5EF4-FFF2-40B4-BE49-F238E27FC236}">
              <a16:creationId xmlns:a16="http://schemas.microsoft.com/office/drawing/2014/main" id="{146D1578-7A6C-4939-BF26-9F7A15A0806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7" name="Text Box 7">
          <a:extLst>
            <a:ext uri="{FF2B5EF4-FFF2-40B4-BE49-F238E27FC236}">
              <a16:creationId xmlns:a16="http://schemas.microsoft.com/office/drawing/2014/main" id="{AA85B350-7C4B-4732-AF75-2FE7B545BD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8" name="Text Box 8">
          <a:extLst>
            <a:ext uri="{FF2B5EF4-FFF2-40B4-BE49-F238E27FC236}">
              <a16:creationId xmlns:a16="http://schemas.microsoft.com/office/drawing/2014/main" id="{7BDCF9AF-990D-4740-9180-68E922FAF3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9" name="Text Box 9">
          <a:extLst>
            <a:ext uri="{FF2B5EF4-FFF2-40B4-BE49-F238E27FC236}">
              <a16:creationId xmlns:a16="http://schemas.microsoft.com/office/drawing/2014/main" id="{F3044EE3-F982-4502-848B-564A9ABEAD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0" name="Text Box 10">
          <a:extLst>
            <a:ext uri="{FF2B5EF4-FFF2-40B4-BE49-F238E27FC236}">
              <a16:creationId xmlns:a16="http://schemas.microsoft.com/office/drawing/2014/main" id="{0339758C-D42D-4A42-9C4A-CBC97444E5E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1" name="Text Box 11">
          <a:extLst>
            <a:ext uri="{FF2B5EF4-FFF2-40B4-BE49-F238E27FC236}">
              <a16:creationId xmlns:a16="http://schemas.microsoft.com/office/drawing/2014/main" id="{5E8815A4-081B-4A56-8DAF-C8290D9D86B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2" name="Text Box 12">
          <a:extLst>
            <a:ext uri="{FF2B5EF4-FFF2-40B4-BE49-F238E27FC236}">
              <a16:creationId xmlns:a16="http://schemas.microsoft.com/office/drawing/2014/main" id="{E6FF3F68-8E10-445A-AE2A-B944268DF9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3" name="Text Box 13">
          <a:extLst>
            <a:ext uri="{FF2B5EF4-FFF2-40B4-BE49-F238E27FC236}">
              <a16:creationId xmlns:a16="http://schemas.microsoft.com/office/drawing/2014/main" id="{191CC82D-2ACF-4841-A9E6-E8D00685C83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4" name="Text Box 14">
          <a:extLst>
            <a:ext uri="{FF2B5EF4-FFF2-40B4-BE49-F238E27FC236}">
              <a16:creationId xmlns:a16="http://schemas.microsoft.com/office/drawing/2014/main" id="{E3A0EB8E-FE5B-48BE-9865-5607F627764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5" name="Text Box 15">
          <a:extLst>
            <a:ext uri="{FF2B5EF4-FFF2-40B4-BE49-F238E27FC236}">
              <a16:creationId xmlns:a16="http://schemas.microsoft.com/office/drawing/2014/main" id="{A69FD091-BE0A-4F1E-9EE8-EDD72A0B5A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6" name="Text Box 16">
          <a:extLst>
            <a:ext uri="{FF2B5EF4-FFF2-40B4-BE49-F238E27FC236}">
              <a16:creationId xmlns:a16="http://schemas.microsoft.com/office/drawing/2014/main" id="{8DAE4133-5644-43B8-8F49-B63E21552A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7" name="Text Box 17">
          <a:extLst>
            <a:ext uri="{FF2B5EF4-FFF2-40B4-BE49-F238E27FC236}">
              <a16:creationId xmlns:a16="http://schemas.microsoft.com/office/drawing/2014/main" id="{A5D13231-C3B9-41DA-83D8-1C882438DD4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8" name="Text Box 6">
          <a:extLst>
            <a:ext uri="{FF2B5EF4-FFF2-40B4-BE49-F238E27FC236}">
              <a16:creationId xmlns:a16="http://schemas.microsoft.com/office/drawing/2014/main" id="{F248F9A4-E82E-4D3D-AC68-BE2B8D734B0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9" name="Text Box 7">
          <a:extLst>
            <a:ext uri="{FF2B5EF4-FFF2-40B4-BE49-F238E27FC236}">
              <a16:creationId xmlns:a16="http://schemas.microsoft.com/office/drawing/2014/main" id="{4E480253-36AA-46EE-949A-B70B17FBD4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0" name="Text Box 8">
          <a:extLst>
            <a:ext uri="{FF2B5EF4-FFF2-40B4-BE49-F238E27FC236}">
              <a16:creationId xmlns:a16="http://schemas.microsoft.com/office/drawing/2014/main" id="{7B444479-609D-4841-9EE9-5558BF3DB7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1" name="Text Box 9">
          <a:extLst>
            <a:ext uri="{FF2B5EF4-FFF2-40B4-BE49-F238E27FC236}">
              <a16:creationId xmlns:a16="http://schemas.microsoft.com/office/drawing/2014/main" id="{ED65E0FE-5180-4236-8034-C46C628EFE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2" name="Text Box 10">
          <a:extLst>
            <a:ext uri="{FF2B5EF4-FFF2-40B4-BE49-F238E27FC236}">
              <a16:creationId xmlns:a16="http://schemas.microsoft.com/office/drawing/2014/main" id="{8FE5F6E5-BEE3-4AF9-B5F2-09C2701FA3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3" name="Text Box 11">
          <a:extLst>
            <a:ext uri="{FF2B5EF4-FFF2-40B4-BE49-F238E27FC236}">
              <a16:creationId xmlns:a16="http://schemas.microsoft.com/office/drawing/2014/main" id="{A06C0B4E-41F9-485E-8252-F7D50439F7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4" name="Text Box 12">
          <a:extLst>
            <a:ext uri="{FF2B5EF4-FFF2-40B4-BE49-F238E27FC236}">
              <a16:creationId xmlns:a16="http://schemas.microsoft.com/office/drawing/2014/main" id="{9F25BDE9-C6E5-4A76-B74A-22000A91BD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5" name="Text Box 13">
          <a:extLst>
            <a:ext uri="{FF2B5EF4-FFF2-40B4-BE49-F238E27FC236}">
              <a16:creationId xmlns:a16="http://schemas.microsoft.com/office/drawing/2014/main" id="{39E2EA30-D016-463D-B19C-0243BFE146A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6" name="Text Box 14">
          <a:extLst>
            <a:ext uri="{FF2B5EF4-FFF2-40B4-BE49-F238E27FC236}">
              <a16:creationId xmlns:a16="http://schemas.microsoft.com/office/drawing/2014/main" id="{94794137-BE02-4CA8-8F7C-ED139C2BF63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7" name="Text Box 15">
          <a:extLst>
            <a:ext uri="{FF2B5EF4-FFF2-40B4-BE49-F238E27FC236}">
              <a16:creationId xmlns:a16="http://schemas.microsoft.com/office/drawing/2014/main" id="{966E64EE-5AFB-42FD-8DFF-174B4569C22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8" name="Text Box 16">
          <a:extLst>
            <a:ext uri="{FF2B5EF4-FFF2-40B4-BE49-F238E27FC236}">
              <a16:creationId xmlns:a16="http://schemas.microsoft.com/office/drawing/2014/main" id="{ADDC49AB-D410-48AE-A17E-0058057074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9" name="Text Box 17">
          <a:extLst>
            <a:ext uri="{FF2B5EF4-FFF2-40B4-BE49-F238E27FC236}">
              <a16:creationId xmlns:a16="http://schemas.microsoft.com/office/drawing/2014/main" id="{9458D316-B72C-4599-A3FA-3586AC47F42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0" name="Text Box 6">
          <a:extLst>
            <a:ext uri="{FF2B5EF4-FFF2-40B4-BE49-F238E27FC236}">
              <a16:creationId xmlns:a16="http://schemas.microsoft.com/office/drawing/2014/main" id="{E9E38FAF-7E3B-418D-ACA9-9BD6F55DAD0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1" name="Text Box 7">
          <a:extLst>
            <a:ext uri="{FF2B5EF4-FFF2-40B4-BE49-F238E27FC236}">
              <a16:creationId xmlns:a16="http://schemas.microsoft.com/office/drawing/2014/main" id="{D4F3AFDF-909D-4DC0-9B79-92D2A54493C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2" name="Text Box 8">
          <a:extLst>
            <a:ext uri="{FF2B5EF4-FFF2-40B4-BE49-F238E27FC236}">
              <a16:creationId xmlns:a16="http://schemas.microsoft.com/office/drawing/2014/main" id="{5621387B-FB6D-41D4-AF70-71D1F6490D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3" name="Text Box 9">
          <a:extLst>
            <a:ext uri="{FF2B5EF4-FFF2-40B4-BE49-F238E27FC236}">
              <a16:creationId xmlns:a16="http://schemas.microsoft.com/office/drawing/2014/main" id="{B844472A-4479-42C0-B8FD-36850BC3280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4" name="Text Box 10">
          <a:extLst>
            <a:ext uri="{FF2B5EF4-FFF2-40B4-BE49-F238E27FC236}">
              <a16:creationId xmlns:a16="http://schemas.microsoft.com/office/drawing/2014/main" id="{1B9857BC-AB01-412B-8BEC-2DB62B756B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5" name="Text Box 11">
          <a:extLst>
            <a:ext uri="{FF2B5EF4-FFF2-40B4-BE49-F238E27FC236}">
              <a16:creationId xmlns:a16="http://schemas.microsoft.com/office/drawing/2014/main" id="{1D6C8ECB-337F-431A-8238-F3623DF0120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6" name="Text Box 12">
          <a:extLst>
            <a:ext uri="{FF2B5EF4-FFF2-40B4-BE49-F238E27FC236}">
              <a16:creationId xmlns:a16="http://schemas.microsoft.com/office/drawing/2014/main" id="{7CEFAA4D-24FF-40EF-B481-C3304ACDA49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7" name="Text Box 13">
          <a:extLst>
            <a:ext uri="{FF2B5EF4-FFF2-40B4-BE49-F238E27FC236}">
              <a16:creationId xmlns:a16="http://schemas.microsoft.com/office/drawing/2014/main" id="{A79F2244-555E-40AE-BA21-CBB0E396BED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8" name="Text Box 14">
          <a:extLst>
            <a:ext uri="{FF2B5EF4-FFF2-40B4-BE49-F238E27FC236}">
              <a16:creationId xmlns:a16="http://schemas.microsoft.com/office/drawing/2014/main" id="{22286F45-874D-46A5-9434-E27579EC192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9" name="Text Box 15">
          <a:extLst>
            <a:ext uri="{FF2B5EF4-FFF2-40B4-BE49-F238E27FC236}">
              <a16:creationId xmlns:a16="http://schemas.microsoft.com/office/drawing/2014/main" id="{AADC7C00-166B-4E42-A199-D4B09818B7D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0" name="Text Box 16">
          <a:extLst>
            <a:ext uri="{FF2B5EF4-FFF2-40B4-BE49-F238E27FC236}">
              <a16:creationId xmlns:a16="http://schemas.microsoft.com/office/drawing/2014/main" id="{A6B1572B-AAC8-45A0-9624-3934FCB682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1" name="Text Box 17">
          <a:extLst>
            <a:ext uri="{FF2B5EF4-FFF2-40B4-BE49-F238E27FC236}">
              <a16:creationId xmlns:a16="http://schemas.microsoft.com/office/drawing/2014/main" id="{00575857-180F-4EB4-8E65-A256D769C1C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2" name="Text Box 6">
          <a:extLst>
            <a:ext uri="{FF2B5EF4-FFF2-40B4-BE49-F238E27FC236}">
              <a16:creationId xmlns:a16="http://schemas.microsoft.com/office/drawing/2014/main" id="{3A7CFA02-DC87-4F1C-8CCF-D5BE79FAFA8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3" name="Text Box 7">
          <a:extLst>
            <a:ext uri="{FF2B5EF4-FFF2-40B4-BE49-F238E27FC236}">
              <a16:creationId xmlns:a16="http://schemas.microsoft.com/office/drawing/2014/main" id="{41DBC8A6-4B87-49E2-9BF9-5C1C0A9ED2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4" name="Text Box 8">
          <a:extLst>
            <a:ext uri="{FF2B5EF4-FFF2-40B4-BE49-F238E27FC236}">
              <a16:creationId xmlns:a16="http://schemas.microsoft.com/office/drawing/2014/main" id="{94607AC0-F8B7-4FE5-9EF9-4BC1346265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5" name="Text Box 9">
          <a:extLst>
            <a:ext uri="{FF2B5EF4-FFF2-40B4-BE49-F238E27FC236}">
              <a16:creationId xmlns:a16="http://schemas.microsoft.com/office/drawing/2014/main" id="{45B6C536-AC08-4322-A8F8-B6955B00E7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6" name="Text Box 10">
          <a:extLst>
            <a:ext uri="{FF2B5EF4-FFF2-40B4-BE49-F238E27FC236}">
              <a16:creationId xmlns:a16="http://schemas.microsoft.com/office/drawing/2014/main" id="{75AAB3E8-35AB-444A-9055-5CC1207E562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7" name="Text Box 11">
          <a:extLst>
            <a:ext uri="{FF2B5EF4-FFF2-40B4-BE49-F238E27FC236}">
              <a16:creationId xmlns:a16="http://schemas.microsoft.com/office/drawing/2014/main" id="{20E8E186-BAA4-48D7-B858-298C7C8B090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8" name="Text Box 12">
          <a:extLst>
            <a:ext uri="{FF2B5EF4-FFF2-40B4-BE49-F238E27FC236}">
              <a16:creationId xmlns:a16="http://schemas.microsoft.com/office/drawing/2014/main" id="{6785AD6F-1397-4211-9232-FDE8BE023F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9" name="Text Box 13">
          <a:extLst>
            <a:ext uri="{FF2B5EF4-FFF2-40B4-BE49-F238E27FC236}">
              <a16:creationId xmlns:a16="http://schemas.microsoft.com/office/drawing/2014/main" id="{DB2D09DA-89B7-426E-84F6-BEEFDFAA33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0" name="Text Box 14">
          <a:extLst>
            <a:ext uri="{FF2B5EF4-FFF2-40B4-BE49-F238E27FC236}">
              <a16:creationId xmlns:a16="http://schemas.microsoft.com/office/drawing/2014/main" id="{83615605-1B83-4DCF-A425-78893E8BBFC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1" name="Text Box 15">
          <a:extLst>
            <a:ext uri="{FF2B5EF4-FFF2-40B4-BE49-F238E27FC236}">
              <a16:creationId xmlns:a16="http://schemas.microsoft.com/office/drawing/2014/main" id="{883DC00B-00CD-46F6-B4CE-9CB6178493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2" name="Text Box 16">
          <a:extLst>
            <a:ext uri="{FF2B5EF4-FFF2-40B4-BE49-F238E27FC236}">
              <a16:creationId xmlns:a16="http://schemas.microsoft.com/office/drawing/2014/main" id="{AFE7FD9A-2510-4509-A7DB-33D25C35C4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3" name="Text Box 17">
          <a:extLst>
            <a:ext uri="{FF2B5EF4-FFF2-40B4-BE49-F238E27FC236}">
              <a16:creationId xmlns:a16="http://schemas.microsoft.com/office/drawing/2014/main" id="{C5E01EFF-11CA-4FC2-ACBF-54315664679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4" name="Text Box 7">
          <a:extLst>
            <a:ext uri="{FF2B5EF4-FFF2-40B4-BE49-F238E27FC236}">
              <a16:creationId xmlns:a16="http://schemas.microsoft.com/office/drawing/2014/main" id="{BADE3A0B-98B6-4FD5-A233-38AAC986F4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5" name="Text Box 8">
          <a:extLst>
            <a:ext uri="{FF2B5EF4-FFF2-40B4-BE49-F238E27FC236}">
              <a16:creationId xmlns:a16="http://schemas.microsoft.com/office/drawing/2014/main" id="{EDD0B21B-99F4-4CD2-AFA6-AB435F571FA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6" name="Text Box 9">
          <a:extLst>
            <a:ext uri="{FF2B5EF4-FFF2-40B4-BE49-F238E27FC236}">
              <a16:creationId xmlns:a16="http://schemas.microsoft.com/office/drawing/2014/main" id="{DF5717A0-6467-4372-9C87-108E12C975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7" name="Text Box 10">
          <a:extLst>
            <a:ext uri="{FF2B5EF4-FFF2-40B4-BE49-F238E27FC236}">
              <a16:creationId xmlns:a16="http://schemas.microsoft.com/office/drawing/2014/main" id="{301A7E8D-1362-4D6F-9BD5-836BAA2116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8" name="Text Box 11">
          <a:extLst>
            <a:ext uri="{FF2B5EF4-FFF2-40B4-BE49-F238E27FC236}">
              <a16:creationId xmlns:a16="http://schemas.microsoft.com/office/drawing/2014/main" id="{8CC8944A-AE87-408B-8FC1-75C02F40B6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9" name="Text Box 12">
          <a:extLst>
            <a:ext uri="{FF2B5EF4-FFF2-40B4-BE49-F238E27FC236}">
              <a16:creationId xmlns:a16="http://schemas.microsoft.com/office/drawing/2014/main" id="{AEE1DB7B-32F9-4022-A386-92545053C4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0" name="Text Box 13">
          <a:extLst>
            <a:ext uri="{FF2B5EF4-FFF2-40B4-BE49-F238E27FC236}">
              <a16:creationId xmlns:a16="http://schemas.microsoft.com/office/drawing/2014/main" id="{877029E4-B134-4149-912C-19EE2E4F14B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1" name="Text Box 14">
          <a:extLst>
            <a:ext uri="{FF2B5EF4-FFF2-40B4-BE49-F238E27FC236}">
              <a16:creationId xmlns:a16="http://schemas.microsoft.com/office/drawing/2014/main" id="{AAA5927D-18E5-49E9-8264-2BBE74AFC49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2" name="Text Box 15">
          <a:extLst>
            <a:ext uri="{FF2B5EF4-FFF2-40B4-BE49-F238E27FC236}">
              <a16:creationId xmlns:a16="http://schemas.microsoft.com/office/drawing/2014/main" id="{B3B81193-2B06-49C6-A06F-DD7E4875A5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3" name="Text Box 16">
          <a:extLst>
            <a:ext uri="{FF2B5EF4-FFF2-40B4-BE49-F238E27FC236}">
              <a16:creationId xmlns:a16="http://schemas.microsoft.com/office/drawing/2014/main" id="{682B7CB1-30D9-4652-9171-12E1C4360E1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4" name="Text Box 17">
          <a:extLst>
            <a:ext uri="{FF2B5EF4-FFF2-40B4-BE49-F238E27FC236}">
              <a16:creationId xmlns:a16="http://schemas.microsoft.com/office/drawing/2014/main" id="{46CAB182-CC10-4463-9811-010297F804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5" name="Text Box 6">
          <a:extLst>
            <a:ext uri="{FF2B5EF4-FFF2-40B4-BE49-F238E27FC236}">
              <a16:creationId xmlns:a16="http://schemas.microsoft.com/office/drawing/2014/main" id="{D139CF6D-F860-46F8-B8F8-C28766EE21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6" name="Text Box 7">
          <a:extLst>
            <a:ext uri="{FF2B5EF4-FFF2-40B4-BE49-F238E27FC236}">
              <a16:creationId xmlns:a16="http://schemas.microsoft.com/office/drawing/2014/main" id="{85A3B58B-6AB5-4203-B014-52C9075714A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7" name="Text Box 8">
          <a:extLst>
            <a:ext uri="{FF2B5EF4-FFF2-40B4-BE49-F238E27FC236}">
              <a16:creationId xmlns:a16="http://schemas.microsoft.com/office/drawing/2014/main" id="{A0A52B73-1318-408B-A191-6DEB1BAC32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8" name="Text Box 9">
          <a:extLst>
            <a:ext uri="{FF2B5EF4-FFF2-40B4-BE49-F238E27FC236}">
              <a16:creationId xmlns:a16="http://schemas.microsoft.com/office/drawing/2014/main" id="{36751280-3308-46B4-90D3-EA37B11B7A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9" name="Text Box 10">
          <a:extLst>
            <a:ext uri="{FF2B5EF4-FFF2-40B4-BE49-F238E27FC236}">
              <a16:creationId xmlns:a16="http://schemas.microsoft.com/office/drawing/2014/main" id="{73B6CC8A-E118-4E82-B7E7-D3287BF6061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0" name="Text Box 11">
          <a:extLst>
            <a:ext uri="{FF2B5EF4-FFF2-40B4-BE49-F238E27FC236}">
              <a16:creationId xmlns:a16="http://schemas.microsoft.com/office/drawing/2014/main" id="{DF50D4FD-501F-4AB4-B6FE-2E473D1D949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1" name="Text Box 12">
          <a:extLst>
            <a:ext uri="{FF2B5EF4-FFF2-40B4-BE49-F238E27FC236}">
              <a16:creationId xmlns:a16="http://schemas.microsoft.com/office/drawing/2014/main" id="{A272CF79-CD9E-4C93-978F-DD38D4B7B2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2" name="Text Box 13">
          <a:extLst>
            <a:ext uri="{FF2B5EF4-FFF2-40B4-BE49-F238E27FC236}">
              <a16:creationId xmlns:a16="http://schemas.microsoft.com/office/drawing/2014/main" id="{A454FAB1-4C12-412C-BFF9-E28C31EE88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3" name="Text Box 14">
          <a:extLst>
            <a:ext uri="{FF2B5EF4-FFF2-40B4-BE49-F238E27FC236}">
              <a16:creationId xmlns:a16="http://schemas.microsoft.com/office/drawing/2014/main" id="{8A24154D-BA69-4737-837E-975C7FF193A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4" name="Text Box 15">
          <a:extLst>
            <a:ext uri="{FF2B5EF4-FFF2-40B4-BE49-F238E27FC236}">
              <a16:creationId xmlns:a16="http://schemas.microsoft.com/office/drawing/2014/main" id="{2FCE8C19-3BBB-4F94-93DE-A2A97A8C906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5" name="Text Box 16">
          <a:extLst>
            <a:ext uri="{FF2B5EF4-FFF2-40B4-BE49-F238E27FC236}">
              <a16:creationId xmlns:a16="http://schemas.microsoft.com/office/drawing/2014/main" id="{916D99ED-7BA7-4EFD-9070-A2EE3464163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6" name="Text Box 17">
          <a:extLst>
            <a:ext uri="{FF2B5EF4-FFF2-40B4-BE49-F238E27FC236}">
              <a16:creationId xmlns:a16="http://schemas.microsoft.com/office/drawing/2014/main" id="{54A2961E-EC5F-4AAB-B5EE-D829AF7B428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7" name="Text Box 6">
          <a:extLst>
            <a:ext uri="{FF2B5EF4-FFF2-40B4-BE49-F238E27FC236}">
              <a16:creationId xmlns:a16="http://schemas.microsoft.com/office/drawing/2014/main" id="{CDF1BAF1-C956-4794-9569-984BA159BA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8" name="Text Box 7">
          <a:extLst>
            <a:ext uri="{FF2B5EF4-FFF2-40B4-BE49-F238E27FC236}">
              <a16:creationId xmlns:a16="http://schemas.microsoft.com/office/drawing/2014/main" id="{882C7D2A-C75E-41A0-8428-0C9284B5EF4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9" name="Text Box 8">
          <a:extLst>
            <a:ext uri="{FF2B5EF4-FFF2-40B4-BE49-F238E27FC236}">
              <a16:creationId xmlns:a16="http://schemas.microsoft.com/office/drawing/2014/main" id="{DD9D139A-28C3-418D-BC7E-1B461BDFB3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0" name="Text Box 9">
          <a:extLst>
            <a:ext uri="{FF2B5EF4-FFF2-40B4-BE49-F238E27FC236}">
              <a16:creationId xmlns:a16="http://schemas.microsoft.com/office/drawing/2014/main" id="{50113A73-8DBA-4255-9BC7-99235EE3D19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1" name="Text Box 10">
          <a:extLst>
            <a:ext uri="{FF2B5EF4-FFF2-40B4-BE49-F238E27FC236}">
              <a16:creationId xmlns:a16="http://schemas.microsoft.com/office/drawing/2014/main" id="{ED32DDFE-6239-4C0D-9F78-58772EC0871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2" name="Text Box 11">
          <a:extLst>
            <a:ext uri="{FF2B5EF4-FFF2-40B4-BE49-F238E27FC236}">
              <a16:creationId xmlns:a16="http://schemas.microsoft.com/office/drawing/2014/main" id="{255FA59A-2C54-42BB-845C-2E4CF58CAD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3" name="Text Box 12">
          <a:extLst>
            <a:ext uri="{FF2B5EF4-FFF2-40B4-BE49-F238E27FC236}">
              <a16:creationId xmlns:a16="http://schemas.microsoft.com/office/drawing/2014/main" id="{88FD6F0F-094B-49C7-BAC3-FD0343AE9DA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4" name="Text Box 13">
          <a:extLst>
            <a:ext uri="{FF2B5EF4-FFF2-40B4-BE49-F238E27FC236}">
              <a16:creationId xmlns:a16="http://schemas.microsoft.com/office/drawing/2014/main" id="{D9CA9351-0A3A-48EA-8F80-8BF8A830D2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5" name="Text Box 14">
          <a:extLst>
            <a:ext uri="{FF2B5EF4-FFF2-40B4-BE49-F238E27FC236}">
              <a16:creationId xmlns:a16="http://schemas.microsoft.com/office/drawing/2014/main" id="{FCF8BAA1-39E3-4949-B7A1-867B33CF9CC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6" name="Text Box 15">
          <a:extLst>
            <a:ext uri="{FF2B5EF4-FFF2-40B4-BE49-F238E27FC236}">
              <a16:creationId xmlns:a16="http://schemas.microsoft.com/office/drawing/2014/main" id="{7FBBA0D3-2A96-4F25-AF67-CF7F69D9BC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7" name="Text Box 16">
          <a:extLst>
            <a:ext uri="{FF2B5EF4-FFF2-40B4-BE49-F238E27FC236}">
              <a16:creationId xmlns:a16="http://schemas.microsoft.com/office/drawing/2014/main" id="{B9AA7D9E-42E1-40C1-BE11-84F646BDC90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8" name="Text Box 17">
          <a:extLst>
            <a:ext uri="{FF2B5EF4-FFF2-40B4-BE49-F238E27FC236}">
              <a16:creationId xmlns:a16="http://schemas.microsoft.com/office/drawing/2014/main" id="{A14BF75E-B11D-4622-BA7D-B664630963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9" name="Text Box 6">
          <a:extLst>
            <a:ext uri="{FF2B5EF4-FFF2-40B4-BE49-F238E27FC236}">
              <a16:creationId xmlns:a16="http://schemas.microsoft.com/office/drawing/2014/main" id="{548D66EC-884E-45BF-B12B-159B7862AEE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0" name="Text Box 7">
          <a:extLst>
            <a:ext uri="{FF2B5EF4-FFF2-40B4-BE49-F238E27FC236}">
              <a16:creationId xmlns:a16="http://schemas.microsoft.com/office/drawing/2014/main" id="{AA64D6E4-5D38-4FD6-BF31-A322ADB541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1" name="Text Box 8">
          <a:extLst>
            <a:ext uri="{FF2B5EF4-FFF2-40B4-BE49-F238E27FC236}">
              <a16:creationId xmlns:a16="http://schemas.microsoft.com/office/drawing/2014/main" id="{52E32A4B-781A-4B33-A937-A1B954ECF9E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2" name="Text Box 9">
          <a:extLst>
            <a:ext uri="{FF2B5EF4-FFF2-40B4-BE49-F238E27FC236}">
              <a16:creationId xmlns:a16="http://schemas.microsoft.com/office/drawing/2014/main" id="{CF88B753-3208-4737-B99A-CBC115060ED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3" name="Text Box 10">
          <a:extLst>
            <a:ext uri="{FF2B5EF4-FFF2-40B4-BE49-F238E27FC236}">
              <a16:creationId xmlns:a16="http://schemas.microsoft.com/office/drawing/2014/main" id="{613AE3DF-2090-429A-9968-05BF645D26F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4" name="Text Box 11">
          <a:extLst>
            <a:ext uri="{FF2B5EF4-FFF2-40B4-BE49-F238E27FC236}">
              <a16:creationId xmlns:a16="http://schemas.microsoft.com/office/drawing/2014/main" id="{1FE6A412-9CC9-4024-8EEA-B11AF87E95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5" name="Text Box 12">
          <a:extLst>
            <a:ext uri="{FF2B5EF4-FFF2-40B4-BE49-F238E27FC236}">
              <a16:creationId xmlns:a16="http://schemas.microsoft.com/office/drawing/2014/main" id="{DA0871EA-AE7D-49D1-B76F-31A1AFA9D3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6" name="Text Box 13">
          <a:extLst>
            <a:ext uri="{FF2B5EF4-FFF2-40B4-BE49-F238E27FC236}">
              <a16:creationId xmlns:a16="http://schemas.microsoft.com/office/drawing/2014/main" id="{4F77773C-1E41-4959-834A-C71471738E2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7" name="Text Box 14">
          <a:extLst>
            <a:ext uri="{FF2B5EF4-FFF2-40B4-BE49-F238E27FC236}">
              <a16:creationId xmlns:a16="http://schemas.microsoft.com/office/drawing/2014/main" id="{4E125493-CAF3-4B9F-964A-CAB6BA57A7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8" name="Text Box 15">
          <a:extLst>
            <a:ext uri="{FF2B5EF4-FFF2-40B4-BE49-F238E27FC236}">
              <a16:creationId xmlns:a16="http://schemas.microsoft.com/office/drawing/2014/main" id="{131402C0-B83F-4271-BE3C-7F6757A915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9" name="Text Box 16">
          <a:extLst>
            <a:ext uri="{FF2B5EF4-FFF2-40B4-BE49-F238E27FC236}">
              <a16:creationId xmlns:a16="http://schemas.microsoft.com/office/drawing/2014/main" id="{ABCAA338-3518-4269-9431-01BADABADCC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0" name="Text Box 17">
          <a:extLst>
            <a:ext uri="{FF2B5EF4-FFF2-40B4-BE49-F238E27FC236}">
              <a16:creationId xmlns:a16="http://schemas.microsoft.com/office/drawing/2014/main" id="{D855F164-C65D-40E2-85DC-C8206ED74AD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1" name="Text Box 7">
          <a:extLst>
            <a:ext uri="{FF2B5EF4-FFF2-40B4-BE49-F238E27FC236}">
              <a16:creationId xmlns:a16="http://schemas.microsoft.com/office/drawing/2014/main" id="{EAF2BDD5-7E9F-4187-9DEA-B99ABC315BA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2" name="Text Box 8">
          <a:extLst>
            <a:ext uri="{FF2B5EF4-FFF2-40B4-BE49-F238E27FC236}">
              <a16:creationId xmlns:a16="http://schemas.microsoft.com/office/drawing/2014/main" id="{B1DF9862-9384-43D8-9F66-276C67D7E2C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3" name="Text Box 9">
          <a:extLst>
            <a:ext uri="{FF2B5EF4-FFF2-40B4-BE49-F238E27FC236}">
              <a16:creationId xmlns:a16="http://schemas.microsoft.com/office/drawing/2014/main" id="{867256CA-23A3-432E-B3F1-D02D5D24CD7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4" name="Text Box 10">
          <a:extLst>
            <a:ext uri="{FF2B5EF4-FFF2-40B4-BE49-F238E27FC236}">
              <a16:creationId xmlns:a16="http://schemas.microsoft.com/office/drawing/2014/main" id="{6C57D8E8-31C4-4BBF-8E29-35320BA5C7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5" name="Text Box 11">
          <a:extLst>
            <a:ext uri="{FF2B5EF4-FFF2-40B4-BE49-F238E27FC236}">
              <a16:creationId xmlns:a16="http://schemas.microsoft.com/office/drawing/2014/main" id="{49380A7D-1AB7-42F3-8F5C-2154185371F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6" name="Text Box 12">
          <a:extLst>
            <a:ext uri="{FF2B5EF4-FFF2-40B4-BE49-F238E27FC236}">
              <a16:creationId xmlns:a16="http://schemas.microsoft.com/office/drawing/2014/main" id="{2AAC060A-6C5F-4A65-83BD-C3141D64A19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7" name="Text Box 13">
          <a:extLst>
            <a:ext uri="{FF2B5EF4-FFF2-40B4-BE49-F238E27FC236}">
              <a16:creationId xmlns:a16="http://schemas.microsoft.com/office/drawing/2014/main" id="{7C43688A-7BE5-4551-854C-1CFF77BCB9D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8" name="Text Box 14">
          <a:extLst>
            <a:ext uri="{FF2B5EF4-FFF2-40B4-BE49-F238E27FC236}">
              <a16:creationId xmlns:a16="http://schemas.microsoft.com/office/drawing/2014/main" id="{FE0B4514-2C6B-4E96-952A-51838C55A27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9" name="Text Box 15">
          <a:extLst>
            <a:ext uri="{FF2B5EF4-FFF2-40B4-BE49-F238E27FC236}">
              <a16:creationId xmlns:a16="http://schemas.microsoft.com/office/drawing/2014/main" id="{B63BD721-06E6-4BC2-A320-97B302A59F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0" name="Text Box 16">
          <a:extLst>
            <a:ext uri="{FF2B5EF4-FFF2-40B4-BE49-F238E27FC236}">
              <a16:creationId xmlns:a16="http://schemas.microsoft.com/office/drawing/2014/main" id="{345915DB-D85C-4B89-A0E3-A7C0F76007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1" name="Text Box 17">
          <a:extLst>
            <a:ext uri="{FF2B5EF4-FFF2-40B4-BE49-F238E27FC236}">
              <a16:creationId xmlns:a16="http://schemas.microsoft.com/office/drawing/2014/main" id="{7E9325D8-6B64-4C49-87C6-DB8ED64B0D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2" name="Text Box 6">
          <a:extLst>
            <a:ext uri="{FF2B5EF4-FFF2-40B4-BE49-F238E27FC236}">
              <a16:creationId xmlns:a16="http://schemas.microsoft.com/office/drawing/2014/main" id="{EF545F8F-AF14-4387-B7F1-D373F8CA4E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3" name="Text Box 7">
          <a:extLst>
            <a:ext uri="{FF2B5EF4-FFF2-40B4-BE49-F238E27FC236}">
              <a16:creationId xmlns:a16="http://schemas.microsoft.com/office/drawing/2014/main" id="{3CA724B7-7E63-4BA5-99BE-C145C30AF5D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4" name="Text Box 8">
          <a:extLst>
            <a:ext uri="{FF2B5EF4-FFF2-40B4-BE49-F238E27FC236}">
              <a16:creationId xmlns:a16="http://schemas.microsoft.com/office/drawing/2014/main" id="{3685798C-6A93-4796-825F-B7C0343995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5" name="Text Box 9">
          <a:extLst>
            <a:ext uri="{FF2B5EF4-FFF2-40B4-BE49-F238E27FC236}">
              <a16:creationId xmlns:a16="http://schemas.microsoft.com/office/drawing/2014/main" id="{0C55A342-7229-43A1-8916-53841163648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6" name="Text Box 10">
          <a:extLst>
            <a:ext uri="{FF2B5EF4-FFF2-40B4-BE49-F238E27FC236}">
              <a16:creationId xmlns:a16="http://schemas.microsoft.com/office/drawing/2014/main" id="{6B278FB3-17A1-4D47-8121-76138D0441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7" name="Text Box 11">
          <a:extLst>
            <a:ext uri="{FF2B5EF4-FFF2-40B4-BE49-F238E27FC236}">
              <a16:creationId xmlns:a16="http://schemas.microsoft.com/office/drawing/2014/main" id="{29D9EE6C-3B1F-4748-8F64-6EC636A9A3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8" name="Text Box 12">
          <a:extLst>
            <a:ext uri="{FF2B5EF4-FFF2-40B4-BE49-F238E27FC236}">
              <a16:creationId xmlns:a16="http://schemas.microsoft.com/office/drawing/2014/main" id="{71EFFE21-8D8E-4298-A6EE-057BFD8500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9" name="Text Box 13">
          <a:extLst>
            <a:ext uri="{FF2B5EF4-FFF2-40B4-BE49-F238E27FC236}">
              <a16:creationId xmlns:a16="http://schemas.microsoft.com/office/drawing/2014/main" id="{53637ED8-9053-4CAA-BD82-926032B089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0" name="Text Box 14">
          <a:extLst>
            <a:ext uri="{FF2B5EF4-FFF2-40B4-BE49-F238E27FC236}">
              <a16:creationId xmlns:a16="http://schemas.microsoft.com/office/drawing/2014/main" id="{39210E70-3455-47F7-B00D-E444D45BA22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1" name="Text Box 15">
          <a:extLst>
            <a:ext uri="{FF2B5EF4-FFF2-40B4-BE49-F238E27FC236}">
              <a16:creationId xmlns:a16="http://schemas.microsoft.com/office/drawing/2014/main" id="{EAE48C4B-5125-43EB-B330-5F98BAADBD2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2" name="Text Box 16">
          <a:extLst>
            <a:ext uri="{FF2B5EF4-FFF2-40B4-BE49-F238E27FC236}">
              <a16:creationId xmlns:a16="http://schemas.microsoft.com/office/drawing/2014/main" id="{FA4048C2-3B04-4140-8A09-F54D6B79FE1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3" name="Text Box 17">
          <a:extLst>
            <a:ext uri="{FF2B5EF4-FFF2-40B4-BE49-F238E27FC236}">
              <a16:creationId xmlns:a16="http://schemas.microsoft.com/office/drawing/2014/main" id="{A9C72F85-C885-48A4-AB53-DF593841436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4" name="Text Box 6">
          <a:extLst>
            <a:ext uri="{FF2B5EF4-FFF2-40B4-BE49-F238E27FC236}">
              <a16:creationId xmlns:a16="http://schemas.microsoft.com/office/drawing/2014/main" id="{EEC7050E-0DF1-409F-9B26-F1EA4627BB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5" name="Text Box 7">
          <a:extLst>
            <a:ext uri="{FF2B5EF4-FFF2-40B4-BE49-F238E27FC236}">
              <a16:creationId xmlns:a16="http://schemas.microsoft.com/office/drawing/2014/main" id="{EAB97693-CDB2-4623-9032-6BEB12D75D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6" name="Text Box 8">
          <a:extLst>
            <a:ext uri="{FF2B5EF4-FFF2-40B4-BE49-F238E27FC236}">
              <a16:creationId xmlns:a16="http://schemas.microsoft.com/office/drawing/2014/main" id="{85FCCBD2-62EA-4545-A3BF-5308B4FA91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7" name="Text Box 9">
          <a:extLst>
            <a:ext uri="{FF2B5EF4-FFF2-40B4-BE49-F238E27FC236}">
              <a16:creationId xmlns:a16="http://schemas.microsoft.com/office/drawing/2014/main" id="{D38A3F47-86CD-4094-BD81-E79F2B35BDE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8" name="Text Box 10">
          <a:extLst>
            <a:ext uri="{FF2B5EF4-FFF2-40B4-BE49-F238E27FC236}">
              <a16:creationId xmlns:a16="http://schemas.microsoft.com/office/drawing/2014/main" id="{6588B969-E4BC-49EF-B528-15A6D591BB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9" name="Text Box 11">
          <a:extLst>
            <a:ext uri="{FF2B5EF4-FFF2-40B4-BE49-F238E27FC236}">
              <a16:creationId xmlns:a16="http://schemas.microsoft.com/office/drawing/2014/main" id="{CD008138-0B8A-4019-A18E-CFBF0A4B49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0" name="Text Box 12">
          <a:extLst>
            <a:ext uri="{FF2B5EF4-FFF2-40B4-BE49-F238E27FC236}">
              <a16:creationId xmlns:a16="http://schemas.microsoft.com/office/drawing/2014/main" id="{7B7DA429-A2D0-4313-B72B-DBDF96C173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1" name="Text Box 13">
          <a:extLst>
            <a:ext uri="{FF2B5EF4-FFF2-40B4-BE49-F238E27FC236}">
              <a16:creationId xmlns:a16="http://schemas.microsoft.com/office/drawing/2014/main" id="{ADF957C2-02CE-462B-99A6-389DE9F1226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2" name="Text Box 14">
          <a:extLst>
            <a:ext uri="{FF2B5EF4-FFF2-40B4-BE49-F238E27FC236}">
              <a16:creationId xmlns:a16="http://schemas.microsoft.com/office/drawing/2014/main" id="{BDBCB601-5550-4085-93D9-76CB0C4A89F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3" name="Text Box 15">
          <a:extLst>
            <a:ext uri="{FF2B5EF4-FFF2-40B4-BE49-F238E27FC236}">
              <a16:creationId xmlns:a16="http://schemas.microsoft.com/office/drawing/2014/main" id="{6223757A-3050-4A1B-B17C-8BB9F5B7C9A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4" name="Text Box 16">
          <a:extLst>
            <a:ext uri="{FF2B5EF4-FFF2-40B4-BE49-F238E27FC236}">
              <a16:creationId xmlns:a16="http://schemas.microsoft.com/office/drawing/2014/main" id="{71E0FCB6-177D-41AC-ACD6-6F3476E3E7F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5" name="Text Box 17">
          <a:extLst>
            <a:ext uri="{FF2B5EF4-FFF2-40B4-BE49-F238E27FC236}">
              <a16:creationId xmlns:a16="http://schemas.microsoft.com/office/drawing/2014/main" id="{AD33EE04-A24E-4129-9C79-6B3AF69357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6" name="Text Box 6">
          <a:extLst>
            <a:ext uri="{FF2B5EF4-FFF2-40B4-BE49-F238E27FC236}">
              <a16:creationId xmlns:a16="http://schemas.microsoft.com/office/drawing/2014/main" id="{3E7489E7-B98D-4021-AE51-0BE08E944EC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7" name="Text Box 7">
          <a:extLst>
            <a:ext uri="{FF2B5EF4-FFF2-40B4-BE49-F238E27FC236}">
              <a16:creationId xmlns:a16="http://schemas.microsoft.com/office/drawing/2014/main" id="{52377AC8-1DFF-4291-BEDA-055824E4E8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8" name="Text Box 8">
          <a:extLst>
            <a:ext uri="{FF2B5EF4-FFF2-40B4-BE49-F238E27FC236}">
              <a16:creationId xmlns:a16="http://schemas.microsoft.com/office/drawing/2014/main" id="{FFC4B437-011A-4DF6-96F4-3CA15E13D1E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9" name="Text Box 9">
          <a:extLst>
            <a:ext uri="{FF2B5EF4-FFF2-40B4-BE49-F238E27FC236}">
              <a16:creationId xmlns:a16="http://schemas.microsoft.com/office/drawing/2014/main" id="{86E30786-BF85-4956-9349-FDA24A84EA5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0" name="Text Box 10">
          <a:extLst>
            <a:ext uri="{FF2B5EF4-FFF2-40B4-BE49-F238E27FC236}">
              <a16:creationId xmlns:a16="http://schemas.microsoft.com/office/drawing/2014/main" id="{D95831CC-7884-4182-BD14-52023B979D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1" name="Text Box 11">
          <a:extLst>
            <a:ext uri="{FF2B5EF4-FFF2-40B4-BE49-F238E27FC236}">
              <a16:creationId xmlns:a16="http://schemas.microsoft.com/office/drawing/2014/main" id="{6E57DAD9-2FAA-4623-8530-CAC4476812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2" name="Text Box 12">
          <a:extLst>
            <a:ext uri="{FF2B5EF4-FFF2-40B4-BE49-F238E27FC236}">
              <a16:creationId xmlns:a16="http://schemas.microsoft.com/office/drawing/2014/main" id="{3AAC1487-057C-4924-8577-9D8D8670203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3" name="Text Box 13">
          <a:extLst>
            <a:ext uri="{FF2B5EF4-FFF2-40B4-BE49-F238E27FC236}">
              <a16:creationId xmlns:a16="http://schemas.microsoft.com/office/drawing/2014/main" id="{9711C1A8-044E-4199-800F-4DDF48A7850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4" name="Text Box 14">
          <a:extLst>
            <a:ext uri="{FF2B5EF4-FFF2-40B4-BE49-F238E27FC236}">
              <a16:creationId xmlns:a16="http://schemas.microsoft.com/office/drawing/2014/main" id="{8965FFD3-FEBD-4E17-88EA-8A3FEE211F4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5" name="Text Box 15">
          <a:extLst>
            <a:ext uri="{FF2B5EF4-FFF2-40B4-BE49-F238E27FC236}">
              <a16:creationId xmlns:a16="http://schemas.microsoft.com/office/drawing/2014/main" id="{91F7F7BF-AD01-4461-B4A6-8542DF7869F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6" name="Text Box 16">
          <a:extLst>
            <a:ext uri="{FF2B5EF4-FFF2-40B4-BE49-F238E27FC236}">
              <a16:creationId xmlns:a16="http://schemas.microsoft.com/office/drawing/2014/main" id="{2F179BD5-51E5-4787-BDD5-475CA672DA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7" name="Text Box 17">
          <a:extLst>
            <a:ext uri="{FF2B5EF4-FFF2-40B4-BE49-F238E27FC236}">
              <a16:creationId xmlns:a16="http://schemas.microsoft.com/office/drawing/2014/main" id="{03853211-E379-489A-A665-6A51289247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8" name="Text Box 7">
          <a:extLst>
            <a:ext uri="{FF2B5EF4-FFF2-40B4-BE49-F238E27FC236}">
              <a16:creationId xmlns:a16="http://schemas.microsoft.com/office/drawing/2014/main" id="{5BB9B476-22E2-426E-A2F7-871E659AA9C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9" name="Text Box 8">
          <a:extLst>
            <a:ext uri="{FF2B5EF4-FFF2-40B4-BE49-F238E27FC236}">
              <a16:creationId xmlns:a16="http://schemas.microsoft.com/office/drawing/2014/main" id="{7D2FDBB5-89F0-4702-91B1-CA610F62D82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0" name="Text Box 9">
          <a:extLst>
            <a:ext uri="{FF2B5EF4-FFF2-40B4-BE49-F238E27FC236}">
              <a16:creationId xmlns:a16="http://schemas.microsoft.com/office/drawing/2014/main" id="{4970CA7E-7A0F-4D59-B465-44FABAAC49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1" name="Text Box 10">
          <a:extLst>
            <a:ext uri="{FF2B5EF4-FFF2-40B4-BE49-F238E27FC236}">
              <a16:creationId xmlns:a16="http://schemas.microsoft.com/office/drawing/2014/main" id="{C8EF4D87-E2FB-4703-A9EA-C68E3DBBC7F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2" name="Text Box 11">
          <a:extLst>
            <a:ext uri="{FF2B5EF4-FFF2-40B4-BE49-F238E27FC236}">
              <a16:creationId xmlns:a16="http://schemas.microsoft.com/office/drawing/2014/main" id="{3D69BBBF-F68B-4E41-9D1A-C8EBCD56AA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3" name="Text Box 12">
          <a:extLst>
            <a:ext uri="{FF2B5EF4-FFF2-40B4-BE49-F238E27FC236}">
              <a16:creationId xmlns:a16="http://schemas.microsoft.com/office/drawing/2014/main" id="{97A93840-A885-47F1-AC1F-F76F124CEB1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4" name="Text Box 13">
          <a:extLst>
            <a:ext uri="{FF2B5EF4-FFF2-40B4-BE49-F238E27FC236}">
              <a16:creationId xmlns:a16="http://schemas.microsoft.com/office/drawing/2014/main" id="{08563C32-476C-4F72-A45B-E29331B9D9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5" name="Text Box 14">
          <a:extLst>
            <a:ext uri="{FF2B5EF4-FFF2-40B4-BE49-F238E27FC236}">
              <a16:creationId xmlns:a16="http://schemas.microsoft.com/office/drawing/2014/main" id="{4928F374-9F57-4D98-835F-9AA1AD27D8C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6" name="Text Box 15">
          <a:extLst>
            <a:ext uri="{FF2B5EF4-FFF2-40B4-BE49-F238E27FC236}">
              <a16:creationId xmlns:a16="http://schemas.microsoft.com/office/drawing/2014/main" id="{067600C4-C718-4A63-BCFB-6ADE4DE35AD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7" name="Text Box 16">
          <a:extLst>
            <a:ext uri="{FF2B5EF4-FFF2-40B4-BE49-F238E27FC236}">
              <a16:creationId xmlns:a16="http://schemas.microsoft.com/office/drawing/2014/main" id="{3CE29844-E23D-4C3F-B7B2-DFD3DDC383D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8" name="Text Box 17">
          <a:extLst>
            <a:ext uri="{FF2B5EF4-FFF2-40B4-BE49-F238E27FC236}">
              <a16:creationId xmlns:a16="http://schemas.microsoft.com/office/drawing/2014/main" id="{88CF4F43-13F3-48B1-ABFE-833984FC97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9" name="Text Box 6">
          <a:extLst>
            <a:ext uri="{FF2B5EF4-FFF2-40B4-BE49-F238E27FC236}">
              <a16:creationId xmlns:a16="http://schemas.microsoft.com/office/drawing/2014/main" id="{413C65B2-A295-44AF-823E-2AABEE26999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0" name="Text Box 7">
          <a:extLst>
            <a:ext uri="{FF2B5EF4-FFF2-40B4-BE49-F238E27FC236}">
              <a16:creationId xmlns:a16="http://schemas.microsoft.com/office/drawing/2014/main" id="{4F9A8454-F93F-4862-8F7D-925F43682D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1" name="Text Box 8">
          <a:extLst>
            <a:ext uri="{FF2B5EF4-FFF2-40B4-BE49-F238E27FC236}">
              <a16:creationId xmlns:a16="http://schemas.microsoft.com/office/drawing/2014/main" id="{C0166364-C9A2-4EDE-BFAD-DD4D49E7816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2" name="Text Box 9">
          <a:extLst>
            <a:ext uri="{FF2B5EF4-FFF2-40B4-BE49-F238E27FC236}">
              <a16:creationId xmlns:a16="http://schemas.microsoft.com/office/drawing/2014/main" id="{B3F14C28-EDE5-48FA-A2FD-7BD93A1DB7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3" name="Text Box 10">
          <a:extLst>
            <a:ext uri="{FF2B5EF4-FFF2-40B4-BE49-F238E27FC236}">
              <a16:creationId xmlns:a16="http://schemas.microsoft.com/office/drawing/2014/main" id="{056C0F60-A03C-40D2-BFFB-8BD447495E3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4" name="Text Box 11">
          <a:extLst>
            <a:ext uri="{FF2B5EF4-FFF2-40B4-BE49-F238E27FC236}">
              <a16:creationId xmlns:a16="http://schemas.microsoft.com/office/drawing/2014/main" id="{CC1C7D07-33BA-4DC0-9CE4-2C5FD25392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5" name="Text Box 12">
          <a:extLst>
            <a:ext uri="{FF2B5EF4-FFF2-40B4-BE49-F238E27FC236}">
              <a16:creationId xmlns:a16="http://schemas.microsoft.com/office/drawing/2014/main" id="{0DFD9E2F-7243-44E2-9FEA-EE471278ED0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6" name="Text Box 13">
          <a:extLst>
            <a:ext uri="{FF2B5EF4-FFF2-40B4-BE49-F238E27FC236}">
              <a16:creationId xmlns:a16="http://schemas.microsoft.com/office/drawing/2014/main" id="{6C07E2AA-3813-4D89-BC20-AA531DF66E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7" name="Text Box 14">
          <a:extLst>
            <a:ext uri="{FF2B5EF4-FFF2-40B4-BE49-F238E27FC236}">
              <a16:creationId xmlns:a16="http://schemas.microsoft.com/office/drawing/2014/main" id="{1E316386-A282-4425-B15E-63644DAF82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48" name="Text Box 6">
          <a:extLst>
            <a:ext uri="{FF2B5EF4-FFF2-40B4-BE49-F238E27FC236}">
              <a16:creationId xmlns:a16="http://schemas.microsoft.com/office/drawing/2014/main" id="{128D7040-3C52-41C2-9816-BF4CB6506DB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49" name="Text Box 7">
          <a:extLst>
            <a:ext uri="{FF2B5EF4-FFF2-40B4-BE49-F238E27FC236}">
              <a16:creationId xmlns:a16="http://schemas.microsoft.com/office/drawing/2014/main" id="{45CDBA75-6E81-4E42-B282-C972268109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0" name="Text Box 8">
          <a:extLst>
            <a:ext uri="{FF2B5EF4-FFF2-40B4-BE49-F238E27FC236}">
              <a16:creationId xmlns:a16="http://schemas.microsoft.com/office/drawing/2014/main" id="{A8818D72-040B-4DF2-92DB-8A4F258B4C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1" name="Text Box 9">
          <a:extLst>
            <a:ext uri="{FF2B5EF4-FFF2-40B4-BE49-F238E27FC236}">
              <a16:creationId xmlns:a16="http://schemas.microsoft.com/office/drawing/2014/main" id="{9F3D05BC-C2E6-4BE0-8282-6A516D6A159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2" name="Text Box 10">
          <a:extLst>
            <a:ext uri="{FF2B5EF4-FFF2-40B4-BE49-F238E27FC236}">
              <a16:creationId xmlns:a16="http://schemas.microsoft.com/office/drawing/2014/main" id="{AC6CA5DF-D100-47BC-841A-3251F3ECC5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3" name="Text Box 11">
          <a:extLst>
            <a:ext uri="{FF2B5EF4-FFF2-40B4-BE49-F238E27FC236}">
              <a16:creationId xmlns:a16="http://schemas.microsoft.com/office/drawing/2014/main" id="{2A9B1B09-95FB-4374-8DEB-C0D94E2558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4" name="Text Box 12">
          <a:extLst>
            <a:ext uri="{FF2B5EF4-FFF2-40B4-BE49-F238E27FC236}">
              <a16:creationId xmlns:a16="http://schemas.microsoft.com/office/drawing/2014/main" id="{BFE081A4-7ECE-4374-AA8C-24CB2E4279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5" name="Text Box 13">
          <a:extLst>
            <a:ext uri="{FF2B5EF4-FFF2-40B4-BE49-F238E27FC236}">
              <a16:creationId xmlns:a16="http://schemas.microsoft.com/office/drawing/2014/main" id="{266DD8FD-9CB7-49B8-8E5A-5E0AFA116F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6" name="Text Box 14">
          <a:extLst>
            <a:ext uri="{FF2B5EF4-FFF2-40B4-BE49-F238E27FC236}">
              <a16:creationId xmlns:a16="http://schemas.microsoft.com/office/drawing/2014/main" id="{F7899781-20F2-4216-B41D-516E8E54BED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7" name="Text Box 15">
          <a:extLst>
            <a:ext uri="{FF2B5EF4-FFF2-40B4-BE49-F238E27FC236}">
              <a16:creationId xmlns:a16="http://schemas.microsoft.com/office/drawing/2014/main" id="{9AE6851D-E6C9-45A2-9B1D-ADDE4E1F70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8" name="Text Box 16">
          <a:extLst>
            <a:ext uri="{FF2B5EF4-FFF2-40B4-BE49-F238E27FC236}">
              <a16:creationId xmlns:a16="http://schemas.microsoft.com/office/drawing/2014/main" id="{316A7523-E314-4796-B99F-1B1766041D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9" name="Text Box 17">
          <a:extLst>
            <a:ext uri="{FF2B5EF4-FFF2-40B4-BE49-F238E27FC236}">
              <a16:creationId xmlns:a16="http://schemas.microsoft.com/office/drawing/2014/main" id="{10760959-3803-4C9A-9E7B-74A73047A1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0" name="Text Box 6">
          <a:extLst>
            <a:ext uri="{FF2B5EF4-FFF2-40B4-BE49-F238E27FC236}">
              <a16:creationId xmlns:a16="http://schemas.microsoft.com/office/drawing/2014/main" id="{074D79E6-E4EC-4630-BC93-9C86565C4A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1" name="Text Box 7">
          <a:extLst>
            <a:ext uri="{FF2B5EF4-FFF2-40B4-BE49-F238E27FC236}">
              <a16:creationId xmlns:a16="http://schemas.microsoft.com/office/drawing/2014/main" id="{F83A41B0-BEFF-4D4C-948B-5B990E47FAC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2" name="Text Box 8">
          <a:extLst>
            <a:ext uri="{FF2B5EF4-FFF2-40B4-BE49-F238E27FC236}">
              <a16:creationId xmlns:a16="http://schemas.microsoft.com/office/drawing/2014/main" id="{ED4BB854-E042-4BA8-871D-12BD9EDBFC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3" name="Text Box 9">
          <a:extLst>
            <a:ext uri="{FF2B5EF4-FFF2-40B4-BE49-F238E27FC236}">
              <a16:creationId xmlns:a16="http://schemas.microsoft.com/office/drawing/2014/main" id="{D07806CD-392D-47CA-B7D0-E3E31FA3C6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4" name="Text Box 10">
          <a:extLst>
            <a:ext uri="{FF2B5EF4-FFF2-40B4-BE49-F238E27FC236}">
              <a16:creationId xmlns:a16="http://schemas.microsoft.com/office/drawing/2014/main" id="{2E467727-D534-414D-A60C-B2FF95B54B7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5" name="Text Box 11">
          <a:extLst>
            <a:ext uri="{FF2B5EF4-FFF2-40B4-BE49-F238E27FC236}">
              <a16:creationId xmlns:a16="http://schemas.microsoft.com/office/drawing/2014/main" id="{50507904-A5A9-4D5D-8134-062FDECB39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6" name="Text Box 12">
          <a:extLst>
            <a:ext uri="{FF2B5EF4-FFF2-40B4-BE49-F238E27FC236}">
              <a16:creationId xmlns:a16="http://schemas.microsoft.com/office/drawing/2014/main" id="{8FBF635E-92AB-4279-9C60-EF4DA31195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7" name="Text Box 13">
          <a:extLst>
            <a:ext uri="{FF2B5EF4-FFF2-40B4-BE49-F238E27FC236}">
              <a16:creationId xmlns:a16="http://schemas.microsoft.com/office/drawing/2014/main" id="{CA688D56-CFD6-4423-BE14-8DD4B6434FC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8" name="Text Box 14">
          <a:extLst>
            <a:ext uri="{FF2B5EF4-FFF2-40B4-BE49-F238E27FC236}">
              <a16:creationId xmlns:a16="http://schemas.microsoft.com/office/drawing/2014/main" id="{60031193-CED9-43E6-B5DE-DC65FB036D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9" name="Text Box 15">
          <a:extLst>
            <a:ext uri="{FF2B5EF4-FFF2-40B4-BE49-F238E27FC236}">
              <a16:creationId xmlns:a16="http://schemas.microsoft.com/office/drawing/2014/main" id="{89420757-ECF3-4647-9673-99DA7C63E5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0" name="Text Box 16">
          <a:extLst>
            <a:ext uri="{FF2B5EF4-FFF2-40B4-BE49-F238E27FC236}">
              <a16:creationId xmlns:a16="http://schemas.microsoft.com/office/drawing/2014/main" id="{BD78EA14-3C2F-4449-BE41-D1069AFF6C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1" name="Text Box 17">
          <a:extLst>
            <a:ext uri="{FF2B5EF4-FFF2-40B4-BE49-F238E27FC236}">
              <a16:creationId xmlns:a16="http://schemas.microsoft.com/office/drawing/2014/main" id="{1EE2FB56-2449-4D00-80D9-904B8C1DA2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2" name="Text Box 7">
          <a:extLst>
            <a:ext uri="{FF2B5EF4-FFF2-40B4-BE49-F238E27FC236}">
              <a16:creationId xmlns:a16="http://schemas.microsoft.com/office/drawing/2014/main" id="{CFFF6162-0898-46B0-94CC-8ED231A67AA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3" name="Text Box 8">
          <a:extLst>
            <a:ext uri="{FF2B5EF4-FFF2-40B4-BE49-F238E27FC236}">
              <a16:creationId xmlns:a16="http://schemas.microsoft.com/office/drawing/2014/main" id="{C03CF644-266D-4174-84D1-7C4AA80D40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4" name="Text Box 9">
          <a:extLst>
            <a:ext uri="{FF2B5EF4-FFF2-40B4-BE49-F238E27FC236}">
              <a16:creationId xmlns:a16="http://schemas.microsoft.com/office/drawing/2014/main" id="{CAF8A6CD-4092-416D-B182-21B41FBF71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5" name="Text Box 10">
          <a:extLst>
            <a:ext uri="{FF2B5EF4-FFF2-40B4-BE49-F238E27FC236}">
              <a16:creationId xmlns:a16="http://schemas.microsoft.com/office/drawing/2014/main" id="{F0DB5443-6997-4896-AD62-D338C1A091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6" name="Text Box 11">
          <a:extLst>
            <a:ext uri="{FF2B5EF4-FFF2-40B4-BE49-F238E27FC236}">
              <a16:creationId xmlns:a16="http://schemas.microsoft.com/office/drawing/2014/main" id="{7D85BAFA-FC77-4DB0-A1E1-C111907803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7" name="Text Box 12">
          <a:extLst>
            <a:ext uri="{FF2B5EF4-FFF2-40B4-BE49-F238E27FC236}">
              <a16:creationId xmlns:a16="http://schemas.microsoft.com/office/drawing/2014/main" id="{D832D674-1D9C-480F-96C7-4EF17E70CE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8" name="Text Box 13">
          <a:extLst>
            <a:ext uri="{FF2B5EF4-FFF2-40B4-BE49-F238E27FC236}">
              <a16:creationId xmlns:a16="http://schemas.microsoft.com/office/drawing/2014/main" id="{CC51689E-8A14-4C96-A8F4-0C5D7B602C9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9" name="Text Box 14">
          <a:extLst>
            <a:ext uri="{FF2B5EF4-FFF2-40B4-BE49-F238E27FC236}">
              <a16:creationId xmlns:a16="http://schemas.microsoft.com/office/drawing/2014/main" id="{DEFEEB3C-C53A-4A0B-8C7C-40390EC01A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0" name="Text Box 15">
          <a:extLst>
            <a:ext uri="{FF2B5EF4-FFF2-40B4-BE49-F238E27FC236}">
              <a16:creationId xmlns:a16="http://schemas.microsoft.com/office/drawing/2014/main" id="{19C2E36F-D07F-4DA9-A2BC-2B2A0B23BC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1" name="Text Box 16">
          <a:extLst>
            <a:ext uri="{FF2B5EF4-FFF2-40B4-BE49-F238E27FC236}">
              <a16:creationId xmlns:a16="http://schemas.microsoft.com/office/drawing/2014/main" id="{E76DEA70-277A-4E2D-9E3A-AC38AB30B0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2" name="Text Box 17">
          <a:extLst>
            <a:ext uri="{FF2B5EF4-FFF2-40B4-BE49-F238E27FC236}">
              <a16:creationId xmlns:a16="http://schemas.microsoft.com/office/drawing/2014/main" id="{C6ECE018-C517-4BBF-8188-F5986A4B913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3" name="Text Box 6">
          <a:extLst>
            <a:ext uri="{FF2B5EF4-FFF2-40B4-BE49-F238E27FC236}">
              <a16:creationId xmlns:a16="http://schemas.microsoft.com/office/drawing/2014/main" id="{17C880D6-782D-44FE-9D6A-1D8A856945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4" name="Text Box 7">
          <a:extLst>
            <a:ext uri="{FF2B5EF4-FFF2-40B4-BE49-F238E27FC236}">
              <a16:creationId xmlns:a16="http://schemas.microsoft.com/office/drawing/2014/main" id="{7CEBEF1B-B383-498C-8D4C-206A163073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5" name="Text Box 8">
          <a:extLst>
            <a:ext uri="{FF2B5EF4-FFF2-40B4-BE49-F238E27FC236}">
              <a16:creationId xmlns:a16="http://schemas.microsoft.com/office/drawing/2014/main" id="{7D4BF4CF-0EC7-4C39-91A6-F6FCA3E7CD6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6" name="Text Box 9">
          <a:extLst>
            <a:ext uri="{FF2B5EF4-FFF2-40B4-BE49-F238E27FC236}">
              <a16:creationId xmlns:a16="http://schemas.microsoft.com/office/drawing/2014/main" id="{B1C8052B-020F-4FE0-8C22-A2930B28CC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7" name="Text Box 10">
          <a:extLst>
            <a:ext uri="{FF2B5EF4-FFF2-40B4-BE49-F238E27FC236}">
              <a16:creationId xmlns:a16="http://schemas.microsoft.com/office/drawing/2014/main" id="{80A95C59-5019-4268-96E1-4061D5B16A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8" name="Text Box 11">
          <a:extLst>
            <a:ext uri="{FF2B5EF4-FFF2-40B4-BE49-F238E27FC236}">
              <a16:creationId xmlns:a16="http://schemas.microsoft.com/office/drawing/2014/main" id="{43856EA6-0F1B-4431-87D3-5E7EF8C0B4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9" name="Text Box 12">
          <a:extLst>
            <a:ext uri="{FF2B5EF4-FFF2-40B4-BE49-F238E27FC236}">
              <a16:creationId xmlns:a16="http://schemas.microsoft.com/office/drawing/2014/main" id="{DEED70F7-5B06-4B16-9061-1EAB6C9A54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0" name="Text Box 13">
          <a:extLst>
            <a:ext uri="{FF2B5EF4-FFF2-40B4-BE49-F238E27FC236}">
              <a16:creationId xmlns:a16="http://schemas.microsoft.com/office/drawing/2014/main" id="{34FFC508-1C34-44AE-9006-B2B35ACE82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1" name="Text Box 14">
          <a:extLst>
            <a:ext uri="{FF2B5EF4-FFF2-40B4-BE49-F238E27FC236}">
              <a16:creationId xmlns:a16="http://schemas.microsoft.com/office/drawing/2014/main" id="{2AAA5369-8411-4971-B9BF-F849C12992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2" name="Text Box 15">
          <a:extLst>
            <a:ext uri="{FF2B5EF4-FFF2-40B4-BE49-F238E27FC236}">
              <a16:creationId xmlns:a16="http://schemas.microsoft.com/office/drawing/2014/main" id="{5247C452-A014-4ED0-96D7-CEB38C98D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3" name="Text Box 16">
          <a:extLst>
            <a:ext uri="{FF2B5EF4-FFF2-40B4-BE49-F238E27FC236}">
              <a16:creationId xmlns:a16="http://schemas.microsoft.com/office/drawing/2014/main" id="{0950BE21-FAA9-4C29-9E24-B6662749E9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4" name="Text Box 17">
          <a:extLst>
            <a:ext uri="{FF2B5EF4-FFF2-40B4-BE49-F238E27FC236}">
              <a16:creationId xmlns:a16="http://schemas.microsoft.com/office/drawing/2014/main" id="{17F147E8-8123-45DB-84C8-AD93E0606C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5" name="Text Box 6">
          <a:extLst>
            <a:ext uri="{FF2B5EF4-FFF2-40B4-BE49-F238E27FC236}">
              <a16:creationId xmlns:a16="http://schemas.microsoft.com/office/drawing/2014/main" id="{F6348813-18BA-4815-B1DD-E1C7B85E9B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6" name="Text Box 7">
          <a:extLst>
            <a:ext uri="{FF2B5EF4-FFF2-40B4-BE49-F238E27FC236}">
              <a16:creationId xmlns:a16="http://schemas.microsoft.com/office/drawing/2014/main" id="{4E7FD61C-D009-422E-BD84-BB7D5145BB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7" name="Text Box 8">
          <a:extLst>
            <a:ext uri="{FF2B5EF4-FFF2-40B4-BE49-F238E27FC236}">
              <a16:creationId xmlns:a16="http://schemas.microsoft.com/office/drawing/2014/main" id="{D608E300-5669-48BA-BC0D-3F44D5DFA4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8" name="Text Box 9">
          <a:extLst>
            <a:ext uri="{FF2B5EF4-FFF2-40B4-BE49-F238E27FC236}">
              <a16:creationId xmlns:a16="http://schemas.microsoft.com/office/drawing/2014/main" id="{0DD402FF-7A39-4DE2-94DA-C925469D15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9" name="Text Box 10">
          <a:extLst>
            <a:ext uri="{FF2B5EF4-FFF2-40B4-BE49-F238E27FC236}">
              <a16:creationId xmlns:a16="http://schemas.microsoft.com/office/drawing/2014/main" id="{D9FF52D6-4169-441E-BF69-00F95F03A5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0" name="Text Box 11">
          <a:extLst>
            <a:ext uri="{FF2B5EF4-FFF2-40B4-BE49-F238E27FC236}">
              <a16:creationId xmlns:a16="http://schemas.microsoft.com/office/drawing/2014/main" id="{A02662A0-FB66-41E2-A50A-0BCF6AB99B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1" name="Text Box 12">
          <a:extLst>
            <a:ext uri="{FF2B5EF4-FFF2-40B4-BE49-F238E27FC236}">
              <a16:creationId xmlns:a16="http://schemas.microsoft.com/office/drawing/2014/main" id="{77F1A3A7-84A2-449C-A6BC-B19275EA42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2" name="Text Box 13">
          <a:extLst>
            <a:ext uri="{FF2B5EF4-FFF2-40B4-BE49-F238E27FC236}">
              <a16:creationId xmlns:a16="http://schemas.microsoft.com/office/drawing/2014/main" id="{C4E1430D-F003-48E4-B41F-F93D274DD7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3" name="Text Box 14">
          <a:extLst>
            <a:ext uri="{FF2B5EF4-FFF2-40B4-BE49-F238E27FC236}">
              <a16:creationId xmlns:a16="http://schemas.microsoft.com/office/drawing/2014/main" id="{58D68D7B-51CA-4ABD-B869-DDA311E5D5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4" name="Text Box 15">
          <a:extLst>
            <a:ext uri="{FF2B5EF4-FFF2-40B4-BE49-F238E27FC236}">
              <a16:creationId xmlns:a16="http://schemas.microsoft.com/office/drawing/2014/main" id="{ACDB4D0E-B9AF-4D44-91CD-0730CF4830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5" name="Text Box 16">
          <a:extLst>
            <a:ext uri="{FF2B5EF4-FFF2-40B4-BE49-F238E27FC236}">
              <a16:creationId xmlns:a16="http://schemas.microsoft.com/office/drawing/2014/main" id="{688D1645-A30C-47AF-9949-6FB9A87C21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6" name="Text Box 17">
          <a:extLst>
            <a:ext uri="{FF2B5EF4-FFF2-40B4-BE49-F238E27FC236}">
              <a16:creationId xmlns:a16="http://schemas.microsoft.com/office/drawing/2014/main" id="{102C9FF7-6133-4521-96A7-E5E1E86572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7" name="Text Box 6">
          <a:extLst>
            <a:ext uri="{FF2B5EF4-FFF2-40B4-BE49-F238E27FC236}">
              <a16:creationId xmlns:a16="http://schemas.microsoft.com/office/drawing/2014/main" id="{0F9DA235-09A8-4999-AEBF-2F4192A8A5C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8" name="Text Box 7">
          <a:extLst>
            <a:ext uri="{FF2B5EF4-FFF2-40B4-BE49-F238E27FC236}">
              <a16:creationId xmlns:a16="http://schemas.microsoft.com/office/drawing/2014/main" id="{8B9DEDB6-3C07-4D1C-AC87-2D00E96B95F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9" name="Text Box 8">
          <a:extLst>
            <a:ext uri="{FF2B5EF4-FFF2-40B4-BE49-F238E27FC236}">
              <a16:creationId xmlns:a16="http://schemas.microsoft.com/office/drawing/2014/main" id="{C233E48C-B2BE-4FC8-B8BF-BF988ABC327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0" name="Text Box 9">
          <a:extLst>
            <a:ext uri="{FF2B5EF4-FFF2-40B4-BE49-F238E27FC236}">
              <a16:creationId xmlns:a16="http://schemas.microsoft.com/office/drawing/2014/main" id="{743D51EC-DA83-45D0-AEB1-6F955CB9F06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1" name="Text Box 10">
          <a:extLst>
            <a:ext uri="{FF2B5EF4-FFF2-40B4-BE49-F238E27FC236}">
              <a16:creationId xmlns:a16="http://schemas.microsoft.com/office/drawing/2014/main" id="{231F2F4A-D075-4276-A8D7-7A82AC7DF3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2" name="Text Box 11">
          <a:extLst>
            <a:ext uri="{FF2B5EF4-FFF2-40B4-BE49-F238E27FC236}">
              <a16:creationId xmlns:a16="http://schemas.microsoft.com/office/drawing/2014/main" id="{9DE7FCD3-5A90-4E84-92B4-634E942069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3" name="Text Box 12">
          <a:extLst>
            <a:ext uri="{FF2B5EF4-FFF2-40B4-BE49-F238E27FC236}">
              <a16:creationId xmlns:a16="http://schemas.microsoft.com/office/drawing/2014/main" id="{847D5316-EC18-409E-9DD0-A192EE1908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4" name="Text Box 13">
          <a:extLst>
            <a:ext uri="{FF2B5EF4-FFF2-40B4-BE49-F238E27FC236}">
              <a16:creationId xmlns:a16="http://schemas.microsoft.com/office/drawing/2014/main" id="{75CC0026-AB92-4F57-9D67-377ECD160B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5" name="Text Box 14">
          <a:extLst>
            <a:ext uri="{FF2B5EF4-FFF2-40B4-BE49-F238E27FC236}">
              <a16:creationId xmlns:a16="http://schemas.microsoft.com/office/drawing/2014/main" id="{3A4F2A46-58F8-4237-928E-77ED6D8000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6" name="Text Box 15">
          <a:extLst>
            <a:ext uri="{FF2B5EF4-FFF2-40B4-BE49-F238E27FC236}">
              <a16:creationId xmlns:a16="http://schemas.microsoft.com/office/drawing/2014/main" id="{4050511D-4B27-4A43-BAC6-E91894312D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7" name="Text Box 16">
          <a:extLst>
            <a:ext uri="{FF2B5EF4-FFF2-40B4-BE49-F238E27FC236}">
              <a16:creationId xmlns:a16="http://schemas.microsoft.com/office/drawing/2014/main" id="{97CB2CAE-EE88-4D9D-A4B7-DE4E287974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8" name="Text Box 17">
          <a:extLst>
            <a:ext uri="{FF2B5EF4-FFF2-40B4-BE49-F238E27FC236}">
              <a16:creationId xmlns:a16="http://schemas.microsoft.com/office/drawing/2014/main" id="{0B428D72-F153-4D9B-BBBD-DFF8D2225B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9" name="Text Box 7">
          <a:extLst>
            <a:ext uri="{FF2B5EF4-FFF2-40B4-BE49-F238E27FC236}">
              <a16:creationId xmlns:a16="http://schemas.microsoft.com/office/drawing/2014/main" id="{69299953-DC75-4A02-A03D-1BEE2562B61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0" name="Text Box 8">
          <a:extLst>
            <a:ext uri="{FF2B5EF4-FFF2-40B4-BE49-F238E27FC236}">
              <a16:creationId xmlns:a16="http://schemas.microsoft.com/office/drawing/2014/main" id="{5712D3C0-84ED-4C7C-9723-646BF91343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1" name="Text Box 9">
          <a:extLst>
            <a:ext uri="{FF2B5EF4-FFF2-40B4-BE49-F238E27FC236}">
              <a16:creationId xmlns:a16="http://schemas.microsoft.com/office/drawing/2014/main" id="{1DE0AC17-36FC-4014-BD37-DB22FEAE97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2" name="Text Box 10">
          <a:extLst>
            <a:ext uri="{FF2B5EF4-FFF2-40B4-BE49-F238E27FC236}">
              <a16:creationId xmlns:a16="http://schemas.microsoft.com/office/drawing/2014/main" id="{327413D5-CC25-45A4-A260-92B357D883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3" name="Text Box 11">
          <a:extLst>
            <a:ext uri="{FF2B5EF4-FFF2-40B4-BE49-F238E27FC236}">
              <a16:creationId xmlns:a16="http://schemas.microsoft.com/office/drawing/2014/main" id="{001DADB2-FCBD-4621-928C-9F9B3E1650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4" name="Text Box 12">
          <a:extLst>
            <a:ext uri="{FF2B5EF4-FFF2-40B4-BE49-F238E27FC236}">
              <a16:creationId xmlns:a16="http://schemas.microsoft.com/office/drawing/2014/main" id="{06B12704-6802-4976-871E-741FDF8353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5" name="Text Box 13">
          <a:extLst>
            <a:ext uri="{FF2B5EF4-FFF2-40B4-BE49-F238E27FC236}">
              <a16:creationId xmlns:a16="http://schemas.microsoft.com/office/drawing/2014/main" id="{784AD4D6-09A9-4CBA-BF02-C81F3B835E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6" name="Text Box 14">
          <a:extLst>
            <a:ext uri="{FF2B5EF4-FFF2-40B4-BE49-F238E27FC236}">
              <a16:creationId xmlns:a16="http://schemas.microsoft.com/office/drawing/2014/main" id="{AEC17298-216B-4587-90BF-FBA5B52E96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7" name="Text Box 15">
          <a:extLst>
            <a:ext uri="{FF2B5EF4-FFF2-40B4-BE49-F238E27FC236}">
              <a16:creationId xmlns:a16="http://schemas.microsoft.com/office/drawing/2014/main" id="{6DCB07AE-89A5-4163-9B6B-547500016C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8" name="Text Box 16">
          <a:extLst>
            <a:ext uri="{FF2B5EF4-FFF2-40B4-BE49-F238E27FC236}">
              <a16:creationId xmlns:a16="http://schemas.microsoft.com/office/drawing/2014/main" id="{F2A5FD52-5F0D-4457-B0A7-7AC76CB4A1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9" name="Text Box 17">
          <a:extLst>
            <a:ext uri="{FF2B5EF4-FFF2-40B4-BE49-F238E27FC236}">
              <a16:creationId xmlns:a16="http://schemas.microsoft.com/office/drawing/2014/main" id="{33F55542-0CF3-41A4-8150-5C7B05A27DF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0" name="Text Box 6">
          <a:extLst>
            <a:ext uri="{FF2B5EF4-FFF2-40B4-BE49-F238E27FC236}">
              <a16:creationId xmlns:a16="http://schemas.microsoft.com/office/drawing/2014/main" id="{0B605E33-D822-4FE6-8493-BE495372BB3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1" name="Text Box 7">
          <a:extLst>
            <a:ext uri="{FF2B5EF4-FFF2-40B4-BE49-F238E27FC236}">
              <a16:creationId xmlns:a16="http://schemas.microsoft.com/office/drawing/2014/main" id="{9E70E981-419B-4650-9FE2-2EF63ACD0C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2" name="Text Box 8">
          <a:extLst>
            <a:ext uri="{FF2B5EF4-FFF2-40B4-BE49-F238E27FC236}">
              <a16:creationId xmlns:a16="http://schemas.microsoft.com/office/drawing/2014/main" id="{528F0DAC-B6BA-4A53-8B02-CECEB80D3DC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3" name="Text Box 9">
          <a:extLst>
            <a:ext uri="{FF2B5EF4-FFF2-40B4-BE49-F238E27FC236}">
              <a16:creationId xmlns:a16="http://schemas.microsoft.com/office/drawing/2014/main" id="{ED657414-C2E4-43D0-A390-37259FB3DEB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4" name="Text Box 10">
          <a:extLst>
            <a:ext uri="{FF2B5EF4-FFF2-40B4-BE49-F238E27FC236}">
              <a16:creationId xmlns:a16="http://schemas.microsoft.com/office/drawing/2014/main" id="{81620F33-EF7C-497F-A58C-FF9EB2F3A9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5" name="Text Box 11">
          <a:extLst>
            <a:ext uri="{FF2B5EF4-FFF2-40B4-BE49-F238E27FC236}">
              <a16:creationId xmlns:a16="http://schemas.microsoft.com/office/drawing/2014/main" id="{C8AADCF2-88C8-4EE4-A1F7-6780B39B08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6" name="Text Box 12">
          <a:extLst>
            <a:ext uri="{FF2B5EF4-FFF2-40B4-BE49-F238E27FC236}">
              <a16:creationId xmlns:a16="http://schemas.microsoft.com/office/drawing/2014/main" id="{92B4BCB2-43A9-4A30-9D77-C2E458E754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7" name="Text Box 13">
          <a:extLst>
            <a:ext uri="{FF2B5EF4-FFF2-40B4-BE49-F238E27FC236}">
              <a16:creationId xmlns:a16="http://schemas.microsoft.com/office/drawing/2014/main" id="{DDDD2A56-5A42-44DE-86D8-8478598A7C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8" name="Text Box 14">
          <a:extLst>
            <a:ext uri="{FF2B5EF4-FFF2-40B4-BE49-F238E27FC236}">
              <a16:creationId xmlns:a16="http://schemas.microsoft.com/office/drawing/2014/main" id="{B6292832-B096-47C7-A23F-7F13C1E30DF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9" name="Text Box 15">
          <a:extLst>
            <a:ext uri="{FF2B5EF4-FFF2-40B4-BE49-F238E27FC236}">
              <a16:creationId xmlns:a16="http://schemas.microsoft.com/office/drawing/2014/main" id="{95F9CDB0-3A8E-4AA4-BD1C-F3C047E56F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0" name="Text Box 16">
          <a:extLst>
            <a:ext uri="{FF2B5EF4-FFF2-40B4-BE49-F238E27FC236}">
              <a16:creationId xmlns:a16="http://schemas.microsoft.com/office/drawing/2014/main" id="{C326A127-85D9-4729-A5D6-85D98DC498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1" name="Text Box 17">
          <a:extLst>
            <a:ext uri="{FF2B5EF4-FFF2-40B4-BE49-F238E27FC236}">
              <a16:creationId xmlns:a16="http://schemas.microsoft.com/office/drawing/2014/main" id="{24A717F7-7D5E-42AA-AA70-847ED46D539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2" name="Text Box 6">
          <a:extLst>
            <a:ext uri="{FF2B5EF4-FFF2-40B4-BE49-F238E27FC236}">
              <a16:creationId xmlns:a16="http://schemas.microsoft.com/office/drawing/2014/main" id="{1CA55311-B771-4D26-A1BC-BAACD5C44E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3" name="Text Box 7">
          <a:extLst>
            <a:ext uri="{FF2B5EF4-FFF2-40B4-BE49-F238E27FC236}">
              <a16:creationId xmlns:a16="http://schemas.microsoft.com/office/drawing/2014/main" id="{60B8C35F-DFFD-4BBD-A8FD-2DB1E9BDA4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4" name="Text Box 8">
          <a:extLst>
            <a:ext uri="{FF2B5EF4-FFF2-40B4-BE49-F238E27FC236}">
              <a16:creationId xmlns:a16="http://schemas.microsoft.com/office/drawing/2014/main" id="{7E6A826B-ED8F-4E28-B17C-77D15DC732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5" name="Text Box 9">
          <a:extLst>
            <a:ext uri="{FF2B5EF4-FFF2-40B4-BE49-F238E27FC236}">
              <a16:creationId xmlns:a16="http://schemas.microsoft.com/office/drawing/2014/main" id="{F0D50CD1-6186-4499-A3FF-E1A352C8B18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6" name="Text Box 10">
          <a:extLst>
            <a:ext uri="{FF2B5EF4-FFF2-40B4-BE49-F238E27FC236}">
              <a16:creationId xmlns:a16="http://schemas.microsoft.com/office/drawing/2014/main" id="{31B96833-A927-4568-9998-4BD2CE046FF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7" name="Text Box 11">
          <a:extLst>
            <a:ext uri="{FF2B5EF4-FFF2-40B4-BE49-F238E27FC236}">
              <a16:creationId xmlns:a16="http://schemas.microsoft.com/office/drawing/2014/main" id="{912458F2-935F-462C-9F67-228E2A3C9F5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8" name="Text Box 12">
          <a:extLst>
            <a:ext uri="{FF2B5EF4-FFF2-40B4-BE49-F238E27FC236}">
              <a16:creationId xmlns:a16="http://schemas.microsoft.com/office/drawing/2014/main" id="{EB6989D2-CDEB-4C82-90AE-6C83C952D98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9" name="Text Box 13">
          <a:extLst>
            <a:ext uri="{FF2B5EF4-FFF2-40B4-BE49-F238E27FC236}">
              <a16:creationId xmlns:a16="http://schemas.microsoft.com/office/drawing/2014/main" id="{C6EA6907-3B55-48D0-9B2F-A8AE54A1139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0" name="Text Box 14">
          <a:extLst>
            <a:ext uri="{FF2B5EF4-FFF2-40B4-BE49-F238E27FC236}">
              <a16:creationId xmlns:a16="http://schemas.microsoft.com/office/drawing/2014/main" id="{6FFA9BEB-32DB-48EF-999E-9969E96E01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1" name="Text Box 15">
          <a:extLst>
            <a:ext uri="{FF2B5EF4-FFF2-40B4-BE49-F238E27FC236}">
              <a16:creationId xmlns:a16="http://schemas.microsoft.com/office/drawing/2014/main" id="{BAF45750-CD23-454F-9412-AB6DFF494A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2" name="Text Box 16">
          <a:extLst>
            <a:ext uri="{FF2B5EF4-FFF2-40B4-BE49-F238E27FC236}">
              <a16:creationId xmlns:a16="http://schemas.microsoft.com/office/drawing/2014/main" id="{0EB30B63-BFC7-4F85-B02E-342065FAAB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3" name="Text Box 17">
          <a:extLst>
            <a:ext uri="{FF2B5EF4-FFF2-40B4-BE49-F238E27FC236}">
              <a16:creationId xmlns:a16="http://schemas.microsoft.com/office/drawing/2014/main" id="{CD2EDFD6-26BD-4D48-98D6-ADED36DD67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4" name="Text Box 6">
          <a:extLst>
            <a:ext uri="{FF2B5EF4-FFF2-40B4-BE49-F238E27FC236}">
              <a16:creationId xmlns:a16="http://schemas.microsoft.com/office/drawing/2014/main" id="{3CBC7EF7-6044-4DA4-AE1E-A54DAE390E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5" name="Text Box 7">
          <a:extLst>
            <a:ext uri="{FF2B5EF4-FFF2-40B4-BE49-F238E27FC236}">
              <a16:creationId xmlns:a16="http://schemas.microsoft.com/office/drawing/2014/main" id="{B889CE81-FAC3-4C6D-86C5-7C3B61975F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6" name="Text Box 8">
          <a:extLst>
            <a:ext uri="{FF2B5EF4-FFF2-40B4-BE49-F238E27FC236}">
              <a16:creationId xmlns:a16="http://schemas.microsoft.com/office/drawing/2014/main" id="{20EC2A43-7E8B-4457-9CFC-9F69E1569F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7" name="Text Box 9">
          <a:extLst>
            <a:ext uri="{FF2B5EF4-FFF2-40B4-BE49-F238E27FC236}">
              <a16:creationId xmlns:a16="http://schemas.microsoft.com/office/drawing/2014/main" id="{3C620D92-43B5-4A88-822A-B8A41C473F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8" name="Text Box 10">
          <a:extLst>
            <a:ext uri="{FF2B5EF4-FFF2-40B4-BE49-F238E27FC236}">
              <a16:creationId xmlns:a16="http://schemas.microsoft.com/office/drawing/2014/main" id="{FB7681F4-C4D0-4ED8-AA7C-5B16056D8E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9" name="Text Box 11">
          <a:extLst>
            <a:ext uri="{FF2B5EF4-FFF2-40B4-BE49-F238E27FC236}">
              <a16:creationId xmlns:a16="http://schemas.microsoft.com/office/drawing/2014/main" id="{3738E922-3B69-4BC8-84E5-0DC9A86946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0" name="Text Box 12">
          <a:extLst>
            <a:ext uri="{FF2B5EF4-FFF2-40B4-BE49-F238E27FC236}">
              <a16:creationId xmlns:a16="http://schemas.microsoft.com/office/drawing/2014/main" id="{C66DB3F5-44F1-4FF8-8508-F45B233200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1" name="Text Box 13">
          <a:extLst>
            <a:ext uri="{FF2B5EF4-FFF2-40B4-BE49-F238E27FC236}">
              <a16:creationId xmlns:a16="http://schemas.microsoft.com/office/drawing/2014/main" id="{557D3C8B-58B4-48C4-A19B-34FAFCDDE5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2" name="Text Box 14">
          <a:extLst>
            <a:ext uri="{FF2B5EF4-FFF2-40B4-BE49-F238E27FC236}">
              <a16:creationId xmlns:a16="http://schemas.microsoft.com/office/drawing/2014/main" id="{6C55E9AE-BD2F-446B-8A22-F0459832318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3" name="Text Box 15">
          <a:extLst>
            <a:ext uri="{FF2B5EF4-FFF2-40B4-BE49-F238E27FC236}">
              <a16:creationId xmlns:a16="http://schemas.microsoft.com/office/drawing/2014/main" id="{A2051552-FD98-4CDB-95C5-E2BCAE1A3E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4" name="Text Box 16">
          <a:extLst>
            <a:ext uri="{FF2B5EF4-FFF2-40B4-BE49-F238E27FC236}">
              <a16:creationId xmlns:a16="http://schemas.microsoft.com/office/drawing/2014/main" id="{B29B253F-80DF-4408-8C54-0EE64861712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5" name="Text Box 17">
          <a:extLst>
            <a:ext uri="{FF2B5EF4-FFF2-40B4-BE49-F238E27FC236}">
              <a16:creationId xmlns:a16="http://schemas.microsoft.com/office/drawing/2014/main" id="{01125F2F-53B7-4C2F-90A0-B149E57F60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6" name="Text Box 7">
          <a:extLst>
            <a:ext uri="{FF2B5EF4-FFF2-40B4-BE49-F238E27FC236}">
              <a16:creationId xmlns:a16="http://schemas.microsoft.com/office/drawing/2014/main" id="{C5C3C191-FB74-464F-9DE0-3B0C25DF6E9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7" name="Text Box 8">
          <a:extLst>
            <a:ext uri="{FF2B5EF4-FFF2-40B4-BE49-F238E27FC236}">
              <a16:creationId xmlns:a16="http://schemas.microsoft.com/office/drawing/2014/main" id="{60D6173B-CA31-43E2-A13F-BB92000B0E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8" name="Text Box 9">
          <a:extLst>
            <a:ext uri="{FF2B5EF4-FFF2-40B4-BE49-F238E27FC236}">
              <a16:creationId xmlns:a16="http://schemas.microsoft.com/office/drawing/2014/main" id="{85D85B71-99F7-4884-A9C2-9F5CE012B8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9" name="Text Box 10">
          <a:extLst>
            <a:ext uri="{FF2B5EF4-FFF2-40B4-BE49-F238E27FC236}">
              <a16:creationId xmlns:a16="http://schemas.microsoft.com/office/drawing/2014/main" id="{21C17056-AD41-4114-B2D4-1B811D390C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0" name="Text Box 11">
          <a:extLst>
            <a:ext uri="{FF2B5EF4-FFF2-40B4-BE49-F238E27FC236}">
              <a16:creationId xmlns:a16="http://schemas.microsoft.com/office/drawing/2014/main" id="{F86BD303-F06C-4864-9335-7E20225074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1" name="Text Box 12">
          <a:extLst>
            <a:ext uri="{FF2B5EF4-FFF2-40B4-BE49-F238E27FC236}">
              <a16:creationId xmlns:a16="http://schemas.microsoft.com/office/drawing/2014/main" id="{7B029A27-8796-44DC-AA73-6B708AAC1F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2" name="Text Box 13">
          <a:extLst>
            <a:ext uri="{FF2B5EF4-FFF2-40B4-BE49-F238E27FC236}">
              <a16:creationId xmlns:a16="http://schemas.microsoft.com/office/drawing/2014/main" id="{5C0C50A4-E0C4-49FC-8DED-615F716A3F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3" name="Text Box 14">
          <a:extLst>
            <a:ext uri="{FF2B5EF4-FFF2-40B4-BE49-F238E27FC236}">
              <a16:creationId xmlns:a16="http://schemas.microsoft.com/office/drawing/2014/main" id="{D9EBF9F3-EAFF-4BB5-818A-BE49BA367AF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4" name="Text Box 15">
          <a:extLst>
            <a:ext uri="{FF2B5EF4-FFF2-40B4-BE49-F238E27FC236}">
              <a16:creationId xmlns:a16="http://schemas.microsoft.com/office/drawing/2014/main" id="{2DCD1E66-69D7-4121-83AE-9E46224B760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5" name="Text Box 16">
          <a:extLst>
            <a:ext uri="{FF2B5EF4-FFF2-40B4-BE49-F238E27FC236}">
              <a16:creationId xmlns:a16="http://schemas.microsoft.com/office/drawing/2014/main" id="{40471324-1870-4156-BF55-DAC8C35041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6" name="Text Box 17">
          <a:extLst>
            <a:ext uri="{FF2B5EF4-FFF2-40B4-BE49-F238E27FC236}">
              <a16:creationId xmlns:a16="http://schemas.microsoft.com/office/drawing/2014/main" id="{DDB4E00A-E192-4D0E-8356-789691E1BA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7" name="Text Box 6">
          <a:extLst>
            <a:ext uri="{FF2B5EF4-FFF2-40B4-BE49-F238E27FC236}">
              <a16:creationId xmlns:a16="http://schemas.microsoft.com/office/drawing/2014/main" id="{C7A380E2-9110-48C4-979A-65B9278BA0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8" name="Text Box 7">
          <a:extLst>
            <a:ext uri="{FF2B5EF4-FFF2-40B4-BE49-F238E27FC236}">
              <a16:creationId xmlns:a16="http://schemas.microsoft.com/office/drawing/2014/main" id="{EDE2F6D9-6495-4BC0-85D2-EC9394F95C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9" name="Text Box 8">
          <a:extLst>
            <a:ext uri="{FF2B5EF4-FFF2-40B4-BE49-F238E27FC236}">
              <a16:creationId xmlns:a16="http://schemas.microsoft.com/office/drawing/2014/main" id="{ACD389AE-917B-4F04-BB70-0730D2AC09C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0" name="Text Box 9">
          <a:extLst>
            <a:ext uri="{FF2B5EF4-FFF2-40B4-BE49-F238E27FC236}">
              <a16:creationId xmlns:a16="http://schemas.microsoft.com/office/drawing/2014/main" id="{3F725911-18AA-435A-BE7E-9F2AFE8518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1" name="Text Box 10">
          <a:extLst>
            <a:ext uri="{FF2B5EF4-FFF2-40B4-BE49-F238E27FC236}">
              <a16:creationId xmlns:a16="http://schemas.microsoft.com/office/drawing/2014/main" id="{70AC7960-02B8-4494-8A2A-31D7E74D2A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2" name="Text Box 11">
          <a:extLst>
            <a:ext uri="{FF2B5EF4-FFF2-40B4-BE49-F238E27FC236}">
              <a16:creationId xmlns:a16="http://schemas.microsoft.com/office/drawing/2014/main" id="{D4338096-3A78-4677-BD55-A69AC93DE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3" name="Text Box 12">
          <a:extLst>
            <a:ext uri="{FF2B5EF4-FFF2-40B4-BE49-F238E27FC236}">
              <a16:creationId xmlns:a16="http://schemas.microsoft.com/office/drawing/2014/main" id="{53589BB2-0D89-4458-8625-56B2EEE5DF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4" name="Text Box 13">
          <a:extLst>
            <a:ext uri="{FF2B5EF4-FFF2-40B4-BE49-F238E27FC236}">
              <a16:creationId xmlns:a16="http://schemas.microsoft.com/office/drawing/2014/main" id="{79AD78F5-5BD6-4737-A742-BD8A27310D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5" name="Text Box 14">
          <a:extLst>
            <a:ext uri="{FF2B5EF4-FFF2-40B4-BE49-F238E27FC236}">
              <a16:creationId xmlns:a16="http://schemas.microsoft.com/office/drawing/2014/main" id="{E0B313A4-5574-436B-97E8-6974699387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6" name="Text Box 15">
          <a:extLst>
            <a:ext uri="{FF2B5EF4-FFF2-40B4-BE49-F238E27FC236}">
              <a16:creationId xmlns:a16="http://schemas.microsoft.com/office/drawing/2014/main" id="{30E80F47-FF0C-4A58-8F19-FD67EE04F98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7" name="Text Box 16">
          <a:extLst>
            <a:ext uri="{FF2B5EF4-FFF2-40B4-BE49-F238E27FC236}">
              <a16:creationId xmlns:a16="http://schemas.microsoft.com/office/drawing/2014/main" id="{4DBBFF61-38CE-448E-8D7C-B711C59117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8" name="Text Box 17">
          <a:extLst>
            <a:ext uri="{FF2B5EF4-FFF2-40B4-BE49-F238E27FC236}">
              <a16:creationId xmlns:a16="http://schemas.microsoft.com/office/drawing/2014/main" id="{BC4ED085-0468-473F-B542-E8DA4CF54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9" name="Text Box 6">
          <a:extLst>
            <a:ext uri="{FF2B5EF4-FFF2-40B4-BE49-F238E27FC236}">
              <a16:creationId xmlns:a16="http://schemas.microsoft.com/office/drawing/2014/main" id="{53D4DBE6-BE6E-4D08-ADEA-727FAE6B60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0" name="Text Box 7">
          <a:extLst>
            <a:ext uri="{FF2B5EF4-FFF2-40B4-BE49-F238E27FC236}">
              <a16:creationId xmlns:a16="http://schemas.microsoft.com/office/drawing/2014/main" id="{A7D3F15A-E281-47D9-B585-B1987C44AE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1" name="Text Box 8">
          <a:extLst>
            <a:ext uri="{FF2B5EF4-FFF2-40B4-BE49-F238E27FC236}">
              <a16:creationId xmlns:a16="http://schemas.microsoft.com/office/drawing/2014/main" id="{E00E7671-703E-4503-AAC1-1D9139C06A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2" name="Text Box 9">
          <a:extLst>
            <a:ext uri="{FF2B5EF4-FFF2-40B4-BE49-F238E27FC236}">
              <a16:creationId xmlns:a16="http://schemas.microsoft.com/office/drawing/2014/main" id="{17780AEC-CAD8-43AD-9F64-B6F0AAF481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3" name="Text Box 10">
          <a:extLst>
            <a:ext uri="{FF2B5EF4-FFF2-40B4-BE49-F238E27FC236}">
              <a16:creationId xmlns:a16="http://schemas.microsoft.com/office/drawing/2014/main" id="{23C089EC-1475-4E81-B3EA-9844A7FAA1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4" name="Text Box 11">
          <a:extLst>
            <a:ext uri="{FF2B5EF4-FFF2-40B4-BE49-F238E27FC236}">
              <a16:creationId xmlns:a16="http://schemas.microsoft.com/office/drawing/2014/main" id="{77A1EC9E-AA1B-43D9-910D-44B106C985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5" name="Text Box 12">
          <a:extLst>
            <a:ext uri="{FF2B5EF4-FFF2-40B4-BE49-F238E27FC236}">
              <a16:creationId xmlns:a16="http://schemas.microsoft.com/office/drawing/2014/main" id="{0B82EE48-7894-4FE2-A148-9EFBC5533B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6" name="Text Box 13">
          <a:extLst>
            <a:ext uri="{FF2B5EF4-FFF2-40B4-BE49-F238E27FC236}">
              <a16:creationId xmlns:a16="http://schemas.microsoft.com/office/drawing/2014/main" id="{4675EC4B-8BE8-4F8A-834A-45E9089C343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7" name="Text Box 14">
          <a:extLst>
            <a:ext uri="{FF2B5EF4-FFF2-40B4-BE49-F238E27FC236}">
              <a16:creationId xmlns:a16="http://schemas.microsoft.com/office/drawing/2014/main" id="{30CD520A-9966-452C-AF74-93841CC53F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8" name="Text Box 15">
          <a:extLst>
            <a:ext uri="{FF2B5EF4-FFF2-40B4-BE49-F238E27FC236}">
              <a16:creationId xmlns:a16="http://schemas.microsoft.com/office/drawing/2014/main" id="{28441699-F69C-4B57-96B1-FE3333D307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9" name="Text Box 16">
          <a:extLst>
            <a:ext uri="{FF2B5EF4-FFF2-40B4-BE49-F238E27FC236}">
              <a16:creationId xmlns:a16="http://schemas.microsoft.com/office/drawing/2014/main" id="{EDD01002-FF0B-4818-B39F-90FD9B35004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0" name="Text Box 17">
          <a:extLst>
            <a:ext uri="{FF2B5EF4-FFF2-40B4-BE49-F238E27FC236}">
              <a16:creationId xmlns:a16="http://schemas.microsoft.com/office/drawing/2014/main" id="{2207F52A-765F-4407-A60F-96E1907E10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1" name="Text Box 6">
          <a:extLst>
            <a:ext uri="{FF2B5EF4-FFF2-40B4-BE49-F238E27FC236}">
              <a16:creationId xmlns:a16="http://schemas.microsoft.com/office/drawing/2014/main" id="{0F56E5C6-3A20-4102-B29E-3A3F5C8403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2" name="Text Box 7">
          <a:extLst>
            <a:ext uri="{FF2B5EF4-FFF2-40B4-BE49-F238E27FC236}">
              <a16:creationId xmlns:a16="http://schemas.microsoft.com/office/drawing/2014/main" id="{FC48DFD3-9148-43C4-A4A0-944316970DF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3" name="Text Box 8">
          <a:extLst>
            <a:ext uri="{FF2B5EF4-FFF2-40B4-BE49-F238E27FC236}">
              <a16:creationId xmlns:a16="http://schemas.microsoft.com/office/drawing/2014/main" id="{AECE9A73-2FA8-4B64-B48E-D97CF1BB6D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4" name="Text Box 9">
          <a:extLst>
            <a:ext uri="{FF2B5EF4-FFF2-40B4-BE49-F238E27FC236}">
              <a16:creationId xmlns:a16="http://schemas.microsoft.com/office/drawing/2014/main" id="{09E1EA50-E9CE-4431-8C7A-F0F7DC38FA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5" name="Text Box 10">
          <a:extLst>
            <a:ext uri="{FF2B5EF4-FFF2-40B4-BE49-F238E27FC236}">
              <a16:creationId xmlns:a16="http://schemas.microsoft.com/office/drawing/2014/main" id="{3E76C9EA-90EF-43E0-8F4A-705A60CCAB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6" name="Text Box 11">
          <a:extLst>
            <a:ext uri="{FF2B5EF4-FFF2-40B4-BE49-F238E27FC236}">
              <a16:creationId xmlns:a16="http://schemas.microsoft.com/office/drawing/2014/main" id="{9FF761B4-4FAD-4EE3-8075-74EEF9F94B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7" name="Text Box 12">
          <a:extLst>
            <a:ext uri="{FF2B5EF4-FFF2-40B4-BE49-F238E27FC236}">
              <a16:creationId xmlns:a16="http://schemas.microsoft.com/office/drawing/2014/main" id="{4804094E-AE86-447C-B0CD-1C37400322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8" name="Text Box 13">
          <a:extLst>
            <a:ext uri="{FF2B5EF4-FFF2-40B4-BE49-F238E27FC236}">
              <a16:creationId xmlns:a16="http://schemas.microsoft.com/office/drawing/2014/main" id="{41868B36-37F9-4DEC-B0D3-7956C764BA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9" name="Text Box 14">
          <a:extLst>
            <a:ext uri="{FF2B5EF4-FFF2-40B4-BE49-F238E27FC236}">
              <a16:creationId xmlns:a16="http://schemas.microsoft.com/office/drawing/2014/main" id="{5AB3F29B-7B14-4AB8-8915-78102B10D5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0" name="Text Box 15">
          <a:extLst>
            <a:ext uri="{FF2B5EF4-FFF2-40B4-BE49-F238E27FC236}">
              <a16:creationId xmlns:a16="http://schemas.microsoft.com/office/drawing/2014/main" id="{923563D6-0D53-4A66-91D5-4B75B05BA8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1" name="Text Box 16">
          <a:extLst>
            <a:ext uri="{FF2B5EF4-FFF2-40B4-BE49-F238E27FC236}">
              <a16:creationId xmlns:a16="http://schemas.microsoft.com/office/drawing/2014/main" id="{2BB55F0B-495E-4AC5-BD2B-88EB92B47A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2" name="Text Box 17">
          <a:extLst>
            <a:ext uri="{FF2B5EF4-FFF2-40B4-BE49-F238E27FC236}">
              <a16:creationId xmlns:a16="http://schemas.microsoft.com/office/drawing/2014/main" id="{2C09B176-8B1A-43EA-9867-0C423A65ACD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3" name="Text Box 7">
          <a:extLst>
            <a:ext uri="{FF2B5EF4-FFF2-40B4-BE49-F238E27FC236}">
              <a16:creationId xmlns:a16="http://schemas.microsoft.com/office/drawing/2014/main" id="{32F05D99-5146-4924-80D4-6C455DBC61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4" name="Text Box 8">
          <a:extLst>
            <a:ext uri="{FF2B5EF4-FFF2-40B4-BE49-F238E27FC236}">
              <a16:creationId xmlns:a16="http://schemas.microsoft.com/office/drawing/2014/main" id="{73E0290C-D4D2-4F26-A14E-3FACBFE216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5" name="Text Box 9">
          <a:extLst>
            <a:ext uri="{FF2B5EF4-FFF2-40B4-BE49-F238E27FC236}">
              <a16:creationId xmlns:a16="http://schemas.microsoft.com/office/drawing/2014/main" id="{F7A74427-C3DC-4904-B5D5-C5E62AF1EBA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6" name="Text Box 10">
          <a:extLst>
            <a:ext uri="{FF2B5EF4-FFF2-40B4-BE49-F238E27FC236}">
              <a16:creationId xmlns:a16="http://schemas.microsoft.com/office/drawing/2014/main" id="{B3E1214F-B2E8-46D3-B8ED-6EEC3FB1AD7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7" name="Text Box 11">
          <a:extLst>
            <a:ext uri="{FF2B5EF4-FFF2-40B4-BE49-F238E27FC236}">
              <a16:creationId xmlns:a16="http://schemas.microsoft.com/office/drawing/2014/main" id="{98CA66E8-6112-45AB-9BFD-604C112068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8" name="Text Box 12">
          <a:extLst>
            <a:ext uri="{FF2B5EF4-FFF2-40B4-BE49-F238E27FC236}">
              <a16:creationId xmlns:a16="http://schemas.microsoft.com/office/drawing/2014/main" id="{3FF695B3-DADC-4599-81A6-EA7359B1A8F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9" name="Text Box 13">
          <a:extLst>
            <a:ext uri="{FF2B5EF4-FFF2-40B4-BE49-F238E27FC236}">
              <a16:creationId xmlns:a16="http://schemas.microsoft.com/office/drawing/2014/main" id="{C25E38B6-024D-4CFE-BDF9-BADF4ADB1B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0" name="Text Box 14">
          <a:extLst>
            <a:ext uri="{FF2B5EF4-FFF2-40B4-BE49-F238E27FC236}">
              <a16:creationId xmlns:a16="http://schemas.microsoft.com/office/drawing/2014/main" id="{524BE339-FB99-422D-A5D6-F2DC43ACB5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1" name="Text Box 15">
          <a:extLst>
            <a:ext uri="{FF2B5EF4-FFF2-40B4-BE49-F238E27FC236}">
              <a16:creationId xmlns:a16="http://schemas.microsoft.com/office/drawing/2014/main" id="{82940FBB-4EF3-4DC5-9176-01AC9FDB12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2" name="Text Box 16">
          <a:extLst>
            <a:ext uri="{FF2B5EF4-FFF2-40B4-BE49-F238E27FC236}">
              <a16:creationId xmlns:a16="http://schemas.microsoft.com/office/drawing/2014/main" id="{0BA3A448-F85F-420E-BC1B-7387119A1E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3" name="Text Box 17">
          <a:extLst>
            <a:ext uri="{FF2B5EF4-FFF2-40B4-BE49-F238E27FC236}">
              <a16:creationId xmlns:a16="http://schemas.microsoft.com/office/drawing/2014/main" id="{6A54DA18-393C-4AF2-8F7C-1C0D04F92F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4" name="Text Box 6">
          <a:extLst>
            <a:ext uri="{FF2B5EF4-FFF2-40B4-BE49-F238E27FC236}">
              <a16:creationId xmlns:a16="http://schemas.microsoft.com/office/drawing/2014/main" id="{22D41A56-F3DF-47E2-A6AF-58F9A9C56A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5" name="Text Box 7">
          <a:extLst>
            <a:ext uri="{FF2B5EF4-FFF2-40B4-BE49-F238E27FC236}">
              <a16:creationId xmlns:a16="http://schemas.microsoft.com/office/drawing/2014/main" id="{AFDE16F6-A7A0-4ECE-9512-ED7DD0BF32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6" name="Text Box 8">
          <a:extLst>
            <a:ext uri="{FF2B5EF4-FFF2-40B4-BE49-F238E27FC236}">
              <a16:creationId xmlns:a16="http://schemas.microsoft.com/office/drawing/2014/main" id="{93F86291-E18F-428C-9589-97641AB038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7" name="Text Box 9">
          <a:extLst>
            <a:ext uri="{FF2B5EF4-FFF2-40B4-BE49-F238E27FC236}">
              <a16:creationId xmlns:a16="http://schemas.microsoft.com/office/drawing/2014/main" id="{1CA97341-504E-419B-89F8-E7DF1E3BDC8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8" name="Text Box 10">
          <a:extLst>
            <a:ext uri="{FF2B5EF4-FFF2-40B4-BE49-F238E27FC236}">
              <a16:creationId xmlns:a16="http://schemas.microsoft.com/office/drawing/2014/main" id="{49679BB1-E9E5-4340-828E-34B549CAD5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9" name="Text Box 11">
          <a:extLst>
            <a:ext uri="{FF2B5EF4-FFF2-40B4-BE49-F238E27FC236}">
              <a16:creationId xmlns:a16="http://schemas.microsoft.com/office/drawing/2014/main" id="{C09C79D3-CD1B-48FB-B70C-25C8A22CCC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0" name="Text Box 12">
          <a:extLst>
            <a:ext uri="{FF2B5EF4-FFF2-40B4-BE49-F238E27FC236}">
              <a16:creationId xmlns:a16="http://schemas.microsoft.com/office/drawing/2014/main" id="{6D4BDD33-97A7-4802-8AEC-0F0D4EFF2FA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1" name="Text Box 13">
          <a:extLst>
            <a:ext uri="{FF2B5EF4-FFF2-40B4-BE49-F238E27FC236}">
              <a16:creationId xmlns:a16="http://schemas.microsoft.com/office/drawing/2014/main" id="{F009881B-9B08-420D-ACD3-937354DBB0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2" name="Text Box 14">
          <a:extLst>
            <a:ext uri="{FF2B5EF4-FFF2-40B4-BE49-F238E27FC236}">
              <a16:creationId xmlns:a16="http://schemas.microsoft.com/office/drawing/2014/main" id="{21F8FC0F-7607-4CF6-9C7C-AAFA4F790A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3" name="Text Box 15">
          <a:extLst>
            <a:ext uri="{FF2B5EF4-FFF2-40B4-BE49-F238E27FC236}">
              <a16:creationId xmlns:a16="http://schemas.microsoft.com/office/drawing/2014/main" id="{AA8A6956-B878-4B57-AC96-A8E1D7EA13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4" name="Text Box 16">
          <a:extLst>
            <a:ext uri="{FF2B5EF4-FFF2-40B4-BE49-F238E27FC236}">
              <a16:creationId xmlns:a16="http://schemas.microsoft.com/office/drawing/2014/main" id="{FE2EED9D-CDA9-4676-903D-9CB2D75DC4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5" name="Text Box 17">
          <a:extLst>
            <a:ext uri="{FF2B5EF4-FFF2-40B4-BE49-F238E27FC236}">
              <a16:creationId xmlns:a16="http://schemas.microsoft.com/office/drawing/2014/main" id="{E96749D5-2ECE-4574-B445-D63CD7199C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6" name="Text Box 6">
          <a:extLst>
            <a:ext uri="{FF2B5EF4-FFF2-40B4-BE49-F238E27FC236}">
              <a16:creationId xmlns:a16="http://schemas.microsoft.com/office/drawing/2014/main" id="{A9B5FE2B-67B4-4E83-965B-6CE63F7D02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7" name="Text Box 7">
          <a:extLst>
            <a:ext uri="{FF2B5EF4-FFF2-40B4-BE49-F238E27FC236}">
              <a16:creationId xmlns:a16="http://schemas.microsoft.com/office/drawing/2014/main" id="{20092157-AC28-4201-AE4F-92DAFCEDC8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8" name="Text Box 8">
          <a:extLst>
            <a:ext uri="{FF2B5EF4-FFF2-40B4-BE49-F238E27FC236}">
              <a16:creationId xmlns:a16="http://schemas.microsoft.com/office/drawing/2014/main" id="{9FD4D100-E65C-495C-9D62-4B910AFB5C2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9" name="Text Box 9">
          <a:extLst>
            <a:ext uri="{FF2B5EF4-FFF2-40B4-BE49-F238E27FC236}">
              <a16:creationId xmlns:a16="http://schemas.microsoft.com/office/drawing/2014/main" id="{41D32AC2-82E0-430A-84C0-4D500E6CBD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0" name="Text Box 10">
          <a:extLst>
            <a:ext uri="{FF2B5EF4-FFF2-40B4-BE49-F238E27FC236}">
              <a16:creationId xmlns:a16="http://schemas.microsoft.com/office/drawing/2014/main" id="{FF4AC625-16B0-40F8-8270-D2EC632C21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1" name="Text Box 11">
          <a:extLst>
            <a:ext uri="{FF2B5EF4-FFF2-40B4-BE49-F238E27FC236}">
              <a16:creationId xmlns:a16="http://schemas.microsoft.com/office/drawing/2014/main" id="{A6FA3AF4-F98D-4FDA-8AF8-3D30A2C9FD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2" name="Text Box 12">
          <a:extLst>
            <a:ext uri="{FF2B5EF4-FFF2-40B4-BE49-F238E27FC236}">
              <a16:creationId xmlns:a16="http://schemas.microsoft.com/office/drawing/2014/main" id="{52830003-12AD-4D67-86BB-2DCB56C43BB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3" name="Text Box 13">
          <a:extLst>
            <a:ext uri="{FF2B5EF4-FFF2-40B4-BE49-F238E27FC236}">
              <a16:creationId xmlns:a16="http://schemas.microsoft.com/office/drawing/2014/main" id="{6D0E1741-E7A2-4D85-A7F5-A994D47348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4" name="Text Box 14">
          <a:extLst>
            <a:ext uri="{FF2B5EF4-FFF2-40B4-BE49-F238E27FC236}">
              <a16:creationId xmlns:a16="http://schemas.microsoft.com/office/drawing/2014/main" id="{4CDD9274-C4A1-4996-8E73-82B0B556A0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5" name="Text Box 15">
          <a:extLst>
            <a:ext uri="{FF2B5EF4-FFF2-40B4-BE49-F238E27FC236}">
              <a16:creationId xmlns:a16="http://schemas.microsoft.com/office/drawing/2014/main" id="{C7665206-FE20-4B33-8860-5BE8E2DC83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6" name="Text Box 16">
          <a:extLst>
            <a:ext uri="{FF2B5EF4-FFF2-40B4-BE49-F238E27FC236}">
              <a16:creationId xmlns:a16="http://schemas.microsoft.com/office/drawing/2014/main" id="{6BCEC11D-D7C8-4731-9031-C887F749A8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7" name="Text Box 17">
          <a:extLst>
            <a:ext uri="{FF2B5EF4-FFF2-40B4-BE49-F238E27FC236}">
              <a16:creationId xmlns:a16="http://schemas.microsoft.com/office/drawing/2014/main" id="{1FB1B3B2-419E-4880-B566-0C62A8028AA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8" name="Text Box 6">
          <a:extLst>
            <a:ext uri="{FF2B5EF4-FFF2-40B4-BE49-F238E27FC236}">
              <a16:creationId xmlns:a16="http://schemas.microsoft.com/office/drawing/2014/main" id="{0B9B4978-94A8-4735-A03A-A12C1112FA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9" name="Text Box 7">
          <a:extLst>
            <a:ext uri="{FF2B5EF4-FFF2-40B4-BE49-F238E27FC236}">
              <a16:creationId xmlns:a16="http://schemas.microsoft.com/office/drawing/2014/main" id="{96C912A5-56BE-4A27-966E-A2838B18FA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0" name="Text Box 8">
          <a:extLst>
            <a:ext uri="{FF2B5EF4-FFF2-40B4-BE49-F238E27FC236}">
              <a16:creationId xmlns:a16="http://schemas.microsoft.com/office/drawing/2014/main" id="{969D345A-5D89-4041-A778-DB3970FD6B3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1" name="Text Box 9">
          <a:extLst>
            <a:ext uri="{FF2B5EF4-FFF2-40B4-BE49-F238E27FC236}">
              <a16:creationId xmlns:a16="http://schemas.microsoft.com/office/drawing/2014/main" id="{C3AFB163-F2E7-499F-B14A-1F7B0E12AC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2" name="Text Box 10">
          <a:extLst>
            <a:ext uri="{FF2B5EF4-FFF2-40B4-BE49-F238E27FC236}">
              <a16:creationId xmlns:a16="http://schemas.microsoft.com/office/drawing/2014/main" id="{5380C6F2-7858-4A64-A10E-112203A225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3" name="Text Box 11">
          <a:extLst>
            <a:ext uri="{FF2B5EF4-FFF2-40B4-BE49-F238E27FC236}">
              <a16:creationId xmlns:a16="http://schemas.microsoft.com/office/drawing/2014/main" id="{86486EA7-6CFB-4E48-8BFD-4BFBAD807D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4" name="Text Box 12">
          <a:extLst>
            <a:ext uri="{FF2B5EF4-FFF2-40B4-BE49-F238E27FC236}">
              <a16:creationId xmlns:a16="http://schemas.microsoft.com/office/drawing/2014/main" id="{2C78F2FE-DA7B-40C4-AE6F-3FC91D227A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5" name="Text Box 13">
          <a:extLst>
            <a:ext uri="{FF2B5EF4-FFF2-40B4-BE49-F238E27FC236}">
              <a16:creationId xmlns:a16="http://schemas.microsoft.com/office/drawing/2014/main" id="{1445B2DC-0A3F-4A0F-87EE-A8A12A0A49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6" name="Text Box 14">
          <a:extLst>
            <a:ext uri="{FF2B5EF4-FFF2-40B4-BE49-F238E27FC236}">
              <a16:creationId xmlns:a16="http://schemas.microsoft.com/office/drawing/2014/main" id="{8E5B1FBC-33A1-46BC-BF95-4596D32651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7" name="Text Box 15">
          <a:extLst>
            <a:ext uri="{FF2B5EF4-FFF2-40B4-BE49-F238E27FC236}">
              <a16:creationId xmlns:a16="http://schemas.microsoft.com/office/drawing/2014/main" id="{FBB7922D-AAC0-432E-8C53-14EE13B0BC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8" name="Text Box 16">
          <a:extLst>
            <a:ext uri="{FF2B5EF4-FFF2-40B4-BE49-F238E27FC236}">
              <a16:creationId xmlns:a16="http://schemas.microsoft.com/office/drawing/2014/main" id="{D6F7586D-8246-438C-BC33-01BAB3F7E7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9" name="Text Box 17">
          <a:extLst>
            <a:ext uri="{FF2B5EF4-FFF2-40B4-BE49-F238E27FC236}">
              <a16:creationId xmlns:a16="http://schemas.microsoft.com/office/drawing/2014/main" id="{9DC23BBC-B187-45EB-9070-817011016B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0" name="Text Box 7">
          <a:extLst>
            <a:ext uri="{FF2B5EF4-FFF2-40B4-BE49-F238E27FC236}">
              <a16:creationId xmlns:a16="http://schemas.microsoft.com/office/drawing/2014/main" id="{7171705A-F66A-420E-8418-01B17813F3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1" name="Text Box 8">
          <a:extLst>
            <a:ext uri="{FF2B5EF4-FFF2-40B4-BE49-F238E27FC236}">
              <a16:creationId xmlns:a16="http://schemas.microsoft.com/office/drawing/2014/main" id="{2A2C7F61-A350-422E-84AF-AFAE5713A0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2" name="Text Box 9">
          <a:extLst>
            <a:ext uri="{FF2B5EF4-FFF2-40B4-BE49-F238E27FC236}">
              <a16:creationId xmlns:a16="http://schemas.microsoft.com/office/drawing/2014/main" id="{5D0A5C13-D0A8-4B2F-8837-1A1657B36E5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3" name="Text Box 10">
          <a:extLst>
            <a:ext uri="{FF2B5EF4-FFF2-40B4-BE49-F238E27FC236}">
              <a16:creationId xmlns:a16="http://schemas.microsoft.com/office/drawing/2014/main" id="{9B3A3D1D-DBA9-4AEA-820D-E23A685411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4" name="Text Box 11">
          <a:extLst>
            <a:ext uri="{FF2B5EF4-FFF2-40B4-BE49-F238E27FC236}">
              <a16:creationId xmlns:a16="http://schemas.microsoft.com/office/drawing/2014/main" id="{A83241D6-CBD9-4CF5-BA6F-858B0B43A5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5" name="Text Box 12">
          <a:extLst>
            <a:ext uri="{FF2B5EF4-FFF2-40B4-BE49-F238E27FC236}">
              <a16:creationId xmlns:a16="http://schemas.microsoft.com/office/drawing/2014/main" id="{6D647674-2106-4C35-A1E0-C19E6847AD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6" name="Text Box 13">
          <a:extLst>
            <a:ext uri="{FF2B5EF4-FFF2-40B4-BE49-F238E27FC236}">
              <a16:creationId xmlns:a16="http://schemas.microsoft.com/office/drawing/2014/main" id="{38BFDBC3-50B0-498A-9AD2-02387D1B4A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7" name="Text Box 14">
          <a:extLst>
            <a:ext uri="{FF2B5EF4-FFF2-40B4-BE49-F238E27FC236}">
              <a16:creationId xmlns:a16="http://schemas.microsoft.com/office/drawing/2014/main" id="{EE1BA41E-F981-4E9B-A006-5E8324F5C36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8" name="Text Box 15">
          <a:extLst>
            <a:ext uri="{FF2B5EF4-FFF2-40B4-BE49-F238E27FC236}">
              <a16:creationId xmlns:a16="http://schemas.microsoft.com/office/drawing/2014/main" id="{BDA80D2F-B3C4-4B10-B2F7-6FECE2F86FF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9" name="Text Box 16">
          <a:extLst>
            <a:ext uri="{FF2B5EF4-FFF2-40B4-BE49-F238E27FC236}">
              <a16:creationId xmlns:a16="http://schemas.microsoft.com/office/drawing/2014/main" id="{A2FB98B4-FF93-43CA-BE39-01BD1C8117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0" name="Text Box 17">
          <a:extLst>
            <a:ext uri="{FF2B5EF4-FFF2-40B4-BE49-F238E27FC236}">
              <a16:creationId xmlns:a16="http://schemas.microsoft.com/office/drawing/2014/main" id="{519E1178-DB52-41E5-84D4-598B6E7FC6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1" name="Text Box 6">
          <a:extLst>
            <a:ext uri="{FF2B5EF4-FFF2-40B4-BE49-F238E27FC236}">
              <a16:creationId xmlns:a16="http://schemas.microsoft.com/office/drawing/2014/main" id="{F3556450-C2FB-44E8-8226-8F3B3F558F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2" name="Text Box 7">
          <a:extLst>
            <a:ext uri="{FF2B5EF4-FFF2-40B4-BE49-F238E27FC236}">
              <a16:creationId xmlns:a16="http://schemas.microsoft.com/office/drawing/2014/main" id="{6D7D99F4-D89B-43D7-B3AF-D9195099971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3" name="Text Box 8">
          <a:extLst>
            <a:ext uri="{FF2B5EF4-FFF2-40B4-BE49-F238E27FC236}">
              <a16:creationId xmlns:a16="http://schemas.microsoft.com/office/drawing/2014/main" id="{9B04045B-9F4D-4695-AE55-577751B5E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4" name="Text Box 9">
          <a:extLst>
            <a:ext uri="{FF2B5EF4-FFF2-40B4-BE49-F238E27FC236}">
              <a16:creationId xmlns:a16="http://schemas.microsoft.com/office/drawing/2014/main" id="{9602A9F3-39BC-400B-9F4B-752D33409A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5" name="Text Box 10">
          <a:extLst>
            <a:ext uri="{FF2B5EF4-FFF2-40B4-BE49-F238E27FC236}">
              <a16:creationId xmlns:a16="http://schemas.microsoft.com/office/drawing/2014/main" id="{C3AF0394-93FC-4F17-8A33-83B0A532D2A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6" name="Text Box 11">
          <a:extLst>
            <a:ext uri="{FF2B5EF4-FFF2-40B4-BE49-F238E27FC236}">
              <a16:creationId xmlns:a16="http://schemas.microsoft.com/office/drawing/2014/main" id="{8442CCF9-62AD-4289-9C88-D0674A8D78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7" name="Text Box 12">
          <a:extLst>
            <a:ext uri="{FF2B5EF4-FFF2-40B4-BE49-F238E27FC236}">
              <a16:creationId xmlns:a16="http://schemas.microsoft.com/office/drawing/2014/main" id="{980656F0-115D-43B2-A057-F20C99BF33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8" name="Text Box 13">
          <a:extLst>
            <a:ext uri="{FF2B5EF4-FFF2-40B4-BE49-F238E27FC236}">
              <a16:creationId xmlns:a16="http://schemas.microsoft.com/office/drawing/2014/main" id="{C7F975C4-7629-4B58-B961-E00DA440BC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9" name="Text Box 14">
          <a:extLst>
            <a:ext uri="{FF2B5EF4-FFF2-40B4-BE49-F238E27FC236}">
              <a16:creationId xmlns:a16="http://schemas.microsoft.com/office/drawing/2014/main" id="{6C0A3792-1E8A-4E95-B2A7-66EC3E684C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0" name="Text Box 15">
          <a:extLst>
            <a:ext uri="{FF2B5EF4-FFF2-40B4-BE49-F238E27FC236}">
              <a16:creationId xmlns:a16="http://schemas.microsoft.com/office/drawing/2014/main" id="{C346574C-52B9-4050-AC13-82CE0B64BF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1" name="Text Box 16">
          <a:extLst>
            <a:ext uri="{FF2B5EF4-FFF2-40B4-BE49-F238E27FC236}">
              <a16:creationId xmlns:a16="http://schemas.microsoft.com/office/drawing/2014/main" id="{5484FD82-86F0-42EC-9606-DA24729DEF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2" name="Text Box 17">
          <a:extLst>
            <a:ext uri="{FF2B5EF4-FFF2-40B4-BE49-F238E27FC236}">
              <a16:creationId xmlns:a16="http://schemas.microsoft.com/office/drawing/2014/main" id="{C339DCFE-D3E6-4E71-A1F8-8AFCB56A891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3" name="Text Box 6">
          <a:extLst>
            <a:ext uri="{FF2B5EF4-FFF2-40B4-BE49-F238E27FC236}">
              <a16:creationId xmlns:a16="http://schemas.microsoft.com/office/drawing/2014/main" id="{341ABF84-3F64-4CA4-AA0C-4A1FDC3B816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4" name="Text Box 7">
          <a:extLst>
            <a:ext uri="{FF2B5EF4-FFF2-40B4-BE49-F238E27FC236}">
              <a16:creationId xmlns:a16="http://schemas.microsoft.com/office/drawing/2014/main" id="{697DA7DB-EEBE-42D5-B32A-69505A83BEC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5" name="Text Box 8">
          <a:extLst>
            <a:ext uri="{FF2B5EF4-FFF2-40B4-BE49-F238E27FC236}">
              <a16:creationId xmlns:a16="http://schemas.microsoft.com/office/drawing/2014/main" id="{66EE46DA-24C1-4DA5-B398-AC777FACD8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6" name="Text Box 9">
          <a:extLst>
            <a:ext uri="{FF2B5EF4-FFF2-40B4-BE49-F238E27FC236}">
              <a16:creationId xmlns:a16="http://schemas.microsoft.com/office/drawing/2014/main" id="{F4FCAE3E-46E8-49AB-869C-FBF40BB14EC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7" name="Text Box 10">
          <a:extLst>
            <a:ext uri="{FF2B5EF4-FFF2-40B4-BE49-F238E27FC236}">
              <a16:creationId xmlns:a16="http://schemas.microsoft.com/office/drawing/2014/main" id="{B8EEE078-37C7-4BBC-B114-01200C3EB9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8" name="Text Box 11">
          <a:extLst>
            <a:ext uri="{FF2B5EF4-FFF2-40B4-BE49-F238E27FC236}">
              <a16:creationId xmlns:a16="http://schemas.microsoft.com/office/drawing/2014/main" id="{F9A77C89-11CA-41C7-AE42-4D1FA72A35C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9" name="Text Box 12">
          <a:extLst>
            <a:ext uri="{FF2B5EF4-FFF2-40B4-BE49-F238E27FC236}">
              <a16:creationId xmlns:a16="http://schemas.microsoft.com/office/drawing/2014/main" id="{C1DC0105-B4AF-4AEC-A633-D6EB7DE1EC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0" name="Text Box 13">
          <a:extLst>
            <a:ext uri="{FF2B5EF4-FFF2-40B4-BE49-F238E27FC236}">
              <a16:creationId xmlns:a16="http://schemas.microsoft.com/office/drawing/2014/main" id="{AAB697C3-20D2-4F5E-9502-C36AEB06F0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1" name="Text Box 14">
          <a:extLst>
            <a:ext uri="{FF2B5EF4-FFF2-40B4-BE49-F238E27FC236}">
              <a16:creationId xmlns:a16="http://schemas.microsoft.com/office/drawing/2014/main" id="{626B4AF0-14E5-4020-A00B-FBA0ECCADA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2" name="Text Box 15">
          <a:extLst>
            <a:ext uri="{FF2B5EF4-FFF2-40B4-BE49-F238E27FC236}">
              <a16:creationId xmlns:a16="http://schemas.microsoft.com/office/drawing/2014/main" id="{124F6E99-0B69-4DB8-B627-FD9647ADBE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3" name="Text Box 16">
          <a:extLst>
            <a:ext uri="{FF2B5EF4-FFF2-40B4-BE49-F238E27FC236}">
              <a16:creationId xmlns:a16="http://schemas.microsoft.com/office/drawing/2014/main" id="{4AA5E94A-A674-4A46-94AF-2543DB03EF7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4" name="Text Box 17">
          <a:extLst>
            <a:ext uri="{FF2B5EF4-FFF2-40B4-BE49-F238E27FC236}">
              <a16:creationId xmlns:a16="http://schemas.microsoft.com/office/drawing/2014/main" id="{8FE7FBA1-8BE1-4C3D-9586-A921665E45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5" name="Text Box 6">
          <a:extLst>
            <a:ext uri="{FF2B5EF4-FFF2-40B4-BE49-F238E27FC236}">
              <a16:creationId xmlns:a16="http://schemas.microsoft.com/office/drawing/2014/main" id="{3E187B17-CA57-4A85-B329-3061229FE5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6" name="Text Box 7">
          <a:extLst>
            <a:ext uri="{FF2B5EF4-FFF2-40B4-BE49-F238E27FC236}">
              <a16:creationId xmlns:a16="http://schemas.microsoft.com/office/drawing/2014/main" id="{2B0D331C-DDC5-4F44-B18C-EA68CDC31E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7" name="Text Box 8">
          <a:extLst>
            <a:ext uri="{FF2B5EF4-FFF2-40B4-BE49-F238E27FC236}">
              <a16:creationId xmlns:a16="http://schemas.microsoft.com/office/drawing/2014/main" id="{743BBBDE-C902-4B87-A6DB-CC1CE6793C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8" name="Text Box 9">
          <a:extLst>
            <a:ext uri="{FF2B5EF4-FFF2-40B4-BE49-F238E27FC236}">
              <a16:creationId xmlns:a16="http://schemas.microsoft.com/office/drawing/2014/main" id="{C37A7762-163C-473A-8AF8-CE797413EE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9" name="Text Box 10">
          <a:extLst>
            <a:ext uri="{FF2B5EF4-FFF2-40B4-BE49-F238E27FC236}">
              <a16:creationId xmlns:a16="http://schemas.microsoft.com/office/drawing/2014/main" id="{6B9A1AA7-D9ED-4D2C-8249-5E3E324CF2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0" name="Text Box 11">
          <a:extLst>
            <a:ext uri="{FF2B5EF4-FFF2-40B4-BE49-F238E27FC236}">
              <a16:creationId xmlns:a16="http://schemas.microsoft.com/office/drawing/2014/main" id="{AC636A12-118E-4462-B9AF-189C5DF3DD8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1" name="Text Box 12">
          <a:extLst>
            <a:ext uri="{FF2B5EF4-FFF2-40B4-BE49-F238E27FC236}">
              <a16:creationId xmlns:a16="http://schemas.microsoft.com/office/drawing/2014/main" id="{EFE0C9FD-2E05-4CF7-8E7A-DDE3ACD619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2" name="Text Box 13">
          <a:extLst>
            <a:ext uri="{FF2B5EF4-FFF2-40B4-BE49-F238E27FC236}">
              <a16:creationId xmlns:a16="http://schemas.microsoft.com/office/drawing/2014/main" id="{8A0EBAFB-E363-49EF-9660-52E78E08DB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3" name="Text Box 14">
          <a:extLst>
            <a:ext uri="{FF2B5EF4-FFF2-40B4-BE49-F238E27FC236}">
              <a16:creationId xmlns:a16="http://schemas.microsoft.com/office/drawing/2014/main" id="{1934AAD4-0CE9-4D65-B9F3-AA052DB5D2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4" name="Text Box 15">
          <a:extLst>
            <a:ext uri="{FF2B5EF4-FFF2-40B4-BE49-F238E27FC236}">
              <a16:creationId xmlns:a16="http://schemas.microsoft.com/office/drawing/2014/main" id="{67A9A881-853E-4C38-9B10-3989C00F12E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5" name="Text Box 16">
          <a:extLst>
            <a:ext uri="{FF2B5EF4-FFF2-40B4-BE49-F238E27FC236}">
              <a16:creationId xmlns:a16="http://schemas.microsoft.com/office/drawing/2014/main" id="{72C8FFD9-F0A9-447E-A580-7EF138B9C9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6" name="Text Box 17">
          <a:extLst>
            <a:ext uri="{FF2B5EF4-FFF2-40B4-BE49-F238E27FC236}">
              <a16:creationId xmlns:a16="http://schemas.microsoft.com/office/drawing/2014/main" id="{F7CDD3C5-FB0A-42CB-AC50-E84BD0AF8D9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7" name="Text Box 7">
          <a:extLst>
            <a:ext uri="{FF2B5EF4-FFF2-40B4-BE49-F238E27FC236}">
              <a16:creationId xmlns:a16="http://schemas.microsoft.com/office/drawing/2014/main" id="{D419CF52-12FC-4BC7-83AD-C760AE516F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8" name="Text Box 8">
          <a:extLst>
            <a:ext uri="{FF2B5EF4-FFF2-40B4-BE49-F238E27FC236}">
              <a16:creationId xmlns:a16="http://schemas.microsoft.com/office/drawing/2014/main" id="{E731B2B4-3075-4F3A-92E4-D7D28CBA8B7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9" name="Text Box 9">
          <a:extLst>
            <a:ext uri="{FF2B5EF4-FFF2-40B4-BE49-F238E27FC236}">
              <a16:creationId xmlns:a16="http://schemas.microsoft.com/office/drawing/2014/main" id="{09DA44EA-A659-4173-8218-E1E175029C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0" name="Text Box 10">
          <a:extLst>
            <a:ext uri="{FF2B5EF4-FFF2-40B4-BE49-F238E27FC236}">
              <a16:creationId xmlns:a16="http://schemas.microsoft.com/office/drawing/2014/main" id="{24B703E6-E5C4-4375-8D82-32A166BE55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1" name="Text Box 11">
          <a:extLst>
            <a:ext uri="{FF2B5EF4-FFF2-40B4-BE49-F238E27FC236}">
              <a16:creationId xmlns:a16="http://schemas.microsoft.com/office/drawing/2014/main" id="{5AD2AE77-C7A4-40A5-A26A-8BAA49197C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2" name="Text Box 12">
          <a:extLst>
            <a:ext uri="{FF2B5EF4-FFF2-40B4-BE49-F238E27FC236}">
              <a16:creationId xmlns:a16="http://schemas.microsoft.com/office/drawing/2014/main" id="{8A5AE764-C610-4698-A794-9439E4747CF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3" name="Text Box 13">
          <a:extLst>
            <a:ext uri="{FF2B5EF4-FFF2-40B4-BE49-F238E27FC236}">
              <a16:creationId xmlns:a16="http://schemas.microsoft.com/office/drawing/2014/main" id="{9FF86211-76D7-4B60-AB9F-F2477C1612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4" name="Text Box 14">
          <a:extLst>
            <a:ext uri="{FF2B5EF4-FFF2-40B4-BE49-F238E27FC236}">
              <a16:creationId xmlns:a16="http://schemas.microsoft.com/office/drawing/2014/main" id="{9B616DB3-5B23-4992-9576-6F3DDF818F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5" name="Text Box 15">
          <a:extLst>
            <a:ext uri="{FF2B5EF4-FFF2-40B4-BE49-F238E27FC236}">
              <a16:creationId xmlns:a16="http://schemas.microsoft.com/office/drawing/2014/main" id="{00936FD8-C816-4B6B-8CAF-ED1B9EAC50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6" name="Text Box 16">
          <a:extLst>
            <a:ext uri="{FF2B5EF4-FFF2-40B4-BE49-F238E27FC236}">
              <a16:creationId xmlns:a16="http://schemas.microsoft.com/office/drawing/2014/main" id="{01D82FA9-48EF-4D1C-8081-1AFF3C52B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7" name="Text Box 17">
          <a:extLst>
            <a:ext uri="{FF2B5EF4-FFF2-40B4-BE49-F238E27FC236}">
              <a16:creationId xmlns:a16="http://schemas.microsoft.com/office/drawing/2014/main" id="{5C227A94-25AB-487C-95D8-35306135B1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8" name="Text Box 6">
          <a:extLst>
            <a:ext uri="{FF2B5EF4-FFF2-40B4-BE49-F238E27FC236}">
              <a16:creationId xmlns:a16="http://schemas.microsoft.com/office/drawing/2014/main" id="{7709DAD0-2373-49F8-906D-42AD74810AD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9" name="Text Box 7">
          <a:extLst>
            <a:ext uri="{FF2B5EF4-FFF2-40B4-BE49-F238E27FC236}">
              <a16:creationId xmlns:a16="http://schemas.microsoft.com/office/drawing/2014/main" id="{12EDC24A-81FE-4CF2-A675-3AB05D7C09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0" name="Text Box 8">
          <a:extLst>
            <a:ext uri="{FF2B5EF4-FFF2-40B4-BE49-F238E27FC236}">
              <a16:creationId xmlns:a16="http://schemas.microsoft.com/office/drawing/2014/main" id="{A0D92BC6-C98E-497F-978C-AAC6F20AA6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1" name="Text Box 9">
          <a:extLst>
            <a:ext uri="{FF2B5EF4-FFF2-40B4-BE49-F238E27FC236}">
              <a16:creationId xmlns:a16="http://schemas.microsoft.com/office/drawing/2014/main" id="{A706C0FE-7D96-4E65-99D2-67A0642479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2" name="Text Box 10">
          <a:extLst>
            <a:ext uri="{FF2B5EF4-FFF2-40B4-BE49-F238E27FC236}">
              <a16:creationId xmlns:a16="http://schemas.microsoft.com/office/drawing/2014/main" id="{AD5CEED8-98D3-4275-B5E0-C4884101FE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3" name="Text Box 11">
          <a:extLst>
            <a:ext uri="{FF2B5EF4-FFF2-40B4-BE49-F238E27FC236}">
              <a16:creationId xmlns:a16="http://schemas.microsoft.com/office/drawing/2014/main" id="{B122F007-6F3B-4786-A182-B504E4A5C4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4" name="Text Box 12">
          <a:extLst>
            <a:ext uri="{FF2B5EF4-FFF2-40B4-BE49-F238E27FC236}">
              <a16:creationId xmlns:a16="http://schemas.microsoft.com/office/drawing/2014/main" id="{49B3B85A-9976-4933-992E-D329A64171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5" name="Text Box 13">
          <a:extLst>
            <a:ext uri="{FF2B5EF4-FFF2-40B4-BE49-F238E27FC236}">
              <a16:creationId xmlns:a16="http://schemas.microsoft.com/office/drawing/2014/main" id="{D2BA6A33-1191-4BA0-B1DA-AC24C0EC0E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6" name="Text Box 14">
          <a:extLst>
            <a:ext uri="{FF2B5EF4-FFF2-40B4-BE49-F238E27FC236}">
              <a16:creationId xmlns:a16="http://schemas.microsoft.com/office/drawing/2014/main" id="{F30248B8-AAAB-470B-9383-04170FED29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7" name="Text Box 15">
          <a:extLst>
            <a:ext uri="{FF2B5EF4-FFF2-40B4-BE49-F238E27FC236}">
              <a16:creationId xmlns:a16="http://schemas.microsoft.com/office/drawing/2014/main" id="{CFE52D88-2717-4B42-882D-6AA57D22438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8" name="Text Box 16">
          <a:extLst>
            <a:ext uri="{FF2B5EF4-FFF2-40B4-BE49-F238E27FC236}">
              <a16:creationId xmlns:a16="http://schemas.microsoft.com/office/drawing/2014/main" id="{C0FEF2E2-1F85-473B-B43D-27029DC54E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9" name="Text Box 17">
          <a:extLst>
            <a:ext uri="{FF2B5EF4-FFF2-40B4-BE49-F238E27FC236}">
              <a16:creationId xmlns:a16="http://schemas.microsoft.com/office/drawing/2014/main" id="{1048C08E-850E-474A-BD13-70AD3DB64B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0" name="Text Box 6">
          <a:extLst>
            <a:ext uri="{FF2B5EF4-FFF2-40B4-BE49-F238E27FC236}">
              <a16:creationId xmlns:a16="http://schemas.microsoft.com/office/drawing/2014/main" id="{B15611CA-7913-445F-AF60-954ADE4804F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1" name="Text Box 7">
          <a:extLst>
            <a:ext uri="{FF2B5EF4-FFF2-40B4-BE49-F238E27FC236}">
              <a16:creationId xmlns:a16="http://schemas.microsoft.com/office/drawing/2014/main" id="{EC29C105-B45B-4170-8773-7C38578061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2" name="Text Box 8">
          <a:extLst>
            <a:ext uri="{FF2B5EF4-FFF2-40B4-BE49-F238E27FC236}">
              <a16:creationId xmlns:a16="http://schemas.microsoft.com/office/drawing/2014/main" id="{10C33C72-4794-456C-BF14-A973ADCF9A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3" name="Text Box 9">
          <a:extLst>
            <a:ext uri="{FF2B5EF4-FFF2-40B4-BE49-F238E27FC236}">
              <a16:creationId xmlns:a16="http://schemas.microsoft.com/office/drawing/2014/main" id="{2115B0FC-DA24-419E-ABDD-6129C55566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4" name="Text Box 10">
          <a:extLst>
            <a:ext uri="{FF2B5EF4-FFF2-40B4-BE49-F238E27FC236}">
              <a16:creationId xmlns:a16="http://schemas.microsoft.com/office/drawing/2014/main" id="{EEF0AB96-8B3C-4E20-9036-2852863DC4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5" name="Text Box 11">
          <a:extLst>
            <a:ext uri="{FF2B5EF4-FFF2-40B4-BE49-F238E27FC236}">
              <a16:creationId xmlns:a16="http://schemas.microsoft.com/office/drawing/2014/main" id="{3780C6E3-1BC4-4373-9E5A-05ED0F08A8C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6" name="Text Box 12">
          <a:extLst>
            <a:ext uri="{FF2B5EF4-FFF2-40B4-BE49-F238E27FC236}">
              <a16:creationId xmlns:a16="http://schemas.microsoft.com/office/drawing/2014/main" id="{47A9F836-D6C9-4E9D-847F-5406C6192B5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7" name="Text Box 13">
          <a:extLst>
            <a:ext uri="{FF2B5EF4-FFF2-40B4-BE49-F238E27FC236}">
              <a16:creationId xmlns:a16="http://schemas.microsoft.com/office/drawing/2014/main" id="{EDD8CB4A-E9F3-4530-A061-C9D23D07F4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8" name="Text Box 14">
          <a:extLst>
            <a:ext uri="{FF2B5EF4-FFF2-40B4-BE49-F238E27FC236}">
              <a16:creationId xmlns:a16="http://schemas.microsoft.com/office/drawing/2014/main" id="{79EA71FF-7166-40DF-A709-22DCBAA060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9" name="Text Box 15">
          <a:extLst>
            <a:ext uri="{FF2B5EF4-FFF2-40B4-BE49-F238E27FC236}">
              <a16:creationId xmlns:a16="http://schemas.microsoft.com/office/drawing/2014/main" id="{6985AC3C-DC0D-4773-A024-9D2D38BB09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0" name="Text Box 16">
          <a:extLst>
            <a:ext uri="{FF2B5EF4-FFF2-40B4-BE49-F238E27FC236}">
              <a16:creationId xmlns:a16="http://schemas.microsoft.com/office/drawing/2014/main" id="{801FB8B7-04A9-4507-9FA7-E4083A0446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1" name="Text Box 17">
          <a:extLst>
            <a:ext uri="{FF2B5EF4-FFF2-40B4-BE49-F238E27FC236}">
              <a16:creationId xmlns:a16="http://schemas.microsoft.com/office/drawing/2014/main" id="{18B9D306-F944-4A2A-BD35-9409631623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2" name="Text Box 6">
          <a:extLst>
            <a:ext uri="{FF2B5EF4-FFF2-40B4-BE49-F238E27FC236}">
              <a16:creationId xmlns:a16="http://schemas.microsoft.com/office/drawing/2014/main" id="{E0D1C7DF-DA6E-4E28-8EFF-99A7820749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3" name="Text Box 7">
          <a:extLst>
            <a:ext uri="{FF2B5EF4-FFF2-40B4-BE49-F238E27FC236}">
              <a16:creationId xmlns:a16="http://schemas.microsoft.com/office/drawing/2014/main" id="{E60083F6-A959-4F96-A4EB-F45373B0C9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4" name="Text Box 8">
          <a:extLst>
            <a:ext uri="{FF2B5EF4-FFF2-40B4-BE49-F238E27FC236}">
              <a16:creationId xmlns:a16="http://schemas.microsoft.com/office/drawing/2014/main" id="{0E01DE79-EE57-4D9F-A3F6-305AE543DA1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5" name="Text Box 9">
          <a:extLst>
            <a:ext uri="{FF2B5EF4-FFF2-40B4-BE49-F238E27FC236}">
              <a16:creationId xmlns:a16="http://schemas.microsoft.com/office/drawing/2014/main" id="{CDE5A7CF-D0D2-4B99-BD3F-671387B9BDB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6" name="Text Box 10">
          <a:extLst>
            <a:ext uri="{FF2B5EF4-FFF2-40B4-BE49-F238E27FC236}">
              <a16:creationId xmlns:a16="http://schemas.microsoft.com/office/drawing/2014/main" id="{FC30FC69-CB8B-4D86-BC23-DC3936FD00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7" name="Text Box 11">
          <a:extLst>
            <a:ext uri="{FF2B5EF4-FFF2-40B4-BE49-F238E27FC236}">
              <a16:creationId xmlns:a16="http://schemas.microsoft.com/office/drawing/2014/main" id="{59F20DA3-77AD-456D-9069-D0D6F3143C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8" name="Text Box 12">
          <a:extLst>
            <a:ext uri="{FF2B5EF4-FFF2-40B4-BE49-F238E27FC236}">
              <a16:creationId xmlns:a16="http://schemas.microsoft.com/office/drawing/2014/main" id="{CE42AC95-FA53-4BA6-8714-B15E6A1D9A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9" name="Text Box 13">
          <a:extLst>
            <a:ext uri="{FF2B5EF4-FFF2-40B4-BE49-F238E27FC236}">
              <a16:creationId xmlns:a16="http://schemas.microsoft.com/office/drawing/2014/main" id="{238AF9B7-83AC-4FCA-83CE-7757C91FE6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0" name="Text Box 14">
          <a:extLst>
            <a:ext uri="{FF2B5EF4-FFF2-40B4-BE49-F238E27FC236}">
              <a16:creationId xmlns:a16="http://schemas.microsoft.com/office/drawing/2014/main" id="{C44F0D12-5F77-4798-B8C5-32752DE049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1" name="Text Box 15">
          <a:extLst>
            <a:ext uri="{FF2B5EF4-FFF2-40B4-BE49-F238E27FC236}">
              <a16:creationId xmlns:a16="http://schemas.microsoft.com/office/drawing/2014/main" id="{6C20AD78-A3D4-4D10-A706-45EC188DF2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2" name="Text Box 16">
          <a:extLst>
            <a:ext uri="{FF2B5EF4-FFF2-40B4-BE49-F238E27FC236}">
              <a16:creationId xmlns:a16="http://schemas.microsoft.com/office/drawing/2014/main" id="{5E04BC99-530F-4AFE-8E9B-F65074EB28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3" name="Text Box 17">
          <a:extLst>
            <a:ext uri="{FF2B5EF4-FFF2-40B4-BE49-F238E27FC236}">
              <a16:creationId xmlns:a16="http://schemas.microsoft.com/office/drawing/2014/main" id="{D716DDD6-1F37-40A1-986C-AEA285F24D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4" name="Text Box 7">
          <a:extLst>
            <a:ext uri="{FF2B5EF4-FFF2-40B4-BE49-F238E27FC236}">
              <a16:creationId xmlns:a16="http://schemas.microsoft.com/office/drawing/2014/main" id="{C52D4559-47BE-4766-B166-6DFB53E7EB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5" name="Text Box 8">
          <a:extLst>
            <a:ext uri="{FF2B5EF4-FFF2-40B4-BE49-F238E27FC236}">
              <a16:creationId xmlns:a16="http://schemas.microsoft.com/office/drawing/2014/main" id="{AEB83180-95F0-4140-AA70-D41BEE5AEA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6" name="Text Box 9">
          <a:extLst>
            <a:ext uri="{FF2B5EF4-FFF2-40B4-BE49-F238E27FC236}">
              <a16:creationId xmlns:a16="http://schemas.microsoft.com/office/drawing/2014/main" id="{8FA6D2E9-03A4-40D0-A227-D13A229D07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7" name="Text Box 10">
          <a:extLst>
            <a:ext uri="{FF2B5EF4-FFF2-40B4-BE49-F238E27FC236}">
              <a16:creationId xmlns:a16="http://schemas.microsoft.com/office/drawing/2014/main" id="{BFB37D73-E7D9-4399-93AD-8E8E39A2D0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8" name="Text Box 11">
          <a:extLst>
            <a:ext uri="{FF2B5EF4-FFF2-40B4-BE49-F238E27FC236}">
              <a16:creationId xmlns:a16="http://schemas.microsoft.com/office/drawing/2014/main" id="{7D1C814E-767F-4826-AC2A-E4479587F2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9" name="Text Box 12">
          <a:extLst>
            <a:ext uri="{FF2B5EF4-FFF2-40B4-BE49-F238E27FC236}">
              <a16:creationId xmlns:a16="http://schemas.microsoft.com/office/drawing/2014/main" id="{B54E45DE-0A68-45C5-93FF-7AE17F9683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0" name="Text Box 13">
          <a:extLst>
            <a:ext uri="{FF2B5EF4-FFF2-40B4-BE49-F238E27FC236}">
              <a16:creationId xmlns:a16="http://schemas.microsoft.com/office/drawing/2014/main" id="{41BFDA9E-63C6-4E37-B07A-E39F194EB8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1" name="Text Box 14">
          <a:extLst>
            <a:ext uri="{FF2B5EF4-FFF2-40B4-BE49-F238E27FC236}">
              <a16:creationId xmlns:a16="http://schemas.microsoft.com/office/drawing/2014/main" id="{6D7445D0-50C4-4AD7-91E4-3675E1A17FC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2" name="Text Box 15">
          <a:extLst>
            <a:ext uri="{FF2B5EF4-FFF2-40B4-BE49-F238E27FC236}">
              <a16:creationId xmlns:a16="http://schemas.microsoft.com/office/drawing/2014/main" id="{E07C508C-0BD8-46A1-A496-A31F02E03E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3" name="Text Box 16">
          <a:extLst>
            <a:ext uri="{FF2B5EF4-FFF2-40B4-BE49-F238E27FC236}">
              <a16:creationId xmlns:a16="http://schemas.microsoft.com/office/drawing/2014/main" id="{EB6CEFB6-B6E3-4C20-8037-8C03A04A0B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4" name="Text Box 17">
          <a:extLst>
            <a:ext uri="{FF2B5EF4-FFF2-40B4-BE49-F238E27FC236}">
              <a16:creationId xmlns:a16="http://schemas.microsoft.com/office/drawing/2014/main" id="{51F72AB7-FBA6-4F56-BF16-BEFF318840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5" name="Text Box 6">
          <a:extLst>
            <a:ext uri="{FF2B5EF4-FFF2-40B4-BE49-F238E27FC236}">
              <a16:creationId xmlns:a16="http://schemas.microsoft.com/office/drawing/2014/main" id="{CCA11549-A2C7-4879-87E1-7E5B4A750A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6" name="Text Box 7">
          <a:extLst>
            <a:ext uri="{FF2B5EF4-FFF2-40B4-BE49-F238E27FC236}">
              <a16:creationId xmlns:a16="http://schemas.microsoft.com/office/drawing/2014/main" id="{1033D442-DA49-4281-85DB-9EFB4742CD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7" name="Text Box 8">
          <a:extLst>
            <a:ext uri="{FF2B5EF4-FFF2-40B4-BE49-F238E27FC236}">
              <a16:creationId xmlns:a16="http://schemas.microsoft.com/office/drawing/2014/main" id="{41AA776B-0024-47AA-91A3-976EC7BE71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8" name="Text Box 9">
          <a:extLst>
            <a:ext uri="{FF2B5EF4-FFF2-40B4-BE49-F238E27FC236}">
              <a16:creationId xmlns:a16="http://schemas.microsoft.com/office/drawing/2014/main" id="{F19290FC-10D1-4686-90B4-312472D5D5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9" name="Text Box 10">
          <a:extLst>
            <a:ext uri="{FF2B5EF4-FFF2-40B4-BE49-F238E27FC236}">
              <a16:creationId xmlns:a16="http://schemas.microsoft.com/office/drawing/2014/main" id="{C68FFD08-75B3-4169-8342-69D259759D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0" name="Text Box 11">
          <a:extLst>
            <a:ext uri="{FF2B5EF4-FFF2-40B4-BE49-F238E27FC236}">
              <a16:creationId xmlns:a16="http://schemas.microsoft.com/office/drawing/2014/main" id="{896D44E3-824E-47DD-9826-96A8C3DA01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1" name="Text Box 12">
          <a:extLst>
            <a:ext uri="{FF2B5EF4-FFF2-40B4-BE49-F238E27FC236}">
              <a16:creationId xmlns:a16="http://schemas.microsoft.com/office/drawing/2014/main" id="{A67805F3-0FCA-47BC-AD57-E74BD6EB5E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2" name="Text Box 13">
          <a:extLst>
            <a:ext uri="{FF2B5EF4-FFF2-40B4-BE49-F238E27FC236}">
              <a16:creationId xmlns:a16="http://schemas.microsoft.com/office/drawing/2014/main" id="{1C0998C7-C2FA-41E9-A8A6-3F685B6F03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3" name="Text Box 14">
          <a:extLst>
            <a:ext uri="{FF2B5EF4-FFF2-40B4-BE49-F238E27FC236}">
              <a16:creationId xmlns:a16="http://schemas.microsoft.com/office/drawing/2014/main" id="{6C63B4FB-846B-42D4-B4E6-EFB957679E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4" name="Text Box 15">
          <a:extLst>
            <a:ext uri="{FF2B5EF4-FFF2-40B4-BE49-F238E27FC236}">
              <a16:creationId xmlns:a16="http://schemas.microsoft.com/office/drawing/2014/main" id="{6DCFE9B6-D6CA-4910-8A08-3EBD96A255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5" name="Text Box 16">
          <a:extLst>
            <a:ext uri="{FF2B5EF4-FFF2-40B4-BE49-F238E27FC236}">
              <a16:creationId xmlns:a16="http://schemas.microsoft.com/office/drawing/2014/main" id="{D7263529-6C75-4802-BCEC-5611EDEA7B9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6" name="Text Box 17">
          <a:extLst>
            <a:ext uri="{FF2B5EF4-FFF2-40B4-BE49-F238E27FC236}">
              <a16:creationId xmlns:a16="http://schemas.microsoft.com/office/drawing/2014/main" id="{95DD90F0-6909-4C23-83C1-154C103D07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7" name="Text Box 6">
          <a:extLst>
            <a:ext uri="{FF2B5EF4-FFF2-40B4-BE49-F238E27FC236}">
              <a16:creationId xmlns:a16="http://schemas.microsoft.com/office/drawing/2014/main" id="{4380085D-304E-4791-884B-D641D5AA428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8" name="Text Box 7">
          <a:extLst>
            <a:ext uri="{FF2B5EF4-FFF2-40B4-BE49-F238E27FC236}">
              <a16:creationId xmlns:a16="http://schemas.microsoft.com/office/drawing/2014/main" id="{B8A3E990-F63F-4A17-9B5D-D399CE851E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9" name="Text Box 8">
          <a:extLst>
            <a:ext uri="{FF2B5EF4-FFF2-40B4-BE49-F238E27FC236}">
              <a16:creationId xmlns:a16="http://schemas.microsoft.com/office/drawing/2014/main" id="{737A1992-D325-4A85-941F-8BF2153003F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0" name="Text Box 9">
          <a:extLst>
            <a:ext uri="{FF2B5EF4-FFF2-40B4-BE49-F238E27FC236}">
              <a16:creationId xmlns:a16="http://schemas.microsoft.com/office/drawing/2014/main" id="{4B7D74E8-A8A9-4ABA-AA3F-AE1CF65948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1" name="Text Box 10">
          <a:extLst>
            <a:ext uri="{FF2B5EF4-FFF2-40B4-BE49-F238E27FC236}">
              <a16:creationId xmlns:a16="http://schemas.microsoft.com/office/drawing/2014/main" id="{7259C647-C508-439A-BDCA-1FB15CA0C88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2" name="Text Box 11">
          <a:extLst>
            <a:ext uri="{FF2B5EF4-FFF2-40B4-BE49-F238E27FC236}">
              <a16:creationId xmlns:a16="http://schemas.microsoft.com/office/drawing/2014/main" id="{31D03DC3-94E6-417C-9AB3-6D29D58544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3" name="Text Box 12">
          <a:extLst>
            <a:ext uri="{FF2B5EF4-FFF2-40B4-BE49-F238E27FC236}">
              <a16:creationId xmlns:a16="http://schemas.microsoft.com/office/drawing/2014/main" id="{40299635-0E7D-43FC-B678-10DF827F8E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4" name="Text Box 13">
          <a:extLst>
            <a:ext uri="{FF2B5EF4-FFF2-40B4-BE49-F238E27FC236}">
              <a16:creationId xmlns:a16="http://schemas.microsoft.com/office/drawing/2014/main" id="{5FF3AFE4-B153-4297-81C7-0CA777E901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5" name="Text Box 14">
          <a:extLst>
            <a:ext uri="{FF2B5EF4-FFF2-40B4-BE49-F238E27FC236}">
              <a16:creationId xmlns:a16="http://schemas.microsoft.com/office/drawing/2014/main" id="{E030E54C-985F-4B03-ACE1-11BCAAF1AC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6" name="Text Box 15">
          <a:extLst>
            <a:ext uri="{FF2B5EF4-FFF2-40B4-BE49-F238E27FC236}">
              <a16:creationId xmlns:a16="http://schemas.microsoft.com/office/drawing/2014/main" id="{CE45610D-2D8F-4E57-8BB4-9066682015F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7" name="Text Box 16">
          <a:extLst>
            <a:ext uri="{FF2B5EF4-FFF2-40B4-BE49-F238E27FC236}">
              <a16:creationId xmlns:a16="http://schemas.microsoft.com/office/drawing/2014/main" id="{C56901E2-01D8-4B57-B935-457DB16E26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8" name="Text Box 17">
          <a:extLst>
            <a:ext uri="{FF2B5EF4-FFF2-40B4-BE49-F238E27FC236}">
              <a16:creationId xmlns:a16="http://schemas.microsoft.com/office/drawing/2014/main" id="{17B0BB70-C9A2-41EF-8287-5860DBD251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9" name="Text Box 6">
          <a:extLst>
            <a:ext uri="{FF2B5EF4-FFF2-40B4-BE49-F238E27FC236}">
              <a16:creationId xmlns:a16="http://schemas.microsoft.com/office/drawing/2014/main" id="{CC26FA1E-962D-4E32-B4EC-9090EA5283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0" name="Text Box 7">
          <a:extLst>
            <a:ext uri="{FF2B5EF4-FFF2-40B4-BE49-F238E27FC236}">
              <a16:creationId xmlns:a16="http://schemas.microsoft.com/office/drawing/2014/main" id="{D56B286E-1D43-4940-BA7D-C2D7A0FFB2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1" name="Text Box 8">
          <a:extLst>
            <a:ext uri="{FF2B5EF4-FFF2-40B4-BE49-F238E27FC236}">
              <a16:creationId xmlns:a16="http://schemas.microsoft.com/office/drawing/2014/main" id="{D7BE97C1-1A65-4B98-920E-962A6931F1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2" name="Text Box 9">
          <a:extLst>
            <a:ext uri="{FF2B5EF4-FFF2-40B4-BE49-F238E27FC236}">
              <a16:creationId xmlns:a16="http://schemas.microsoft.com/office/drawing/2014/main" id="{38FFB942-D4A1-485A-9D78-2FEFB267A44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3" name="Text Box 10">
          <a:extLst>
            <a:ext uri="{FF2B5EF4-FFF2-40B4-BE49-F238E27FC236}">
              <a16:creationId xmlns:a16="http://schemas.microsoft.com/office/drawing/2014/main" id="{D4ABA570-5E74-4717-ADCE-14450A7770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4" name="Text Box 11">
          <a:extLst>
            <a:ext uri="{FF2B5EF4-FFF2-40B4-BE49-F238E27FC236}">
              <a16:creationId xmlns:a16="http://schemas.microsoft.com/office/drawing/2014/main" id="{08B070DE-8EC9-405E-867D-D605D508F5C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5" name="Text Box 12">
          <a:extLst>
            <a:ext uri="{FF2B5EF4-FFF2-40B4-BE49-F238E27FC236}">
              <a16:creationId xmlns:a16="http://schemas.microsoft.com/office/drawing/2014/main" id="{DE110289-CF6B-4E7E-A602-A2A6C4F3E50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6" name="Text Box 13">
          <a:extLst>
            <a:ext uri="{FF2B5EF4-FFF2-40B4-BE49-F238E27FC236}">
              <a16:creationId xmlns:a16="http://schemas.microsoft.com/office/drawing/2014/main" id="{66FCDCCC-29F8-4096-BABA-859592017A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7" name="Text Box 14">
          <a:extLst>
            <a:ext uri="{FF2B5EF4-FFF2-40B4-BE49-F238E27FC236}">
              <a16:creationId xmlns:a16="http://schemas.microsoft.com/office/drawing/2014/main" id="{13D209ED-CE27-4E9B-958D-D122BF400A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8" name="Text Box 15">
          <a:extLst>
            <a:ext uri="{FF2B5EF4-FFF2-40B4-BE49-F238E27FC236}">
              <a16:creationId xmlns:a16="http://schemas.microsoft.com/office/drawing/2014/main" id="{A92BBCFF-0891-471B-8616-F4B6AA9B745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9" name="Text Box 16">
          <a:extLst>
            <a:ext uri="{FF2B5EF4-FFF2-40B4-BE49-F238E27FC236}">
              <a16:creationId xmlns:a16="http://schemas.microsoft.com/office/drawing/2014/main" id="{14C9C7C2-C443-43C0-B2B4-2E1A73BDDFD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0" name="Text Box 17">
          <a:extLst>
            <a:ext uri="{FF2B5EF4-FFF2-40B4-BE49-F238E27FC236}">
              <a16:creationId xmlns:a16="http://schemas.microsoft.com/office/drawing/2014/main" id="{2BC339C9-F37A-471D-BE43-5C7D910C61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1" name="Text Box 7">
          <a:extLst>
            <a:ext uri="{FF2B5EF4-FFF2-40B4-BE49-F238E27FC236}">
              <a16:creationId xmlns:a16="http://schemas.microsoft.com/office/drawing/2014/main" id="{4B2D9E4E-B5AC-4A68-ADD2-407914D103D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2" name="Text Box 8">
          <a:extLst>
            <a:ext uri="{FF2B5EF4-FFF2-40B4-BE49-F238E27FC236}">
              <a16:creationId xmlns:a16="http://schemas.microsoft.com/office/drawing/2014/main" id="{AAEC11FA-5637-4E45-8737-7CC4A303A5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3" name="Text Box 9">
          <a:extLst>
            <a:ext uri="{FF2B5EF4-FFF2-40B4-BE49-F238E27FC236}">
              <a16:creationId xmlns:a16="http://schemas.microsoft.com/office/drawing/2014/main" id="{1AD76B43-9B48-478F-9294-F1F0A2DD80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4" name="Text Box 10">
          <a:extLst>
            <a:ext uri="{FF2B5EF4-FFF2-40B4-BE49-F238E27FC236}">
              <a16:creationId xmlns:a16="http://schemas.microsoft.com/office/drawing/2014/main" id="{E2416ED0-44D9-4E64-842D-AAEC5B701D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5" name="Text Box 11">
          <a:extLst>
            <a:ext uri="{FF2B5EF4-FFF2-40B4-BE49-F238E27FC236}">
              <a16:creationId xmlns:a16="http://schemas.microsoft.com/office/drawing/2014/main" id="{C3CE2123-5126-40EF-BBDF-F6A355482A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6" name="Text Box 12">
          <a:extLst>
            <a:ext uri="{FF2B5EF4-FFF2-40B4-BE49-F238E27FC236}">
              <a16:creationId xmlns:a16="http://schemas.microsoft.com/office/drawing/2014/main" id="{BD68B9B0-251E-435A-96BE-C593D87839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7" name="Text Box 13">
          <a:extLst>
            <a:ext uri="{FF2B5EF4-FFF2-40B4-BE49-F238E27FC236}">
              <a16:creationId xmlns:a16="http://schemas.microsoft.com/office/drawing/2014/main" id="{95E8ADE7-D516-476C-8272-953DFF42FC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8" name="Text Box 14">
          <a:extLst>
            <a:ext uri="{FF2B5EF4-FFF2-40B4-BE49-F238E27FC236}">
              <a16:creationId xmlns:a16="http://schemas.microsoft.com/office/drawing/2014/main" id="{EB5D0631-9A6C-4F0B-9EDD-5E138B9B51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9" name="Text Box 15">
          <a:extLst>
            <a:ext uri="{FF2B5EF4-FFF2-40B4-BE49-F238E27FC236}">
              <a16:creationId xmlns:a16="http://schemas.microsoft.com/office/drawing/2014/main" id="{5E1D920F-CEA0-4A80-B628-B5EB4FBBF2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0" name="Text Box 16">
          <a:extLst>
            <a:ext uri="{FF2B5EF4-FFF2-40B4-BE49-F238E27FC236}">
              <a16:creationId xmlns:a16="http://schemas.microsoft.com/office/drawing/2014/main" id="{39F4F55C-8066-485E-B859-86E457D285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1" name="Text Box 17">
          <a:extLst>
            <a:ext uri="{FF2B5EF4-FFF2-40B4-BE49-F238E27FC236}">
              <a16:creationId xmlns:a16="http://schemas.microsoft.com/office/drawing/2014/main" id="{53FF7E5A-D18D-487E-9408-59EAE09443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2" name="Text Box 6">
          <a:extLst>
            <a:ext uri="{FF2B5EF4-FFF2-40B4-BE49-F238E27FC236}">
              <a16:creationId xmlns:a16="http://schemas.microsoft.com/office/drawing/2014/main" id="{A5406214-C7B3-4BA9-814D-AB2A62E555B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3" name="Text Box 7">
          <a:extLst>
            <a:ext uri="{FF2B5EF4-FFF2-40B4-BE49-F238E27FC236}">
              <a16:creationId xmlns:a16="http://schemas.microsoft.com/office/drawing/2014/main" id="{CCF5303D-6163-4E6F-BB10-9CB52A11E1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4" name="Text Box 8">
          <a:extLst>
            <a:ext uri="{FF2B5EF4-FFF2-40B4-BE49-F238E27FC236}">
              <a16:creationId xmlns:a16="http://schemas.microsoft.com/office/drawing/2014/main" id="{83F607BA-D8AF-4CE4-BF98-665801C3CA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5" name="Text Box 9">
          <a:extLst>
            <a:ext uri="{FF2B5EF4-FFF2-40B4-BE49-F238E27FC236}">
              <a16:creationId xmlns:a16="http://schemas.microsoft.com/office/drawing/2014/main" id="{F06CFE23-9310-4BF2-BD35-0DAD9F3450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6" name="Text Box 10">
          <a:extLst>
            <a:ext uri="{FF2B5EF4-FFF2-40B4-BE49-F238E27FC236}">
              <a16:creationId xmlns:a16="http://schemas.microsoft.com/office/drawing/2014/main" id="{23A0CFFF-574A-4B63-A72E-D80D261FE5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7" name="Text Box 11">
          <a:extLst>
            <a:ext uri="{FF2B5EF4-FFF2-40B4-BE49-F238E27FC236}">
              <a16:creationId xmlns:a16="http://schemas.microsoft.com/office/drawing/2014/main" id="{CEA415A0-49B8-464E-97AA-FC5816BB28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8" name="Text Box 12">
          <a:extLst>
            <a:ext uri="{FF2B5EF4-FFF2-40B4-BE49-F238E27FC236}">
              <a16:creationId xmlns:a16="http://schemas.microsoft.com/office/drawing/2014/main" id="{568ABFA9-E3D3-4DE8-9172-295A934891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9" name="Text Box 13">
          <a:extLst>
            <a:ext uri="{FF2B5EF4-FFF2-40B4-BE49-F238E27FC236}">
              <a16:creationId xmlns:a16="http://schemas.microsoft.com/office/drawing/2014/main" id="{2315A1BC-0C08-4C1E-814D-F970DC2730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20" name="Text Box 14">
          <a:extLst>
            <a:ext uri="{FF2B5EF4-FFF2-40B4-BE49-F238E27FC236}">
              <a16:creationId xmlns:a16="http://schemas.microsoft.com/office/drawing/2014/main" id="{7DB8E97E-B84A-4B8E-92FB-20BE0CB73BD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21" name="Text Box 15">
          <a:extLst>
            <a:ext uri="{FF2B5EF4-FFF2-40B4-BE49-F238E27FC236}">
              <a16:creationId xmlns:a16="http://schemas.microsoft.com/office/drawing/2014/main" id="{65FF185B-52CB-4A4A-89E3-D1EE42FFC9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22" name="Text Box 16">
          <a:extLst>
            <a:ext uri="{FF2B5EF4-FFF2-40B4-BE49-F238E27FC236}">
              <a16:creationId xmlns:a16="http://schemas.microsoft.com/office/drawing/2014/main" id="{E1DD1FA2-52BA-4870-9A7E-062E1280BB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54</xdr:row>
      <xdr:rowOff>0</xdr:rowOff>
    </xdr:from>
    <xdr:ext cx="85725" cy="1411821"/>
    <xdr:sp macro="" textlink="">
      <xdr:nvSpPr>
        <xdr:cNvPr id="2623" name="Text Box 6">
          <a:extLst>
            <a:ext uri="{FF2B5EF4-FFF2-40B4-BE49-F238E27FC236}">
              <a16:creationId xmlns:a16="http://schemas.microsoft.com/office/drawing/2014/main" id="{82DB6F8E-4CF5-45A0-9129-B5D64009774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4" name="Text Box 7">
          <a:extLst>
            <a:ext uri="{FF2B5EF4-FFF2-40B4-BE49-F238E27FC236}">
              <a16:creationId xmlns:a16="http://schemas.microsoft.com/office/drawing/2014/main" id="{C63071F9-F2FF-4350-A7C4-BD446F48717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5" name="Text Box 8">
          <a:extLst>
            <a:ext uri="{FF2B5EF4-FFF2-40B4-BE49-F238E27FC236}">
              <a16:creationId xmlns:a16="http://schemas.microsoft.com/office/drawing/2014/main" id="{C9286AD6-8E92-4293-A7F8-B6EEB61156E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6" name="Text Box 9">
          <a:extLst>
            <a:ext uri="{FF2B5EF4-FFF2-40B4-BE49-F238E27FC236}">
              <a16:creationId xmlns:a16="http://schemas.microsoft.com/office/drawing/2014/main" id="{E427DC41-2CDB-415D-98C5-8D1245DAEDB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7" name="Text Box 10">
          <a:extLst>
            <a:ext uri="{FF2B5EF4-FFF2-40B4-BE49-F238E27FC236}">
              <a16:creationId xmlns:a16="http://schemas.microsoft.com/office/drawing/2014/main" id="{30AF1CDC-7EE5-4CD2-9E18-BDEB9784736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8" name="Text Box 11">
          <a:extLst>
            <a:ext uri="{FF2B5EF4-FFF2-40B4-BE49-F238E27FC236}">
              <a16:creationId xmlns:a16="http://schemas.microsoft.com/office/drawing/2014/main" id="{68672CC4-082B-4CF4-8240-E19C14FA2D8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9" name="Text Box 12">
          <a:extLst>
            <a:ext uri="{FF2B5EF4-FFF2-40B4-BE49-F238E27FC236}">
              <a16:creationId xmlns:a16="http://schemas.microsoft.com/office/drawing/2014/main" id="{AEFF7F01-2BAD-4170-BDA3-501392A2917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0" name="Text Box 13">
          <a:extLst>
            <a:ext uri="{FF2B5EF4-FFF2-40B4-BE49-F238E27FC236}">
              <a16:creationId xmlns:a16="http://schemas.microsoft.com/office/drawing/2014/main" id="{208503E1-0CFC-4020-8E0C-46AD8F52F5B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1" name="Text Box 14">
          <a:extLst>
            <a:ext uri="{FF2B5EF4-FFF2-40B4-BE49-F238E27FC236}">
              <a16:creationId xmlns:a16="http://schemas.microsoft.com/office/drawing/2014/main" id="{D09EA17C-071C-4303-83B8-A4C5D90A637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2" name="Text Box 15">
          <a:extLst>
            <a:ext uri="{FF2B5EF4-FFF2-40B4-BE49-F238E27FC236}">
              <a16:creationId xmlns:a16="http://schemas.microsoft.com/office/drawing/2014/main" id="{A6F16179-020C-4247-974F-5DB22B6CFE1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3" name="Text Box 16">
          <a:extLst>
            <a:ext uri="{FF2B5EF4-FFF2-40B4-BE49-F238E27FC236}">
              <a16:creationId xmlns:a16="http://schemas.microsoft.com/office/drawing/2014/main" id="{8FA8345C-1DF3-491A-8478-A1747185457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4" name="Text Box 17">
          <a:extLst>
            <a:ext uri="{FF2B5EF4-FFF2-40B4-BE49-F238E27FC236}">
              <a16:creationId xmlns:a16="http://schemas.microsoft.com/office/drawing/2014/main" id="{2DE8E25C-66C0-4FD8-88B2-C68A2D464FB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5" name="Text Box 6">
          <a:extLst>
            <a:ext uri="{FF2B5EF4-FFF2-40B4-BE49-F238E27FC236}">
              <a16:creationId xmlns:a16="http://schemas.microsoft.com/office/drawing/2014/main" id="{356EF242-474F-465B-91B3-CBEEF48C443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6" name="Text Box 7">
          <a:extLst>
            <a:ext uri="{FF2B5EF4-FFF2-40B4-BE49-F238E27FC236}">
              <a16:creationId xmlns:a16="http://schemas.microsoft.com/office/drawing/2014/main" id="{792C39ED-3416-46E6-8370-C6CC3BE8136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7" name="Text Box 8">
          <a:extLst>
            <a:ext uri="{FF2B5EF4-FFF2-40B4-BE49-F238E27FC236}">
              <a16:creationId xmlns:a16="http://schemas.microsoft.com/office/drawing/2014/main" id="{72D1403B-7918-48A0-A85B-AC9EEE8ED5C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8" name="Text Box 9">
          <a:extLst>
            <a:ext uri="{FF2B5EF4-FFF2-40B4-BE49-F238E27FC236}">
              <a16:creationId xmlns:a16="http://schemas.microsoft.com/office/drawing/2014/main" id="{2453AD24-074F-4CEE-9330-528764C0827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9" name="Text Box 10">
          <a:extLst>
            <a:ext uri="{FF2B5EF4-FFF2-40B4-BE49-F238E27FC236}">
              <a16:creationId xmlns:a16="http://schemas.microsoft.com/office/drawing/2014/main" id="{43ED1C5F-5F7D-4076-8805-78D0946DC8E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0" name="Text Box 11">
          <a:extLst>
            <a:ext uri="{FF2B5EF4-FFF2-40B4-BE49-F238E27FC236}">
              <a16:creationId xmlns:a16="http://schemas.microsoft.com/office/drawing/2014/main" id="{A4E867A1-B15F-4E69-B982-F49F49924CC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1" name="Text Box 12">
          <a:extLst>
            <a:ext uri="{FF2B5EF4-FFF2-40B4-BE49-F238E27FC236}">
              <a16:creationId xmlns:a16="http://schemas.microsoft.com/office/drawing/2014/main" id="{E93866E0-1AD9-4A76-B6BD-767CD489CFA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2" name="Text Box 13">
          <a:extLst>
            <a:ext uri="{FF2B5EF4-FFF2-40B4-BE49-F238E27FC236}">
              <a16:creationId xmlns:a16="http://schemas.microsoft.com/office/drawing/2014/main" id="{22C2FFD1-555B-4456-A69C-785BF690FE7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3" name="Text Box 14">
          <a:extLst>
            <a:ext uri="{FF2B5EF4-FFF2-40B4-BE49-F238E27FC236}">
              <a16:creationId xmlns:a16="http://schemas.microsoft.com/office/drawing/2014/main" id="{4889BAE9-4563-4E21-89D3-090E86E4FB8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4" name="Text Box 15">
          <a:extLst>
            <a:ext uri="{FF2B5EF4-FFF2-40B4-BE49-F238E27FC236}">
              <a16:creationId xmlns:a16="http://schemas.microsoft.com/office/drawing/2014/main" id="{FAA75481-5D97-4FD0-B111-4DD3D96D2F5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5" name="Text Box 16">
          <a:extLst>
            <a:ext uri="{FF2B5EF4-FFF2-40B4-BE49-F238E27FC236}">
              <a16:creationId xmlns:a16="http://schemas.microsoft.com/office/drawing/2014/main" id="{63BD2760-AF60-483F-90E4-E92CC7A47B5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6" name="Text Box 17">
          <a:extLst>
            <a:ext uri="{FF2B5EF4-FFF2-40B4-BE49-F238E27FC236}">
              <a16:creationId xmlns:a16="http://schemas.microsoft.com/office/drawing/2014/main" id="{067C5627-5DF2-4562-B1AF-19AE10B9734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7" name="Text Box 7">
          <a:extLst>
            <a:ext uri="{FF2B5EF4-FFF2-40B4-BE49-F238E27FC236}">
              <a16:creationId xmlns:a16="http://schemas.microsoft.com/office/drawing/2014/main" id="{8B6589DB-9D5D-4B41-AA42-8F4A0752F51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8" name="Text Box 8">
          <a:extLst>
            <a:ext uri="{FF2B5EF4-FFF2-40B4-BE49-F238E27FC236}">
              <a16:creationId xmlns:a16="http://schemas.microsoft.com/office/drawing/2014/main" id="{4B2B65D4-5D18-42E7-8E1B-EAFEB9F6B7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9" name="Text Box 9">
          <a:extLst>
            <a:ext uri="{FF2B5EF4-FFF2-40B4-BE49-F238E27FC236}">
              <a16:creationId xmlns:a16="http://schemas.microsoft.com/office/drawing/2014/main" id="{BCACE194-0814-4616-9E5C-363D821751C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0" name="Text Box 10">
          <a:extLst>
            <a:ext uri="{FF2B5EF4-FFF2-40B4-BE49-F238E27FC236}">
              <a16:creationId xmlns:a16="http://schemas.microsoft.com/office/drawing/2014/main" id="{7193622D-4677-471E-85A1-549FA19F098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1" name="Text Box 11">
          <a:extLst>
            <a:ext uri="{FF2B5EF4-FFF2-40B4-BE49-F238E27FC236}">
              <a16:creationId xmlns:a16="http://schemas.microsoft.com/office/drawing/2014/main" id="{A52629E8-528D-489D-A211-E2294EB4ADA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2" name="Text Box 12">
          <a:extLst>
            <a:ext uri="{FF2B5EF4-FFF2-40B4-BE49-F238E27FC236}">
              <a16:creationId xmlns:a16="http://schemas.microsoft.com/office/drawing/2014/main" id="{72F4DEBC-1465-4C59-8657-E25E8B1103E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3" name="Text Box 13">
          <a:extLst>
            <a:ext uri="{FF2B5EF4-FFF2-40B4-BE49-F238E27FC236}">
              <a16:creationId xmlns:a16="http://schemas.microsoft.com/office/drawing/2014/main" id="{CB5EC240-BF76-480B-918F-66C7B94C262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4" name="Text Box 14">
          <a:extLst>
            <a:ext uri="{FF2B5EF4-FFF2-40B4-BE49-F238E27FC236}">
              <a16:creationId xmlns:a16="http://schemas.microsoft.com/office/drawing/2014/main" id="{AA639F22-6AB2-4A6E-A013-F695E5E9E9F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5" name="Text Box 15">
          <a:extLst>
            <a:ext uri="{FF2B5EF4-FFF2-40B4-BE49-F238E27FC236}">
              <a16:creationId xmlns:a16="http://schemas.microsoft.com/office/drawing/2014/main" id="{2CC10A10-45A7-4247-9E18-739279CF953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6" name="Text Box 16">
          <a:extLst>
            <a:ext uri="{FF2B5EF4-FFF2-40B4-BE49-F238E27FC236}">
              <a16:creationId xmlns:a16="http://schemas.microsoft.com/office/drawing/2014/main" id="{10FCB7DB-2CA5-4D10-9CD0-F5264EF98C8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7" name="Text Box 17">
          <a:extLst>
            <a:ext uri="{FF2B5EF4-FFF2-40B4-BE49-F238E27FC236}">
              <a16:creationId xmlns:a16="http://schemas.microsoft.com/office/drawing/2014/main" id="{14A642E6-F4BF-489B-941E-529ADA2E82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8" name="Text Box 6">
          <a:extLst>
            <a:ext uri="{FF2B5EF4-FFF2-40B4-BE49-F238E27FC236}">
              <a16:creationId xmlns:a16="http://schemas.microsoft.com/office/drawing/2014/main" id="{05D3A584-7FB5-449C-904D-3F7D25AB39B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9" name="Text Box 7">
          <a:extLst>
            <a:ext uri="{FF2B5EF4-FFF2-40B4-BE49-F238E27FC236}">
              <a16:creationId xmlns:a16="http://schemas.microsoft.com/office/drawing/2014/main" id="{CE356CAD-A6D2-43E5-B2C0-EA75832F5EF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0" name="Text Box 8">
          <a:extLst>
            <a:ext uri="{FF2B5EF4-FFF2-40B4-BE49-F238E27FC236}">
              <a16:creationId xmlns:a16="http://schemas.microsoft.com/office/drawing/2014/main" id="{CB96830B-E382-44D7-8482-41ADC26B758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1" name="Text Box 9">
          <a:extLst>
            <a:ext uri="{FF2B5EF4-FFF2-40B4-BE49-F238E27FC236}">
              <a16:creationId xmlns:a16="http://schemas.microsoft.com/office/drawing/2014/main" id="{52E80830-CBFA-4E9B-8971-AE3680F846D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2" name="Text Box 10">
          <a:extLst>
            <a:ext uri="{FF2B5EF4-FFF2-40B4-BE49-F238E27FC236}">
              <a16:creationId xmlns:a16="http://schemas.microsoft.com/office/drawing/2014/main" id="{071FBF7E-1C7C-4BAD-AAE9-366F54C1B5F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3" name="Text Box 11">
          <a:extLst>
            <a:ext uri="{FF2B5EF4-FFF2-40B4-BE49-F238E27FC236}">
              <a16:creationId xmlns:a16="http://schemas.microsoft.com/office/drawing/2014/main" id="{8E39E55B-8BEA-4B87-BB11-D6AA6B2F944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4" name="Text Box 12">
          <a:extLst>
            <a:ext uri="{FF2B5EF4-FFF2-40B4-BE49-F238E27FC236}">
              <a16:creationId xmlns:a16="http://schemas.microsoft.com/office/drawing/2014/main" id="{405E2AC1-5479-414E-84F1-AEAEB0DDC57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5" name="Text Box 13">
          <a:extLst>
            <a:ext uri="{FF2B5EF4-FFF2-40B4-BE49-F238E27FC236}">
              <a16:creationId xmlns:a16="http://schemas.microsoft.com/office/drawing/2014/main" id="{E268B708-E10E-4207-AE55-3A2B180876C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6" name="Text Box 14">
          <a:extLst>
            <a:ext uri="{FF2B5EF4-FFF2-40B4-BE49-F238E27FC236}">
              <a16:creationId xmlns:a16="http://schemas.microsoft.com/office/drawing/2014/main" id="{EC1C8CFD-CFD4-4AEF-97AE-9DD52347824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7" name="Text Box 15">
          <a:extLst>
            <a:ext uri="{FF2B5EF4-FFF2-40B4-BE49-F238E27FC236}">
              <a16:creationId xmlns:a16="http://schemas.microsoft.com/office/drawing/2014/main" id="{A4B5496B-F9B0-483E-9BF3-970918577A5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8" name="Text Box 16">
          <a:extLst>
            <a:ext uri="{FF2B5EF4-FFF2-40B4-BE49-F238E27FC236}">
              <a16:creationId xmlns:a16="http://schemas.microsoft.com/office/drawing/2014/main" id="{75DAEF6B-BFF3-425E-AC66-40A1DE8FFBF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9" name="Text Box 17">
          <a:extLst>
            <a:ext uri="{FF2B5EF4-FFF2-40B4-BE49-F238E27FC236}">
              <a16:creationId xmlns:a16="http://schemas.microsoft.com/office/drawing/2014/main" id="{26C3C467-13CB-471E-A744-97931F62CC9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0" name="Text Box 6">
          <a:extLst>
            <a:ext uri="{FF2B5EF4-FFF2-40B4-BE49-F238E27FC236}">
              <a16:creationId xmlns:a16="http://schemas.microsoft.com/office/drawing/2014/main" id="{48313FA1-420C-4C27-8B1C-6C12595DD3F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1" name="Text Box 7">
          <a:extLst>
            <a:ext uri="{FF2B5EF4-FFF2-40B4-BE49-F238E27FC236}">
              <a16:creationId xmlns:a16="http://schemas.microsoft.com/office/drawing/2014/main" id="{C1F0FEBD-E653-4FBA-A76A-6D27AFD8096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2" name="Text Box 8">
          <a:extLst>
            <a:ext uri="{FF2B5EF4-FFF2-40B4-BE49-F238E27FC236}">
              <a16:creationId xmlns:a16="http://schemas.microsoft.com/office/drawing/2014/main" id="{EB44EA26-E96B-4CF8-9DF5-4FABDC833F7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3" name="Text Box 9">
          <a:extLst>
            <a:ext uri="{FF2B5EF4-FFF2-40B4-BE49-F238E27FC236}">
              <a16:creationId xmlns:a16="http://schemas.microsoft.com/office/drawing/2014/main" id="{FE0FC56C-3619-4F4E-8DA3-4FBE9C1E438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4" name="Text Box 10">
          <a:extLst>
            <a:ext uri="{FF2B5EF4-FFF2-40B4-BE49-F238E27FC236}">
              <a16:creationId xmlns:a16="http://schemas.microsoft.com/office/drawing/2014/main" id="{81B48243-D583-462A-A9BC-7D0EA142280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5" name="Text Box 11">
          <a:extLst>
            <a:ext uri="{FF2B5EF4-FFF2-40B4-BE49-F238E27FC236}">
              <a16:creationId xmlns:a16="http://schemas.microsoft.com/office/drawing/2014/main" id="{23292CA6-7F7E-4B7D-AE1D-7747A7F038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6" name="Text Box 12">
          <a:extLst>
            <a:ext uri="{FF2B5EF4-FFF2-40B4-BE49-F238E27FC236}">
              <a16:creationId xmlns:a16="http://schemas.microsoft.com/office/drawing/2014/main" id="{6930DBE6-E29A-4F45-9E99-CFE91C92E36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7" name="Text Box 13">
          <a:extLst>
            <a:ext uri="{FF2B5EF4-FFF2-40B4-BE49-F238E27FC236}">
              <a16:creationId xmlns:a16="http://schemas.microsoft.com/office/drawing/2014/main" id="{E29CEB07-43F9-4344-8085-DE6794DEBD1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8" name="Text Box 14">
          <a:extLst>
            <a:ext uri="{FF2B5EF4-FFF2-40B4-BE49-F238E27FC236}">
              <a16:creationId xmlns:a16="http://schemas.microsoft.com/office/drawing/2014/main" id="{2DA0DA7D-CE1E-46CE-A68C-6383F7EC15C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9" name="Text Box 15">
          <a:extLst>
            <a:ext uri="{FF2B5EF4-FFF2-40B4-BE49-F238E27FC236}">
              <a16:creationId xmlns:a16="http://schemas.microsoft.com/office/drawing/2014/main" id="{9A5392D5-B026-459B-9E7E-D464D4A629E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0" name="Text Box 16">
          <a:extLst>
            <a:ext uri="{FF2B5EF4-FFF2-40B4-BE49-F238E27FC236}">
              <a16:creationId xmlns:a16="http://schemas.microsoft.com/office/drawing/2014/main" id="{1946DB5C-15CC-4FAB-928F-08374685009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1" name="Text Box 17">
          <a:extLst>
            <a:ext uri="{FF2B5EF4-FFF2-40B4-BE49-F238E27FC236}">
              <a16:creationId xmlns:a16="http://schemas.microsoft.com/office/drawing/2014/main" id="{FF735778-B4D6-456A-949E-DD53AFE0693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2" name="Text Box 6">
          <a:extLst>
            <a:ext uri="{FF2B5EF4-FFF2-40B4-BE49-F238E27FC236}">
              <a16:creationId xmlns:a16="http://schemas.microsoft.com/office/drawing/2014/main" id="{0D5A4DC9-7616-4C8C-9B13-251BDC8F7EE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3" name="Text Box 7">
          <a:extLst>
            <a:ext uri="{FF2B5EF4-FFF2-40B4-BE49-F238E27FC236}">
              <a16:creationId xmlns:a16="http://schemas.microsoft.com/office/drawing/2014/main" id="{CA52D295-532A-451C-B56E-58C9CEDDDD7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4" name="Text Box 8">
          <a:extLst>
            <a:ext uri="{FF2B5EF4-FFF2-40B4-BE49-F238E27FC236}">
              <a16:creationId xmlns:a16="http://schemas.microsoft.com/office/drawing/2014/main" id="{C5999B2D-D9E2-4C8B-BC8C-F4EED6B67B6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5" name="Text Box 9">
          <a:extLst>
            <a:ext uri="{FF2B5EF4-FFF2-40B4-BE49-F238E27FC236}">
              <a16:creationId xmlns:a16="http://schemas.microsoft.com/office/drawing/2014/main" id="{983D4640-AA0B-4952-A4BB-B194DCBFFFD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6" name="Text Box 10">
          <a:extLst>
            <a:ext uri="{FF2B5EF4-FFF2-40B4-BE49-F238E27FC236}">
              <a16:creationId xmlns:a16="http://schemas.microsoft.com/office/drawing/2014/main" id="{28E3B921-B2F3-4A60-9C40-214C33F3801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7" name="Text Box 11">
          <a:extLst>
            <a:ext uri="{FF2B5EF4-FFF2-40B4-BE49-F238E27FC236}">
              <a16:creationId xmlns:a16="http://schemas.microsoft.com/office/drawing/2014/main" id="{0CB43573-0E1E-44BC-BF4A-13E78597D67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8" name="Text Box 12">
          <a:extLst>
            <a:ext uri="{FF2B5EF4-FFF2-40B4-BE49-F238E27FC236}">
              <a16:creationId xmlns:a16="http://schemas.microsoft.com/office/drawing/2014/main" id="{6F44CB4F-84F8-4BEA-9FB5-954C09F8B3E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9" name="Text Box 13">
          <a:extLst>
            <a:ext uri="{FF2B5EF4-FFF2-40B4-BE49-F238E27FC236}">
              <a16:creationId xmlns:a16="http://schemas.microsoft.com/office/drawing/2014/main" id="{7F179919-7595-4CD4-8456-7F7644BB27E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0" name="Text Box 14">
          <a:extLst>
            <a:ext uri="{FF2B5EF4-FFF2-40B4-BE49-F238E27FC236}">
              <a16:creationId xmlns:a16="http://schemas.microsoft.com/office/drawing/2014/main" id="{9388EE2B-9488-4437-A445-9B459D018E9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1" name="Text Box 15">
          <a:extLst>
            <a:ext uri="{FF2B5EF4-FFF2-40B4-BE49-F238E27FC236}">
              <a16:creationId xmlns:a16="http://schemas.microsoft.com/office/drawing/2014/main" id="{7C126A7D-084C-4B69-931E-B64C8EC9F4F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2" name="Text Box 16">
          <a:extLst>
            <a:ext uri="{FF2B5EF4-FFF2-40B4-BE49-F238E27FC236}">
              <a16:creationId xmlns:a16="http://schemas.microsoft.com/office/drawing/2014/main" id="{2FB332EB-E9E6-44DC-98CE-24C974342C6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3" name="Text Box 17">
          <a:extLst>
            <a:ext uri="{FF2B5EF4-FFF2-40B4-BE49-F238E27FC236}">
              <a16:creationId xmlns:a16="http://schemas.microsoft.com/office/drawing/2014/main" id="{298FE05D-2505-4B3E-9DBE-9AB1E3EF158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4" name="Text Box 7">
          <a:extLst>
            <a:ext uri="{FF2B5EF4-FFF2-40B4-BE49-F238E27FC236}">
              <a16:creationId xmlns:a16="http://schemas.microsoft.com/office/drawing/2014/main" id="{AB449473-D5AC-4926-89B7-4951FC45095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5" name="Text Box 8">
          <a:extLst>
            <a:ext uri="{FF2B5EF4-FFF2-40B4-BE49-F238E27FC236}">
              <a16:creationId xmlns:a16="http://schemas.microsoft.com/office/drawing/2014/main" id="{335817A2-879C-475B-A4A4-3EF3FEBB6A7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6" name="Text Box 9">
          <a:extLst>
            <a:ext uri="{FF2B5EF4-FFF2-40B4-BE49-F238E27FC236}">
              <a16:creationId xmlns:a16="http://schemas.microsoft.com/office/drawing/2014/main" id="{5C296D64-C0A3-483B-9E0D-56BA183F1C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7" name="Text Box 10">
          <a:extLst>
            <a:ext uri="{FF2B5EF4-FFF2-40B4-BE49-F238E27FC236}">
              <a16:creationId xmlns:a16="http://schemas.microsoft.com/office/drawing/2014/main" id="{67D9675E-8C2E-4A5A-8FC9-EE90876EAF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8" name="Text Box 11">
          <a:extLst>
            <a:ext uri="{FF2B5EF4-FFF2-40B4-BE49-F238E27FC236}">
              <a16:creationId xmlns:a16="http://schemas.microsoft.com/office/drawing/2014/main" id="{DEE59066-6D27-4A40-8CC6-5040379A819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9" name="Text Box 12">
          <a:extLst>
            <a:ext uri="{FF2B5EF4-FFF2-40B4-BE49-F238E27FC236}">
              <a16:creationId xmlns:a16="http://schemas.microsoft.com/office/drawing/2014/main" id="{51BD643B-39D3-4862-8638-FBB9C978EDF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0" name="Text Box 13">
          <a:extLst>
            <a:ext uri="{FF2B5EF4-FFF2-40B4-BE49-F238E27FC236}">
              <a16:creationId xmlns:a16="http://schemas.microsoft.com/office/drawing/2014/main" id="{4D937274-4DE4-4955-924F-7252CC731A6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1" name="Text Box 14">
          <a:extLst>
            <a:ext uri="{FF2B5EF4-FFF2-40B4-BE49-F238E27FC236}">
              <a16:creationId xmlns:a16="http://schemas.microsoft.com/office/drawing/2014/main" id="{EEFE1399-49B7-441D-8ADF-10EE3A6B9B3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2" name="Text Box 15">
          <a:extLst>
            <a:ext uri="{FF2B5EF4-FFF2-40B4-BE49-F238E27FC236}">
              <a16:creationId xmlns:a16="http://schemas.microsoft.com/office/drawing/2014/main" id="{EC674E69-ACA1-4C23-B130-2F68744E892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3" name="Text Box 16">
          <a:extLst>
            <a:ext uri="{FF2B5EF4-FFF2-40B4-BE49-F238E27FC236}">
              <a16:creationId xmlns:a16="http://schemas.microsoft.com/office/drawing/2014/main" id="{4C963C37-FE68-4586-8466-57E0A94D56E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4" name="Text Box 17">
          <a:extLst>
            <a:ext uri="{FF2B5EF4-FFF2-40B4-BE49-F238E27FC236}">
              <a16:creationId xmlns:a16="http://schemas.microsoft.com/office/drawing/2014/main" id="{D3EA3AE7-92B0-496D-A12E-20B510C65FC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5" name="Text Box 6">
          <a:extLst>
            <a:ext uri="{FF2B5EF4-FFF2-40B4-BE49-F238E27FC236}">
              <a16:creationId xmlns:a16="http://schemas.microsoft.com/office/drawing/2014/main" id="{3B38CEBA-82F5-47A3-89A8-3AF7F477DA2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6" name="Text Box 7">
          <a:extLst>
            <a:ext uri="{FF2B5EF4-FFF2-40B4-BE49-F238E27FC236}">
              <a16:creationId xmlns:a16="http://schemas.microsoft.com/office/drawing/2014/main" id="{8FA52D5C-A83B-4006-99D4-4C490FED2C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7" name="Text Box 8">
          <a:extLst>
            <a:ext uri="{FF2B5EF4-FFF2-40B4-BE49-F238E27FC236}">
              <a16:creationId xmlns:a16="http://schemas.microsoft.com/office/drawing/2014/main" id="{154ED943-8A16-4312-B5C3-6232743D8D3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8" name="Text Box 9">
          <a:extLst>
            <a:ext uri="{FF2B5EF4-FFF2-40B4-BE49-F238E27FC236}">
              <a16:creationId xmlns:a16="http://schemas.microsoft.com/office/drawing/2014/main" id="{591695C4-3C70-4115-8DDC-013826E3E9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9" name="Text Box 10">
          <a:extLst>
            <a:ext uri="{FF2B5EF4-FFF2-40B4-BE49-F238E27FC236}">
              <a16:creationId xmlns:a16="http://schemas.microsoft.com/office/drawing/2014/main" id="{DBD7BDE0-3F09-4B99-87E2-1FD01A92CFB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0" name="Text Box 11">
          <a:extLst>
            <a:ext uri="{FF2B5EF4-FFF2-40B4-BE49-F238E27FC236}">
              <a16:creationId xmlns:a16="http://schemas.microsoft.com/office/drawing/2014/main" id="{BABC7FA3-D76C-4DA6-81A7-AF7D026942C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1" name="Text Box 12">
          <a:extLst>
            <a:ext uri="{FF2B5EF4-FFF2-40B4-BE49-F238E27FC236}">
              <a16:creationId xmlns:a16="http://schemas.microsoft.com/office/drawing/2014/main" id="{32BCF78C-414C-409F-8A8A-D9BF84738F8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2" name="Text Box 13">
          <a:extLst>
            <a:ext uri="{FF2B5EF4-FFF2-40B4-BE49-F238E27FC236}">
              <a16:creationId xmlns:a16="http://schemas.microsoft.com/office/drawing/2014/main" id="{18A206E1-A5F7-46CC-B68F-9AA90708E9E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3" name="Text Box 14">
          <a:extLst>
            <a:ext uri="{FF2B5EF4-FFF2-40B4-BE49-F238E27FC236}">
              <a16:creationId xmlns:a16="http://schemas.microsoft.com/office/drawing/2014/main" id="{C10D4866-D326-4AEA-96DF-0C9876DB8B9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4" name="Text Box 15">
          <a:extLst>
            <a:ext uri="{FF2B5EF4-FFF2-40B4-BE49-F238E27FC236}">
              <a16:creationId xmlns:a16="http://schemas.microsoft.com/office/drawing/2014/main" id="{684A29AA-9C6A-4AAF-A844-D4B208AE167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5" name="Text Box 16">
          <a:extLst>
            <a:ext uri="{FF2B5EF4-FFF2-40B4-BE49-F238E27FC236}">
              <a16:creationId xmlns:a16="http://schemas.microsoft.com/office/drawing/2014/main" id="{BF885768-5D49-42FA-90BB-105FB2C2712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6" name="Text Box 17">
          <a:extLst>
            <a:ext uri="{FF2B5EF4-FFF2-40B4-BE49-F238E27FC236}">
              <a16:creationId xmlns:a16="http://schemas.microsoft.com/office/drawing/2014/main" id="{473A2650-1316-4784-BFA3-0DF8ACF51B7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7" name="Text Box 6">
          <a:extLst>
            <a:ext uri="{FF2B5EF4-FFF2-40B4-BE49-F238E27FC236}">
              <a16:creationId xmlns:a16="http://schemas.microsoft.com/office/drawing/2014/main" id="{F1DD6DEF-C9C0-48D1-9232-CA2AB8962C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8" name="Text Box 7">
          <a:extLst>
            <a:ext uri="{FF2B5EF4-FFF2-40B4-BE49-F238E27FC236}">
              <a16:creationId xmlns:a16="http://schemas.microsoft.com/office/drawing/2014/main" id="{2098F75A-0F43-4F4D-A75E-40980F9DFC9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9" name="Text Box 8">
          <a:extLst>
            <a:ext uri="{FF2B5EF4-FFF2-40B4-BE49-F238E27FC236}">
              <a16:creationId xmlns:a16="http://schemas.microsoft.com/office/drawing/2014/main" id="{2C2DFFB9-0ACA-499A-90D8-1DF446BF08D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0" name="Text Box 9">
          <a:extLst>
            <a:ext uri="{FF2B5EF4-FFF2-40B4-BE49-F238E27FC236}">
              <a16:creationId xmlns:a16="http://schemas.microsoft.com/office/drawing/2014/main" id="{60E06216-A222-4784-B92E-277BD8EB1A0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1" name="Text Box 10">
          <a:extLst>
            <a:ext uri="{FF2B5EF4-FFF2-40B4-BE49-F238E27FC236}">
              <a16:creationId xmlns:a16="http://schemas.microsoft.com/office/drawing/2014/main" id="{14D51E21-2F26-4943-B201-03B865B1058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2" name="Text Box 11">
          <a:extLst>
            <a:ext uri="{FF2B5EF4-FFF2-40B4-BE49-F238E27FC236}">
              <a16:creationId xmlns:a16="http://schemas.microsoft.com/office/drawing/2014/main" id="{EBD84C77-B0F9-4DFA-B0E2-D57964A703C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3" name="Text Box 12">
          <a:extLst>
            <a:ext uri="{FF2B5EF4-FFF2-40B4-BE49-F238E27FC236}">
              <a16:creationId xmlns:a16="http://schemas.microsoft.com/office/drawing/2014/main" id="{14FB3390-739C-4521-97E8-CD2CBE9B13C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4" name="Text Box 13">
          <a:extLst>
            <a:ext uri="{FF2B5EF4-FFF2-40B4-BE49-F238E27FC236}">
              <a16:creationId xmlns:a16="http://schemas.microsoft.com/office/drawing/2014/main" id="{7A87F6F9-BBEF-4D16-8A9D-65990DD3923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5" name="Text Box 14">
          <a:extLst>
            <a:ext uri="{FF2B5EF4-FFF2-40B4-BE49-F238E27FC236}">
              <a16:creationId xmlns:a16="http://schemas.microsoft.com/office/drawing/2014/main" id="{3DFFE8C4-E6FD-42B1-8EBC-B7012EAE934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6" name="Text Box 15">
          <a:extLst>
            <a:ext uri="{FF2B5EF4-FFF2-40B4-BE49-F238E27FC236}">
              <a16:creationId xmlns:a16="http://schemas.microsoft.com/office/drawing/2014/main" id="{246668D1-BF52-446E-BB66-8FACCCBE6AE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7" name="Text Box 16">
          <a:extLst>
            <a:ext uri="{FF2B5EF4-FFF2-40B4-BE49-F238E27FC236}">
              <a16:creationId xmlns:a16="http://schemas.microsoft.com/office/drawing/2014/main" id="{8FF7B7BE-4112-4FB9-9744-F9D925C560C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8" name="Text Box 17">
          <a:extLst>
            <a:ext uri="{FF2B5EF4-FFF2-40B4-BE49-F238E27FC236}">
              <a16:creationId xmlns:a16="http://schemas.microsoft.com/office/drawing/2014/main" id="{C543D361-2325-41CB-A4B9-4DB30BE168A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9" name="Text Box 6">
          <a:extLst>
            <a:ext uri="{FF2B5EF4-FFF2-40B4-BE49-F238E27FC236}">
              <a16:creationId xmlns:a16="http://schemas.microsoft.com/office/drawing/2014/main" id="{65A03BF7-C43B-4BA4-B95E-6732C37126E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0" name="Text Box 7">
          <a:extLst>
            <a:ext uri="{FF2B5EF4-FFF2-40B4-BE49-F238E27FC236}">
              <a16:creationId xmlns:a16="http://schemas.microsoft.com/office/drawing/2014/main" id="{FAAAF536-9B72-4C23-9665-762F2BF428E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1" name="Text Box 8">
          <a:extLst>
            <a:ext uri="{FF2B5EF4-FFF2-40B4-BE49-F238E27FC236}">
              <a16:creationId xmlns:a16="http://schemas.microsoft.com/office/drawing/2014/main" id="{7411CC0D-DA03-4F73-B76B-15E949B565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2" name="Text Box 9">
          <a:extLst>
            <a:ext uri="{FF2B5EF4-FFF2-40B4-BE49-F238E27FC236}">
              <a16:creationId xmlns:a16="http://schemas.microsoft.com/office/drawing/2014/main" id="{EAF66842-F4D5-42A7-AAEF-155A936AAAA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3" name="Text Box 10">
          <a:extLst>
            <a:ext uri="{FF2B5EF4-FFF2-40B4-BE49-F238E27FC236}">
              <a16:creationId xmlns:a16="http://schemas.microsoft.com/office/drawing/2014/main" id="{0E5DD8FD-C7CB-4C7A-8D18-FCA4E469073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4" name="Text Box 11">
          <a:extLst>
            <a:ext uri="{FF2B5EF4-FFF2-40B4-BE49-F238E27FC236}">
              <a16:creationId xmlns:a16="http://schemas.microsoft.com/office/drawing/2014/main" id="{59DC9F2C-3804-42C9-B60E-E5475AF1446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5" name="Text Box 12">
          <a:extLst>
            <a:ext uri="{FF2B5EF4-FFF2-40B4-BE49-F238E27FC236}">
              <a16:creationId xmlns:a16="http://schemas.microsoft.com/office/drawing/2014/main" id="{ABACAA40-D731-493B-9538-CA5A956551C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6" name="Text Box 13">
          <a:extLst>
            <a:ext uri="{FF2B5EF4-FFF2-40B4-BE49-F238E27FC236}">
              <a16:creationId xmlns:a16="http://schemas.microsoft.com/office/drawing/2014/main" id="{84C74A90-87D3-4BA2-A530-A459549E667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7" name="Text Box 14">
          <a:extLst>
            <a:ext uri="{FF2B5EF4-FFF2-40B4-BE49-F238E27FC236}">
              <a16:creationId xmlns:a16="http://schemas.microsoft.com/office/drawing/2014/main" id="{C3E35674-0B43-4CC1-8728-6C4B69028E4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8" name="Text Box 15">
          <a:extLst>
            <a:ext uri="{FF2B5EF4-FFF2-40B4-BE49-F238E27FC236}">
              <a16:creationId xmlns:a16="http://schemas.microsoft.com/office/drawing/2014/main" id="{E33E619D-AF76-4BEF-9B44-D1A36D0B5E5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9" name="Text Box 16">
          <a:extLst>
            <a:ext uri="{FF2B5EF4-FFF2-40B4-BE49-F238E27FC236}">
              <a16:creationId xmlns:a16="http://schemas.microsoft.com/office/drawing/2014/main" id="{4411930C-B912-4E83-81E3-0A6E722E657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0" name="Text Box 17">
          <a:extLst>
            <a:ext uri="{FF2B5EF4-FFF2-40B4-BE49-F238E27FC236}">
              <a16:creationId xmlns:a16="http://schemas.microsoft.com/office/drawing/2014/main" id="{5518C950-5991-4DC3-AC09-E9077CB8176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1" name="Text Box 7">
          <a:extLst>
            <a:ext uri="{FF2B5EF4-FFF2-40B4-BE49-F238E27FC236}">
              <a16:creationId xmlns:a16="http://schemas.microsoft.com/office/drawing/2014/main" id="{A0C10E98-BD30-4649-91AB-688C1EE8F3A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2" name="Text Box 8">
          <a:extLst>
            <a:ext uri="{FF2B5EF4-FFF2-40B4-BE49-F238E27FC236}">
              <a16:creationId xmlns:a16="http://schemas.microsoft.com/office/drawing/2014/main" id="{81FB8B4D-BBC5-4DA0-B690-EBE23AD9A99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3" name="Text Box 9">
          <a:extLst>
            <a:ext uri="{FF2B5EF4-FFF2-40B4-BE49-F238E27FC236}">
              <a16:creationId xmlns:a16="http://schemas.microsoft.com/office/drawing/2014/main" id="{6BA2C677-0B78-44F2-AAC6-79345447A89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4" name="Text Box 10">
          <a:extLst>
            <a:ext uri="{FF2B5EF4-FFF2-40B4-BE49-F238E27FC236}">
              <a16:creationId xmlns:a16="http://schemas.microsoft.com/office/drawing/2014/main" id="{056E7766-96CB-48D0-AD7F-A2AD46BDB7C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5" name="Text Box 11">
          <a:extLst>
            <a:ext uri="{FF2B5EF4-FFF2-40B4-BE49-F238E27FC236}">
              <a16:creationId xmlns:a16="http://schemas.microsoft.com/office/drawing/2014/main" id="{852225AA-58BC-42EF-A5CC-B096C639072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6" name="Text Box 12">
          <a:extLst>
            <a:ext uri="{FF2B5EF4-FFF2-40B4-BE49-F238E27FC236}">
              <a16:creationId xmlns:a16="http://schemas.microsoft.com/office/drawing/2014/main" id="{6FFEDFD0-D7CE-446A-81B6-2FA9498C948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7" name="Text Box 13">
          <a:extLst>
            <a:ext uri="{FF2B5EF4-FFF2-40B4-BE49-F238E27FC236}">
              <a16:creationId xmlns:a16="http://schemas.microsoft.com/office/drawing/2014/main" id="{7B4F717A-9457-432A-84B9-473A2CF7A9B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8" name="Text Box 14">
          <a:extLst>
            <a:ext uri="{FF2B5EF4-FFF2-40B4-BE49-F238E27FC236}">
              <a16:creationId xmlns:a16="http://schemas.microsoft.com/office/drawing/2014/main" id="{8DD3E95B-94B1-4972-8AFF-DFD1BF6070B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9" name="Text Box 15">
          <a:extLst>
            <a:ext uri="{FF2B5EF4-FFF2-40B4-BE49-F238E27FC236}">
              <a16:creationId xmlns:a16="http://schemas.microsoft.com/office/drawing/2014/main" id="{5D1C24F3-0406-4E85-8ECF-2DD477EBDBF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0" name="Text Box 16">
          <a:extLst>
            <a:ext uri="{FF2B5EF4-FFF2-40B4-BE49-F238E27FC236}">
              <a16:creationId xmlns:a16="http://schemas.microsoft.com/office/drawing/2014/main" id="{5F7C4825-BACF-4F5B-BA7F-5C04BF7F6B3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1" name="Text Box 17">
          <a:extLst>
            <a:ext uri="{FF2B5EF4-FFF2-40B4-BE49-F238E27FC236}">
              <a16:creationId xmlns:a16="http://schemas.microsoft.com/office/drawing/2014/main" id="{EA873E6B-B1A1-47E3-8695-1A3FFB3A5EA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2" name="Text Box 6">
          <a:extLst>
            <a:ext uri="{FF2B5EF4-FFF2-40B4-BE49-F238E27FC236}">
              <a16:creationId xmlns:a16="http://schemas.microsoft.com/office/drawing/2014/main" id="{571FDB7B-F696-4335-87A5-D44F74D4567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3" name="Text Box 7">
          <a:extLst>
            <a:ext uri="{FF2B5EF4-FFF2-40B4-BE49-F238E27FC236}">
              <a16:creationId xmlns:a16="http://schemas.microsoft.com/office/drawing/2014/main" id="{93BFAD6E-1FD1-4C32-93A8-6E526DDA376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4" name="Text Box 8">
          <a:extLst>
            <a:ext uri="{FF2B5EF4-FFF2-40B4-BE49-F238E27FC236}">
              <a16:creationId xmlns:a16="http://schemas.microsoft.com/office/drawing/2014/main" id="{6E16BB78-8FE6-4221-BF7F-6BDDB3683E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5" name="Text Box 9">
          <a:extLst>
            <a:ext uri="{FF2B5EF4-FFF2-40B4-BE49-F238E27FC236}">
              <a16:creationId xmlns:a16="http://schemas.microsoft.com/office/drawing/2014/main" id="{357BFFF2-E528-4A00-BE27-0F80DD1E539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6" name="Text Box 10">
          <a:extLst>
            <a:ext uri="{FF2B5EF4-FFF2-40B4-BE49-F238E27FC236}">
              <a16:creationId xmlns:a16="http://schemas.microsoft.com/office/drawing/2014/main" id="{37F5D712-709D-4B10-8E64-545A6992681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7" name="Text Box 11">
          <a:extLst>
            <a:ext uri="{FF2B5EF4-FFF2-40B4-BE49-F238E27FC236}">
              <a16:creationId xmlns:a16="http://schemas.microsoft.com/office/drawing/2014/main" id="{185CF106-A2B3-4869-AAA8-1C2AED2A558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8" name="Text Box 12">
          <a:extLst>
            <a:ext uri="{FF2B5EF4-FFF2-40B4-BE49-F238E27FC236}">
              <a16:creationId xmlns:a16="http://schemas.microsoft.com/office/drawing/2014/main" id="{CC31E4FF-18AF-4147-99AC-6937803A977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9" name="Text Box 13">
          <a:extLst>
            <a:ext uri="{FF2B5EF4-FFF2-40B4-BE49-F238E27FC236}">
              <a16:creationId xmlns:a16="http://schemas.microsoft.com/office/drawing/2014/main" id="{1DBC18CC-97CE-4EF6-9055-68BEDF772CB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0" name="Text Box 14">
          <a:extLst>
            <a:ext uri="{FF2B5EF4-FFF2-40B4-BE49-F238E27FC236}">
              <a16:creationId xmlns:a16="http://schemas.microsoft.com/office/drawing/2014/main" id="{44BD235D-15B6-48A1-8429-FB50B47D825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1" name="Text Box 15">
          <a:extLst>
            <a:ext uri="{FF2B5EF4-FFF2-40B4-BE49-F238E27FC236}">
              <a16:creationId xmlns:a16="http://schemas.microsoft.com/office/drawing/2014/main" id="{41CDA601-2A06-46C6-A4B8-06FD7F94EB8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2" name="Text Box 16">
          <a:extLst>
            <a:ext uri="{FF2B5EF4-FFF2-40B4-BE49-F238E27FC236}">
              <a16:creationId xmlns:a16="http://schemas.microsoft.com/office/drawing/2014/main" id="{B3E0F9CE-2E04-4E04-A04D-7D87DD8EFB2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3" name="Text Box 17">
          <a:extLst>
            <a:ext uri="{FF2B5EF4-FFF2-40B4-BE49-F238E27FC236}">
              <a16:creationId xmlns:a16="http://schemas.microsoft.com/office/drawing/2014/main" id="{7F95D208-EA2C-4CEF-B416-EEF89B6E977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4" name="Text Box 6">
          <a:extLst>
            <a:ext uri="{FF2B5EF4-FFF2-40B4-BE49-F238E27FC236}">
              <a16:creationId xmlns:a16="http://schemas.microsoft.com/office/drawing/2014/main" id="{AA84D612-C3C8-4DD1-936C-B9AEBBD9C58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5" name="Text Box 7">
          <a:extLst>
            <a:ext uri="{FF2B5EF4-FFF2-40B4-BE49-F238E27FC236}">
              <a16:creationId xmlns:a16="http://schemas.microsoft.com/office/drawing/2014/main" id="{C4214291-4519-4A4E-BC70-4FA14A53FD5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6" name="Text Box 8">
          <a:extLst>
            <a:ext uri="{FF2B5EF4-FFF2-40B4-BE49-F238E27FC236}">
              <a16:creationId xmlns:a16="http://schemas.microsoft.com/office/drawing/2014/main" id="{F437A2C3-0F76-451C-8240-6FD32235A1A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7" name="Text Box 9">
          <a:extLst>
            <a:ext uri="{FF2B5EF4-FFF2-40B4-BE49-F238E27FC236}">
              <a16:creationId xmlns:a16="http://schemas.microsoft.com/office/drawing/2014/main" id="{7732C38D-29BF-49C4-A4BC-8A96DFBBFF0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8" name="Text Box 10">
          <a:extLst>
            <a:ext uri="{FF2B5EF4-FFF2-40B4-BE49-F238E27FC236}">
              <a16:creationId xmlns:a16="http://schemas.microsoft.com/office/drawing/2014/main" id="{73170FD2-3F4B-474F-B1DD-DBBE97F0DEE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9" name="Text Box 11">
          <a:extLst>
            <a:ext uri="{FF2B5EF4-FFF2-40B4-BE49-F238E27FC236}">
              <a16:creationId xmlns:a16="http://schemas.microsoft.com/office/drawing/2014/main" id="{208A96F0-E287-4898-9F57-9FFC88E1319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0" name="Text Box 12">
          <a:extLst>
            <a:ext uri="{FF2B5EF4-FFF2-40B4-BE49-F238E27FC236}">
              <a16:creationId xmlns:a16="http://schemas.microsoft.com/office/drawing/2014/main" id="{879C66A0-FE69-4DC3-93BC-CE72372D84C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1" name="Text Box 13">
          <a:extLst>
            <a:ext uri="{FF2B5EF4-FFF2-40B4-BE49-F238E27FC236}">
              <a16:creationId xmlns:a16="http://schemas.microsoft.com/office/drawing/2014/main" id="{BFCD4E39-2F68-494B-983E-2493DCFF096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2" name="Text Box 14">
          <a:extLst>
            <a:ext uri="{FF2B5EF4-FFF2-40B4-BE49-F238E27FC236}">
              <a16:creationId xmlns:a16="http://schemas.microsoft.com/office/drawing/2014/main" id="{0411D89F-A105-475F-8412-70C56A14D0E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3" name="Text Box 15">
          <a:extLst>
            <a:ext uri="{FF2B5EF4-FFF2-40B4-BE49-F238E27FC236}">
              <a16:creationId xmlns:a16="http://schemas.microsoft.com/office/drawing/2014/main" id="{2DF15F81-504A-441B-B978-9E48E2E7EA7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4" name="Text Box 16">
          <a:extLst>
            <a:ext uri="{FF2B5EF4-FFF2-40B4-BE49-F238E27FC236}">
              <a16:creationId xmlns:a16="http://schemas.microsoft.com/office/drawing/2014/main" id="{E653865A-BC95-4A15-8B23-D9240AB226F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5" name="Text Box 17">
          <a:extLst>
            <a:ext uri="{FF2B5EF4-FFF2-40B4-BE49-F238E27FC236}">
              <a16:creationId xmlns:a16="http://schemas.microsoft.com/office/drawing/2014/main" id="{A8A89FAF-1148-467D-B320-3F39BC3F126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6" name="Text Box 6">
          <a:extLst>
            <a:ext uri="{FF2B5EF4-FFF2-40B4-BE49-F238E27FC236}">
              <a16:creationId xmlns:a16="http://schemas.microsoft.com/office/drawing/2014/main" id="{53877D4C-DA9A-4C15-9192-838903C3477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7" name="Text Box 7">
          <a:extLst>
            <a:ext uri="{FF2B5EF4-FFF2-40B4-BE49-F238E27FC236}">
              <a16:creationId xmlns:a16="http://schemas.microsoft.com/office/drawing/2014/main" id="{B0C30AD3-6C3D-45DD-9EC6-03C4FE7D709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8" name="Text Box 8">
          <a:extLst>
            <a:ext uri="{FF2B5EF4-FFF2-40B4-BE49-F238E27FC236}">
              <a16:creationId xmlns:a16="http://schemas.microsoft.com/office/drawing/2014/main" id="{1ADC90AA-180A-49F1-9A6B-D56882DDF77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9" name="Text Box 9">
          <a:extLst>
            <a:ext uri="{FF2B5EF4-FFF2-40B4-BE49-F238E27FC236}">
              <a16:creationId xmlns:a16="http://schemas.microsoft.com/office/drawing/2014/main" id="{5D93AFB9-6D0E-4FD5-8470-BA9FAAAD987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0" name="Text Box 10">
          <a:extLst>
            <a:ext uri="{FF2B5EF4-FFF2-40B4-BE49-F238E27FC236}">
              <a16:creationId xmlns:a16="http://schemas.microsoft.com/office/drawing/2014/main" id="{22AEA37B-A5AC-44C4-A3BD-4FB2D9585AA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1" name="Text Box 11">
          <a:extLst>
            <a:ext uri="{FF2B5EF4-FFF2-40B4-BE49-F238E27FC236}">
              <a16:creationId xmlns:a16="http://schemas.microsoft.com/office/drawing/2014/main" id="{26A076BB-1840-4BCE-8781-D8D844EE662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2" name="Text Box 12">
          <a:extLst>
            <a:ext uri="{FF2B5EF4-FFF2-40B4-BE49-F238E27FC236}">
              <a16:creationId xmlns:a16="http://schemas.microsoft.com/office/drawing/2014/main" id="{7049D011-DF8B-43EE-8944-AC338C36129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3" name="Text Box 13">
          <a:extLst>
            <a:ext uri="{FF2B5EF4-FFF2-40B4-BE49-F238E27FC236}">
              <a16:creationId xmlns:a16="http://schemas.microsoft.com/office/drawing/2014/main" id="{8DE7971B-5F5B-41C0-9BED-1959589A337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4" name="Text Box 14">
          <a:extLst>
            <a:ext uri="{FF2B5EF4-FFF2-40B4-BE49-F238E27FC236}">
              <a16:creationId xmlns:a16="http://schemas.microsoft.com/office/drawing/2014/main" id="{53783155-AF73-4573-9EA1-55990A1E464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5" name="Text Box 15">
          <a:extLst>
            <a:ext uri="{FF2B5EF4-FFF2-40B4-BE49-F238E27FC236}">
              <a16:creationId xmlns:a16="http://schemas.microsoft.com/office/drawing/2014/main" id="{BA9AA298-9111-4705-A90D-537308F5059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6" name="Text Box 16">
          <a:extLst>
            <a:ext uri="{FF2B5EF4-FFF2-40B4-BE49-F238E27FC236}">
              <a16:creationId xmlns:a16="http://schemas.microsoft.com/office/drawing/2014/main" id="{87AF1FD3-5900-4E88-9FE5-03AE14C0B10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7" name="Text Box 17">
          <a:extLst>
            <a:ext uri="{FF2B5EF4-FFF2-40B4-BE49-F238E27FC236}">
              <a16:creationId xmlns:a16="http://schemas.microsoft.com/office/drawing/2014/main" id="{E5591A10-40FD-4F6C-B097-8D27A44FC22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8" name="Text Box 7">
          <a:extLst>
            <a:ext uri="{FF2B5EF4-FFF2-40B4-BE49-F238E27FC236}">
              <a16:creationId xmlns:a16="http://schemas.microsoft.com/office/drawing/2014/main" id="{758D6D13-8D78-4B69-869A-99A5661143F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9" name="Text Box 8">
          <a:extLst>
            <a:ext uri="{FF2B5EF4-FFF2-40B4-BE49-F238E27FC236}">
              <a16:creationId xmlns:a16="http://schemas.microsoft.com/office/drawing/2014/main" id="{47E15F2B-C27C-4A70-B083-96DB89AED7D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0" name="Text Box 9">
          <a:extLst>
            <a:ext uri="{FF2B5EF4-FFF2-40B4-BE49-F238E27FC236}">
              <a16:creationId xmlns:a16="http://schemas.microsoft.com/office/drawing/2014/main" id="{381940EB-C8DE-46C5-A23B-C3531FBC78F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1" name="Text Box 10">
          <a:extLst>
            <a:ext uri="{FF2B5EF4-FFF2-40B4-BE49-F238E27FC236}">
              <a16:creationId xmlns:a16="http://schemas.microsoft.com/office/drawing/2014/main" id="{84838DC1-77A2-4864-BA57-57052EE6290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2" name="Text Box 11">
          <a:extLst>
            <a:ext uri="{FF2B5EF4-FFF2-40B4-BE49-F238E27FC236}">
              <a16:creationId xmlns:a16="http://schemas.microsoft.com/office/drawing/2014/main" id="{6A33A875-6F03-470E-9840-554B171F331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3" name="Text Box 12">
          <a:extLst>
            <a:ext uri="{FF2B5EF4-FFF2-40B4-BE49-F238E27FC236}">
              <a16:creationId xmlns:a16="http://schemas.microsoft.com/office/drawing/2014/main" id="{9D8999BE-5C7E-401D-8A90-C69AEFBA119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4" name="Text Box 13">
          <a:extLst>
            <a:ext uri="{FF2B5EF4-FFF2-40B4-BE49-F238E27FC236}">
              <a16:creationId xmlns:a16="http://schemas.microsoft.com/office/drawing/2014/main" id="{738949B7-2B14-410F-BEB0-DC7567EB272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5" name="Text Box 14">
          <a:extLst>
            <a:ext uri="{FF2B5EF4-FFF2-40B4-BE49-F238E27FC236}">
              <a16:creationId xmlns:a16="http://schemas.microsoft.com/office/drawing/2014/main" id="{F30E5273-E342-4135-8BE8-B0BF43F926A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6" name="Text Box 15">
          <a:extLst>
            <a:ext uri="{FF2B5EF4-FFF2-40B4-BE49-F238E27FC236}">
              <a16:creationId xmlns:a16="http://schemas.microsoft.com/office/drawing/2014/main" id="{DDB612D2-6847-425F-B37D-B984B09772C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7" name="Text Box 16">
          <a:extLst>
            <a:ext uri="{FF2B5EF4-FFF2-40B4-BE49-F238E27FC236}">
              <a16:creationId xmlns:a16="http://schemas.microsoft.com/office/drawing/2014/main" id="{4397C2D8-11B4-45CD-A0D0-35A778466BA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8" name="Text Box 17">
          <a:extLst>
            <a:ext uri="{FF2B5EF4-FFF2-40B4-BE49-F238E27FC236}">
              <a16:creationId xmlns:a16="http://schemas.microsoft.com/office/drawing/2014/main" id="{B07AFCF1-58B3-4217-B338-15C312A0367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9" name="Text Box 6">
          <a:extLst>
            <a:ext uri="{FF2B5EF4-FFF2-40B4-BE49-F238E27FC236}">
              <a16:creationId xmlns:a16="http://schemas.microsoft.com/office/drawing/2014/main" id="{1741CB06-1141-4E9C-B673-0E687C945F1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0" name="Text Box 7">
          <a:extLst>
            <a:ext uri="{FF2B5EF4-FFF2-40B4-BE49-F238E27FC236}">
              <a16:creationId xmlns:a16="http://schemas.microsoft.com/office/drawing/2014/main" id="{4853ADD8-F7D9-4CE9-9E0D-F3EE3B993F2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1" name="Text Box 8">
          <a:extLst>
            <a:ext uri="{FF2B5EF4-FFF2-40B4-BE49-F238E27FC236}">
              <a16:creationId xmlns:a16="http://schemas.microsoft.com/office/drawing/2014/main" id="{2B71E1C9-2AAC-4F3C-8967-7B9E259A799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2" name="Text Box 9">
          <a:extLst>
            <a:ext uri="{FF2B5EF4-FFF2-40B4-BE49-F238E27FC236}">
              <a16:creationId xmlns:a16="http://schemas.microsoft.com/office/drawing/2014/main" id="{8A44188C-8566-46E4-AF8F-D7B2B6B1EF3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3" name="Text Box 10">
          <a:extLst>
            <a:ext uri="{FF2B5EF4-FFF2-40B4-BE49-F238E27FC236}">
              <a16:creationId xmlns:a16="http://schemas.microsoft.com/office/drawing/2014/main" id="{1FE4B2E9-B0E1-4545-ABDC-DE6D4506D6D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4" name="Text Box 11">
          <a:extLst>
            <a:ext uri="{FF2B5EF4-FFF2-40B4-BE49-F238E27FC236}">
              <a16:creationId xmlns:a16="http://schemas.microsoft.com/office/drawing/2014/main" id="{F4CFDED4-2991-4687-8783-136E7A82475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5" name="Text Box 12">
          <a:extLst>
            <a:ext uri="{FF2B5EF4-FFF2-40B4-BE49-F238E27FC236}">
              <a16:creationId xmlns:a16="http://schemas.microsoft.com/office/drawing/2014/main" id="{44546F7C-DE15-4EEF-8613-C045EC36CD2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6" name="Text Box 13">
          <a:extLst>
            <a:ext uri="{FF2B5EF4-FFF2-40B4-BE49-F238E27FC236}">
              <a16:creationId xmlns:a16="http://schemas.microsoft.com/office/drawing/2014/main" id="{3B5FE47B-D6D7-49D8-95DB-CF6CBF101CD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7" name="Text Box 14">
          <a:extLst>
            <a:ext uri="{FF2B5EF4-FFF2-40B4-BE49-F238E27FC236}">
              <a16:creationId xmlns:a16="http://schemas.microsoft.com/office/drawing/2014/main" id="{35CE6E87-09ED-4E47-AB09-8D63F31537F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8" name="Text Box 15">
          <a:extLst>
            <a:ext uri="{FF2B5EF4-FFF2-40B4-BE49-F238E27FC236}">
              <a16:creationId xmlns:a16="http://schemas.microsoft.com/office/drawing/2014/main" id="{297E9EC1-8BC3-4AE4-B4BD-5B2091D80FF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9" name="Text Box 16">
          <a:extLst>
            <a:ext uri="{FF2B5EF4-FFF2-40B4-BE49-F238E27FC236}">
              <a16:creationId xmlns:a16="http://schemas.microsoft.com/office/drawing/2014/main" id="{F69142B2-74B5-4F3D-BA3E-B9B88AAF106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0" name="Text Box 17">
          <a:extLst>
            <a:ext uri="{FF2B5EF4-FFF2-40B4-BE49-F238E27FC236}">
              <a16:creationId xmlns:a16="http://schemas.microsoft.com/office/drawing/2014/main" id="{AE397D89-BF25-4CC8-B6AE-29651AEBE0A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1" name="Text Box 6">
          <a:extLst>
            <a:ext uri="{FF2B5EF4-FFF2-40B4-BE49-F238E27FC236}">
              <a16:creationId xmlns:a16="http://schemas.microsoft.com/office/drawing/2014/main" id="{7D4B6E35-9DC6-4D28-885F-3EFCBEBED99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2" name="Text Box 7">
          <a:extLst>
            <a:ext uri="{FF2B5EF4-FFF2-40B4-BE49-F238E27FC236}">
              <a16:creationId xmlns:a16="http://schemas.microsoft.com/office/drawing/2014/main" id="{7065425C-D90F-40BB-8BC1-3D2243F07B3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3" name="Text Box 8">
          <a:extLst>
            <a:ext uri="{FF2B5EF4-FFF2-40B4-BE49-F238E27FC236}">
              <a16:creationId xmlns:a16="http://schemas.microsoft.com/office/drawing/2014/main" id="{26E74CA1-0DB1-4E20-B668-89746414FA1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4" name="Text Box 9">
          <a:extLst>
            <a:ext uri="{FF2B5EF4-FFF2-40B4-BE49-F238E27FC236}">
              <a16:creationId xmlns:a16="http://schemas.microsoft.com/office/drawing/2014/main" id="{3B1AF9E4-D7DE-43F1-8214-B47E411B213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5" name="Text Box 10">
          <a:extLst>
            <a:ext uri="{FF2B5EF4-FFF2-40B4-BE49-F238E27FC236}">
              <a16:creationId xmlns:a16="http://schemas.microsoft.com/office/drawing/2014/main" id="{8D12B428-E762-4F84-BC26-88853BDEEEA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6" name="Text Box 11">
          <a:extLst>
            <a:ext uri="{FF2B5EF4-FFF2-40B4-BE49-F238E27FC236}">
              <a16:creationId xmlns:a16="http://schemas.microsoft.com/office/drawing/2014/main" id="{512CB195-63C0-43C0-867C-C1CABD7C62D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7" name="Text Box 12">
          <a:extLst>
            <a:ext uri="{FF2B5EF4-FFF2-40B4-BE49-F238E27FC236}">
              <a16:creationId xmlns:a16="http://schemas.microsoft.com/office/drawing/2014/main" id="{C84C25B3-E661-481A-B774-7CFEE69852C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8" name="Text Box 13">
          <a:extLst>
            <a:ext uri="{FF2B5EF4-FFF2-40B4-BE49-F238E27FC236}">
              <a16:creationId xmlns:a16="http://schemas.microsoft.com/office/drawing/2014/main" id="{D31EDC2F-EE5E-4325-ABE6-3402DFF0627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9" name="Text Box 14">
          <a:extLst>
            <a:ext uri="{FF2B5EF4-FFF2-40B4-BE49-F238E27FC236}">
              <a16:creationId xmlns:a16="http://schemas.microsoft.com/office/drawing/2014/main" id="{CB4EA000-B22C-4ABB-B55A-A4D136F5B6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0" name="Text Box 15">
          <a:extLst>
            <a:ext uri="{FF2B5EF4-FFF2-40B4-BE49-F238E27FC236}">
              <a16:creationId xmlns:a16="http://schemas.microsoft.com/office/drawing/2014/main" id="{3250F505-D0A7-48A9-A526-4185E3D2E33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1" name="Text Box 16">
          <a:extLst>
            <a:ext uri="{FF2B5EF4-FFF2-40B4-BE49-F238E27FC236}">
              <a16:creationId xmlns:a16="http://schemas.microsoft.com/office/drawing/2014/main" id="{9A82E1F0-80BC-4734-A30A-DDF8A0E51A2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2" name="Text Box 17">
          <a:extLst>
            <a:ext uri="{FF2B5EF4-FFF2-40B4-BE49-F238E27FC236}">
              <a16:creationId xmlns:a16="http://schemas.microsoft.com/office/drawing/2014/main" id="{EED03A95-18EF-4871-BF13-4511DCA792E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3" name="Text Box 6">
          <a:extLst>
            <a:ext uri="{FF2B5EF4-FFF2-40B4-BE49-F238E27FC236}">
              <a16:creationId xmlns:a16="http://schemas.microsoft.com/office/drawing/2014/main" id="{DA3DC344-E7D7-460D-8E66-6E6018AEF15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4" name="Text Box 7">
          <a:extLst>
            <a:ext uri="{FF2B5EF4-FFF2-40B4-BE49-F238E27FC236}">
              <a16:creationId xmlns:a16="http://schemas.microsoft.com/office/drawing/2014/main" id="{37E44C4C-8516-4DCE-AB12-BB74329BF23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5" name="Text Box 8">
          <a:extLst>
            <a:ext uri="{FF2B5EF4-FFF2-40B4-BE49-F238E27FC236}">
              <a16:creationId xmlns:a16="http://schemas.microsoft.com/office/drawing/2014/main" id="{199358B3-01EE-41B8-935E-E1E1E9AF173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6" name="Text Box 9">
          <a:extLst>
            <a:ext uri="{FF2B5EF4-FFF2-40B4-BE49-F238E27FC236}">
              <a16:creationId xmlns:a16="http://schemas.microsoft.com/office/drawing/2014/main" id="{6FEF0AAD-6484-40F6-815F-A0B819F64F4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7" name="Text Box 10">
          <a:extLst>
            <a:ext uri="{FF2B5EF4-FFF2-40B4-BE49-F238E27FC236}">
              <a16:creationId xmlns:a16="http://schemas.microsoft.com/office/drawing/2014/main" id="{161B9A27-0F24-4A0B-882B-838B174F5C0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8" name="Text Box 11">
          <a:extLst>
            <a:ext uri="{FF2B5EF4-FFF2-40B4-BE49-F238E27FC236}">
              <a16:creationId xmlns:a16="http://schemas.microsoft.com/office/drawing/2014/main" id="{8D88FEA0-7085-4152-8863-CF8FD8E33A1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9" name="Text Box 12">
          <a:extLst>
            <a:ext uri="{FF2B5EF4-FFF2-40B4-BE49-F238E27FC236}">
              <a16:creationId xmlns:a16="http://schemas.microsoft.com/office/drawing/2014/main" id="{FAC048A1-8C9D-4BB2-B9AE-C76795094AC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0" name="Text Box 13">
          <a:extLst>
            <a:ext uri="{FF2B5EF4-FFF2-40B4-BE49-F238E27FC236}">
              <a16:creationId xmlns:a16="http://schemas.microsoft.com/office/drawing/2014/main" id="{4C7912BD-28BE-4BB3-839E-EA4A323DC01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1" name="Text Box 14">
          <a:extLst>
            <a:ext uri="{FF2B5EF4-FFF2-40B4-BE49-F238E27FC236}">
              <a16:creationId xmlns:a16="http://schemas.microsoft.com/office/drawing/2014/main" id="{A37C3CF1-1AE7-4978-9935-B079AE6CB63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2" name="Text Box 15">
          <a:extLst>
            <a:ext uri="{FF2B5EF4-FFF2-40B4-BE49-F238E27FC236}">
              <a16:creationId xmlns:a16="http://schemas.microsoft.com/office/drawing/2014/main" id="{DBE2D3B3-8367-4EF1-B4FE-B0C007E5077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3" name="Text Box 16">
          <a:extLst>
            <a:ext uri="{FF2B5EF4-FFF2-40B4-BE49-F238E27FC236}">
              <a16:creationId xmlns:a16="http://schemas.microsoft.com/office/drawing/2014/main" id="{2A4F88AC-9C69-4F0C-8B7D-6EA83795638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4" name="Text Box 17">
          <a:extLst>
            <a:ext uri="{FF2B5EF4-FFF2-40B4-BE49-F238E27FC236}">
              <a16:creationId xmlns:a16="http://schemas.microsoft.com/office/drawing/2014/main" id="{51E795B7-FA44-45E4-B799-C78E7499A73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5" name="Text Box 7">
          <a:extLst>
            <a:ext uri="{FF2B5EF4-FFF2-40B4-BE49-F238E27FC236}">
              <a16:creationId xmlns:a16="http://schemas.microsoft.com/office/drawing/2014/main" id="{6E15D774-51E2-4BEE-9399-170DA147347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6" name="Text Box 8">
          <a:extLst>
            <a:ext uri="{FF2B5EF4-FFF2-40B4-BE49-F238E27FC236}">
              <a16:creationId xmlns:a16="http://schemas.microsoft.com/office/drawing/2014/main" id="{46332802-AA75-4630-A643-ECE0945178F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7" name="Text Box 9">
          <a:extLst>
            <a:ext uri="{FF2B5EF4-FFF2-40B4-BE49-F238E27FC236}">
              <a16:creationId xmlns:a16="http://schemas.microsoft.com/office/drawing/2014/main" id="{86EED11A-4962-4C24-A376-885262647F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8" name="Text Box 10">
          <a:extLst>
            <a:ext uri="{FF2B5EF4-FFF2-40B4-BE49-F238E27FC236}">
              <a16:creationId xmlns:a16="http://schemas.microsoft.com/office/drawing/2014/main" id="{02B71FDE-F5BA-4D04-8B5E-C2A32C5620D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9" name="Text Box 11">
          <a:extLst>
            <a:ext uri="{FF2B5EF4-FFF2-40B4-BE49-F238E27FC236}">
              <a16:creationId xmlns:a16="http://schemas.microsoft.com/office/drawing/2014/main" id="{DE520D92-9634-4199-A28D-818913ED196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0" name="Text Box 12">
          <a:extLst>
            <a:ext uri="{FF2B5EF4-FFF2-40B4-BE49-F238E27FC236}">
              <a16:creationId xmlns:a16="http://schemas.microsoft.com/office/drawing/2014/main" id="{41D9A1EC-2780-43EB-807E-6D457148CC5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1" name="Text Box 13">
          <a:extLst>
            <a:ext uri="{FF2B5EF4-FFF2-40B4-BE49-F238E27FC236}">
              <a16:creationId xmlns:a16="http://schemas.microsoft.com/office/drawing/2014/main" id="{32D3EA77-A803-4CAD-AC2B-E2E25EF17F1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2" name="Text Box 14">
          <a:extLst>
            <a:ext uri="{FF2B5EF4-FFF2-40B4-BE49-F238E27FC236}">
              <a16:creationId xmlns:a16="http://schemas.microsoft.com/office/drawing/2014/main" id="{7B1CDE46-D3AA-4806-B0B7-47EBB131D85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3" name="Text Box 15">
          <a:extLst>
            <a:ext uri="{FF2B5EF4-FFF2-40B4-BE49-F238E27FC236}">
              <a16:creationId xmlns:a16="http://schemas.microsoft.com/office/drawing/2014/main" id="{04589962-B149-48F4-99FA-543E7BBDAA5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4" name="Text Box 16">
          <a:extLst>
            <a:ext uri="{FF2B5EF4-FFF2-40B4-BE49-F238E27FC236}">
              <a16:creationId xmlns:a16="http://schemas.microsoft.com/office/drawing/2014/main" id="{12F612E4-8841-48D8-9165-E22E1D8ECF4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5" name="Text Box 17">
          <a:extLst>
            <a:ext uri="{FF2B5EF4-FFF2-40B4-BE49-F238E27FC236}">
              <a16:creationId xmlns:a16="http://schemas.microsoft.com/office/drawing/2014/main" id="{2DB88CCE-B5E3-4D8A-B61B-42B539CB4EC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6" name="Text Box 6">
          <a:extLst>
            <a:ext uri="{FF2B5EF4-FFF2-40B4-BE49-F238E27FC236}">
              <a16:creationId xmlns:a16="http://schemas.microsoft.com/office/drawing/2014/main" id="{0926CE9D-F0D7-4678-AD7F-1505A3EDE6B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7" name="Text Box 7">
          <a:extLst>
            <a:ext uri="{FF2B5EF4-FFF2-40B4-BE49-F238E27FC236}">
              <a16:creationId xmlns:a16="http://schemas.microsoft.com/office/drawing/2014/main" id="{8CD44690-4CEF-4055-BC92-CC457E1DD80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8" name="Text Box 8">
          <a:extLst>
            <a:ext uri="{FF2B5EF4-FFF2-40B4-BE49-F238E27FC236}">
              <a16:creationId xmlns:a16="http://schemas.microsoft.com/office/drawing/2014/main" id="{27C5BA2C-48D8-475D-8C94-BD0E2122684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9" name="Text Box 9">
          <a:extLst>
            <a:ext uri="{FF2B5EF4-FFF2-40B4-BE49-F238E27FC236}">
              <a16:creationId xmlns:a16="http://schemas.microsoft.com/office/drawing/2014/main" id="{9B579610-D5CE-489A-BD28-FDCBA3EEA27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0" name="Text Box 10">
          <a:extLst>
            <a:ext uri="{FF2B5EF4-FFF2-40B4-BE49-F238E27FC236}">
              <a16:creationId xmlns:a16="http://schemas.microsoft.com/office/drawing/2014/main" id="{DA292B51-FCF3-4D7D-B62F-F587547FE15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1" name="Text Box 11">
          <a:extLst>
            <a:ext uri="{FF2B5EF4-FFF2-40B4-BE49-F238E27FC236}">
              <a16:creationId xmlns:a16="http://schemas.microsoft.com/office/drawing/2014/main" id="{4730004E-92F1-4E54-906B-43E621DA599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2" name="Text Box 12">
          <a:extLst>
            <a:ext uri="{FF2B5EF4-FFF2-40B4-BE49-F238E27FC236}">
              <a16:creationId xmlns:a16="http://schemas.microsoft.com/office/drawing/2014/main" id="{D394B789-E2D2-4B6A-B61D-4D5B228C0CC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3" name="Text Box 13">
          <a:extLst>
            <a:ext uri="{FF2B5EF4-FFF2-40B4-BE49-F238E27FC236}">
              <a16:creationId xmlns:a16="http://schemas.microsoft.com/office/drawing/2014/main" id="{F9F22DCC-3358-4D81-8EB3-3A1DDF6997A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4" name="Text Box 14">
          <a:extLst>
            <a:ext uri="{FF2B5EF4-FFF2-40B4-BE49-F238E27FC236}">
              <a16:creationId xmlns:a16="http://schemas.microsoft.com/office/drawing/2014/main" id="{4E8E3BFD-3BE1-4C97-8B87-551E7E12611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5" name="Text Box 15">
          <a:extLst>
            <a:ext uri="{FF2B5EF4-FFF2-40B4-BE49-F238E27FC236}">
              <a16:creationId xmlns:a16="http://schemas.microsoft.com/office/drawing/2014/main" id="{29A04080-F1B3-4C1B-9662-678760522AB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6" name="Text Box 16">
          <a:extLst>
            <a:ext uri="{FF2B5EF4-FFF2-40B4-BE49-F238E27FC236}">
              <a16:creationId xmlns:a16="http://schemas.microsoft.com/office/drawing/2014/main" id="{90150E6B-40DF-4893-8293-B2777CC17D2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7" name="Text Box 17">
          <a:extLst>
            <a:ext uri="{FF2B5EF4-FFF2-40B4-BE49-F238E27FC236}">
              <a16:creationId xmlns:a16="http://schemas.microsoft.com/office/drawing/2014/main" id="{3246E70C-B272-4761-9239-69B4FC791A4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8" name="Text Box 6">
          <a:extLst>
            <a:ext uri="{FF2B5EF4-FFF2-40B4-BE49-F238E27FC236}">
              <a16:creationId xmlns:a16="http://schemas.microsoft.com/office/drawing/2014/main" id="{FE0F7000-A1C1-4105-8B78-6092ECCF4A2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9" name="Text Box 7">
          <a:extLst>
            <a:ext uri="{FF2B5EF4-FFF2-40B4-BE49-F238E27FC236}">
              <a16:creationId xmlns:a16="http://schemas.microsoft.com/office/drawing/2014/main" id="{3B68C340-D4BA-40DF-8285-91A7A63DED3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0" name="Text Box 8">
          <a:extLst>
            <a:ext uri="{FF2B5EF4-FFF2-40B4-BE49-F238E27FC236}">
              <a16:creationId xmlns:a16="http://schemas.microsoft.com/office/drawing/2014/main" id="{2D7D1E3E-2B7B-4CBF-8455-FC5BEF99A8F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1" name="Text Box 9">
          <a:extLst>
            <a:ext uri="{FF2B5EF4-FFF2-40B4-BE49-F238E27FC236}">
              <a16:creationId xmlns:a16="http://schemas.microsoft.com/office/drawing/2014/main" id="{0A2D46AE-C0A4-4C01-925A-FBF87F6E7F5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2" name="Text Box 10">
          <a:extLst>
            <a:ext uri="{FF2B5EF4-FFF2-40B4-BE49-F238E27FC236}">
              <a16:creationId xmlns:a16="http://schemas.microsoft.com/office/drawing/2014/main" id="{16259BCA-D4D3-4A4D-96C1-3E5D88F2CAA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3" name="Text Box 11">
          <a:extLst>
            <a:ext uri="{FF2B5EF4-FFF2-40B4-BE49-F238E27FC236}">
              <a16:creationId xmlns:a16="http://schemas.microsoft.com/office/drawing/2014/main" id="{99D573D3-2BE5-4855-BE5A-8F5CC19B07F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4" name="Text Box 12">
          <a:extLst>
            <a:ext uri="{FF2B5EF4-FFF2-40B4-BE49-F238E27FC236}">
              <a16:creationId xmlns:a16="http://schemas.microsoft.com/office/drawing/2014/main" id="{A8F4BA57-0875-41F9-A1E8-683E3638F3D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5" name="Text Box 13">
          <a:extLst>
            <a:ext uri="{FF2B5EF4-FFF2-40B4-BE49-F238E27FC236}">
              <a16:creationId xmlns:a16="http://schemas.microsoft.com/office/drawing/2014/main" id="{0A7746A3-837B-4CF5-8C40-2236918D86C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6" name="Text Box 14">
          <a:extLst>
            <a:ext uri="{FF2B5EF4-FFF2-40B4-BE49-F238E27FC236}">
              <a16:creationId xmlns:a16="http://schemas.microsoft.com/office/drawing/2014/main" id="{833C7A53-ADD5-493B-B393-1FFDA4DA8B9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7" name="Text Box 15">
          <a:extLst>
            <a:ext uri="{FF2B5EF4-FFF2-40B4-BE49-F238E27FC236}">
              <a16:creationId xmlns:a16="http://schemas.microsoft.com/office/drawing/2014/main" id="{41861FCD-010E-45D6-A0D1-8F0FE764B46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8" name="Text Box 16">
          <a:extLst>
            <a:ext uri="{FF2B5EF4-FFF2-40B4-BE49-F238E27FC236}">
              <a16:creationId xmlns:a16="http://schemas.microsoft.com/office/drawing/2014/main" id="{496F5276-9F62-4FE2-9269-DF607A7B618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9" name="Text Box 17">
          <a:extLst>
            <a:ext uri="{FF2B5EF4-FFF2-40B4-BE49-F238E27FC236}">
              <a16:creationId xmlns:a16="http://schemas.microsoft.com/office/drawing/2014/main" id="{14195014-4D3A-4840-ABC4-8FCEBB2BB24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0" name="Text Box 6">
          <a:extLst>
            <a:ext uri="{FF2B5EF4-FFF2-40B4-BE49-F238E27FC236}">
              <a16:creationId xmlns:a16="http://schemas.microsoft.com/office/drawing/2014/main" id="{6D829C8C-6FAF-4BBE-A105-232A4E45BAC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1" name="Text Box 7">
          <a:extLst>
            <a:ext uri="{FF2B5EF4-FFF2-40B4-BE49-F238E27FC236}">
              <a16:creationId xmlns:a16="http://schemas.microsoft.com/office/drawing/2014/main" id="{11C02C47-C2F1-44F4-B05E-AAEEC4769BA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2" name="Text Box 8">
          <a:extLst>
            <a:ext uri="{FF2B5EF4-FFF2-40B4-BE49-F238E27FC236}">
              <a16:creationId xmlns:a16="http://schemas.microsoft.com/office/drawing/2014/main" id="{E6072D49-7DC9-4219-B44E-A9A15BBEF4E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3" name="Text Box 9">
          <a:extLst>
            <a:ext uri="{FF2B5EF4-FFF2-40B4-BE49-F238E27FC236}">
              <a16:creationId xmlns:a16="http://schemas.microsoft.com/office/drawing/2014/main" id="{0C95EC53-34A1-4D7E-9918-739EA534DD3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4" name="Text Box 10">
          <a:extLst>
            <a:ext uri="{FF2B5EF4-FFF2-40B4-BE49-F238E27FC236}">
              <a16:creationId xmlns:a16="http://schemas.microsoft.com/office/drawing/2014/main" id="{8824235B-199E-4E6C-83E5-63033282BC4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5" name="Text Box 11">
          <a:extLst>
            <a:ext uri="{FF2B5EF4-FFF2-40B4-BE49-F238E27FC236}">
              <a16:creationId xmlns:a16="http://schemas.microsoft.com/office/drawing/2014/main" id="{E90A7CDD-0541-48AE-BA53-C73EBE87886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6" name="Text Box 12">
          <a:extLst>
            <a:ext uri="{FF2B5EF4-FFF2-40B4-BE49-F238E27FC236}">
              <a16:creationId xmlns:a16="http://schemas.microsoft.com/office/drawing/2014/main" id="{774EDBB5-FB9A-4E9A-A54A-BB150DEAFF6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7" name="Text Box 13">
          <a:extLst>
            <a:ext uri="{FF2B5EF4-FFF2-40B4-BE49-F238E27FC236}">
              <a16:creationId xmlns:a16="http://schemas.microsoft.com/office/drawing/2014/main" id="{690485AA-2A80-42D2-801E-FA8B11A26A5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8" name="Text Box 14">
          <a:extLst>
            <a:ext uri="{FF2B5EF4-FFF2-40B4-BE49-F238E27FC236}">
              <a16:creationId xmlns:a16="http://schemas.microsoft.com/office/drawing/2014/main" id="{B91C4CFF-0428-487B-8D63-2BAA757D9D5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9" name="Text Box 15">
          <a:extLst>
            <a:ext uri="{FF2B5EF4-FFF2-40B4-BE49-F238E27FC236}">
              <a16:creationId xmlns:a16="http://schemas.microsoft.com/office/drawing/2014/main" id="{5B714014-30EE-440A-B765-6B613FE81CB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0" name="Text Box 16">
          <a:extLst>
            <a:ext uri="{FF2B5EF4-FFF2-40B4-BE49-F238E27FC236}">
              <a16:creationId xmlns:a16="http://schemas.microsoft.com/office/drawing/2014/main" id="{C7F1D9D8-5E72-409F-88EB-2D1C3D459F4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1" name="Text Box 17">
          <a:extLst>
            <a:ext uri="{FF2B5EF4-FFF2-40B4-BE49-F238E27FC236}">
              <a16:creationId xmlns:a16="http://schemas.microsoft.com/office/drawing/2014/main" id="{B068C47C-472A-49E3-957E-D5094FE5E0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2" name="Text Box 7">
          <a:extLst>
            <a:ext uri="{FF2B5EF4-FFF2-40B4-BE49-F238E27FC236}">
              <a16:creationId xmlns:a16="http://schemas.microsoft.com/office/drawing/2014/main" id="{FA0A222F-8276-4FE6-BEC9-E1129E8E4A5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3" name="Text Box 8">
          <a:extLst>
            <a:ext uri="{FF2B5EF4-FFF2-40B4-BE49-F238E27FC236}">
              <a16:creationId xmlns:a16="http://schemas.microsoft.com/office/drawing/2014/main" id="{62A9AF08-4B1E-449E-8166-73593F69F7A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4" name="Text Box 9">
          <a:extLst>
            <a:ext uri="{FF2B5EF4-FFF2-40B4-BE49-F238E27FC236}">
              <a16:creationId xmlns:a16="http://schemas.microsoft.com/office/drawing/2014/main" id="{CCA24199-F38F-47CE-BA57-F2960968CF3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5" name="Text Box 10">
          <a:extLst>
            <a:ext uri="{FF2B5EF4-FFF2-40B4-BE49-F238E27FC236}">
              <a16:creationId xmlns:a16="http://schemas.microsoft.com/office/drawing/2014/main" id="{A57D8C36-6100-4D61-8DF3-9F7EACB4911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6" name="Text Box 11">
          <a:extLst>
            <a:ext uri="{FF2B5EF4-FFF2-40B4-BE49-F238E27FC236}">
              <a16:creationId xmlns:a16="http://schemas.microsoft.com/office/drawing/2014/main" id="{E6AF5BF8-0AE5-4C61-B0EE-FFA98C15B6E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7" name="Text Box 12">
          <a:extLst>
            <a:ext uri="{FF2B5EF4-FFF2-40B4-BE49-F238E27FC236}">
              <a16:creationId xmlns:a16="http://schemas.microsoft.com/office/drawing/2014/main" id="{524F86C1-A92A-4C43-9D38-91DB606E271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8" name="Text Box 13">
          <a:extLst>
            <a:ext uri="{FF2B5EF4-FFF2-40B4-BE49-F238E27FC236}">
              <a16:creationId xmlns:a16="http://schemas.microsoft.com/office/drawing/2014/main" id="{12A89A13-BA6A-410D-842B-1B21986E9CE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9" name="Text Box 14">
          <a:extLst>
            <a:ext uri="{FF2B5EF4-FFF2-40B4-BE49-F238E27FC236}">
              <a16:creationId xmlns:a16="http://schemas.microsoft.com/office/drawing/2014/main" id="{EAF77500-DCF2-4B53-9643-6F3F5478FA2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0" name="Text Box 15">
          <a:extLst>
            <a:ext uri="{FF2B5EF4-FFF2-40B4-BE49-F238E27FC236}">
              <a16:creationId xmlns:a16="http://schemas.microsoft.com/office/drawing/2014/main" id="{B76F2043-E81A-45FC-B2E2-6715DE4D755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1" name="Text Box 16">
          <a:extLst>
            <a:ext uri="{FF2B5EF4-FFF2-40B4-BE49-F238E27FC236}">
              <a16:creationId xmlns:a16="http://schemas.microsoft.com/office/drawing/2014/main" id="{96F7F014-5F3E-43B1-ACC4-85324CBD7E9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2" name="Text Box 17">
          <a:extLst>
            <a:ext uri="{FF2B5EF4-FFF2-40B4-BE49-F238E27FC236}">
              <a16:creationId xmlns:a16="http://schemas.microsoft.com/office/drawing/2014/main" id="{B9361416-3E81-4DF8-B49E-B2A8F396937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3" name="Text Box 6">
          <a:extLst>
            <a:ext uri="{FF2B5EF4-FFF2-40B4-BE49-F238E27FC236}">
              <a16:creationId xmlns:a16="http://schemas.microsoft.com/office/drawing/2014/main" id="{D99D6A0F-2A27-46F2-909C-9703600BED3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4" name="Text Box 7">
          <a:extLst>
            <a:ext uri="{FF2B5EF4-FFF2-40B4-BE49-F238E27FC236}">
              <a16:creationId xmlns:a16="http://schemas.microsoft.com/office/drawing/2014/main" id="{10D04478-4158-4092-9AB2-B99D8C4C7D4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5" name="Text Box 8">
          <a:extLst>
            <a:ext uri="{FF2B5EF4-FFF2-40B4-BE49-F238E27FC236}">
              <a16:creationId xmlns:a16="http://schemas.microsoft.com/office/drawing/2014/main" id="{987A04BA-5E7A-45D2-8D15-976EA1C1058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6" name="Text Box 9">
          <a:extLst>
            <a:ext uri="{FF2B5EF4-FFF2-40B4-BE49-F238E27FC236}">
              <a16:creationId xmlns:a16="http://schemas.microsoft.com/office/drawing/2014/main" id="{B31F84D9-61A2-4028-8C5E-A35F44BF6EA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7" name="Text Box 10">
          <a:extLst>
            <a:ext uri="{FF2B5EF4-FFF2-40B4-BE49-F238E27FC236}">
              <a16:creationId xmlns:a16="http://schemas.microsoft.com/office/drawing/2014/main" id="{AF7A7CBF-B22E-485E-838D-70B83B12464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8" name="Text Box 11">
          <a:extLst>
            <a:ext uri="{FF2B5EF4-FFF2-40B4-BE49-F238E27FC236}">
              <a16:creationId xmlns:a16="http://schemas.microsoft.com/office/drawing/2014/main" id="{85B64EEA-3608-4A3D-8347-35088CDDA3B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9" name="Text Box 12">
          <a:extLst>
            <a:ext uri="{FF2B5EF4-FFF2-40B4-BE49-F238E27FC236}">
              <a16:creationId xmlns:a16="http://schemas.microsoft.com/office/drawing/2014/main" id="{1A40D01C-52A6-460B-8ED0-2EACB7AD1B2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0" name="Text Box 13">
          <a:extLst>
            <a:ext uri="{FF2B5EF4-FFF2-40B4-BE49-F238E27FC236}">
              <a16:creationId xmlns:a16="http://schemas.microsoft.com/office/drawing/2014/main" id="{D4C6E958-49F1-4AC9-8F7C-E69F190D563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1" name="Text Box 14">
          <a:extLst>
            <a:ext uri="{FF2B5EF4-FFF2-40B4-BE49-F238E27FC236}">
              <a16:creationId xmlns:a16="http://schemas.microsoft.com/office/drawing/2014/main" id="{3546A8E2-D965-4F1E-910A-1AEEE3676A4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2" name="Text Box 15">
          <a:extLst>
            <a:ext uri="{FF2B5EF4-FFF2-40B4-BE49-F238E27FC236}">
              <a16:creationId xmlns:a16="http://schemas.microsoft.com/office/drawing/2014/main" id="{84994780-D455-439C-98DB-693C67F1D60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3" name="Text Box 16">
          <a:extLst>
            <a:ext uri="{FF2B5EF4-FFF2-40B4-BE49-F238E27FC236}">
              <a16:creationId xmlns:a16="http://schemas.microsoft.com/office/drawing/2014/main" id="{AF354FF3-A68C-4EC1-AF9D-C702DA45A17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4" name="Text Box 17">
          <a:extLst>
            <a:ext uri="{FF2B5EF4-FFF2-40B4-BE49-F238E27FC236}">
              <a16:creationId xmlns:a16="http://schemas.microsoft.com/office/drawing/2014/main" id="{7975E90D-A40B-4571-B471-49F2EB75DF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5" name="Text Box 6">
          <a:extLst>
            <a:ext uri="{FF2B5EF4-FFF2-40B4-BE49-F238E27FC236}">
              <a16:creationId xmlns:a16="http://schemas.microsoft.com/office/drawing/2014/main" id="{FC873016-BCA6-4933-BA18-6DF3C47CF09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6" name="Text Box 7">
          <a:extLst>
            <a:ext uri="{FF2B5EF4-FFF2-40B4-BE49-F238E27FC236}">
              <a16:creationId xmlns:a16="http://schemas.microsoft.com/office/drawing/2014/main" id="{05E1A869-ADFE-4752-B330-E6FEADEBD14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7" name="Text Box 8">
          <a:extLst>
            <a:ext uri="{FF2B5EF4-FFF2-40B4-BE49-F238E27FC236}">
              <a16:creationId xmlns:a16="http://schemas.microsoft.com/office/drawing/2014/main" id="{E72B7CEF-FCB1-43EB-A4DD-D2D59754020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8" name="Text Box 9">
          <a:extLst>
            <a:ext uri="{FF2B5EF4-FFF2-40B4-BE49-F238E27FC236}">
              <a16:creationId xmlns:a16="http://schemas.microsoft.com/office/drawing/2014/main" id="{9251B199-6C77-44B1-B9F6-EC75D3E5CDF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9" name="Text Box 10">
          <a:extLst>
            <a:ext uri="{FF2B5EF4-FFF2-40B4-BE49-F238E27FC236}">
              <a16:creationId xmlns:a16="http://schemas.microsoft.com/office/drawing/2014/main" id="{379D4C34-FDFD-4B67-A8F7-DA097D01758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0" name="Text Box 11">
          <a:extLst>
            <a:ext uri="{FF2B5EF4-FFF2-40B4-BE49-F238E27FC236}">
              <a16:creationId xmlns:a16="http://schemas.microsoft.com/office/drawing/2014/main" id="{BEBAEA17-9DA7-4F68-8910-1C00A9A2CF1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1" name="Text Box 12">
          <a:extLst>
            <a:ext uri="{FF2B5EF4-FFF2-40B4-BE49-F238E27FC236}">
              <a16:creationId xmlns:a16="http://schemas.microsoft.com/office/drawing/2014/main" id="{FE5F2C47-DACF-4471-89E6-581880333DA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2" name="Text Box 13">
          <a:extLst>
            <a:ext uri="{FF2B5EF4-FFF2-40B4-BE49-F238E27FC236}">
              <a16:creationId xmlns:a16="http://schemas.microsoft.com/office/drawing/2014/main" id="{AA069CBF-4009-4E0C-9EA3-85B29D2F00F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3" name="Text Box 14">
          <a:extLst>
            <a:ext uri="{FF2B5EF4-FFF2-40B4-BE49-F238E27FC236}">
              <a16:creationId xmlns:a16="http://schemas.microsoft.com/office/drawing/2014/main" id="{E3CD7307-13A9-4831-9559-7C0F739C841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4" name="Text Box 15">
          <a:extLst>
            <a:ext uri="{FF2B5EF4-FFF2-40B4-BE49-F238E27FC236}">
              <a16:creationId xmlns:a16="http://schemas.microsoft.com/office/drawing/2014/main" id="{03F657F0-334C-415A-852F-FEE29E8EA1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5" name="Text Box 16">
          <a:extLst>
            <a:ext uri="{FF2B5EF4-FFF2-40B4-BE49-F238E27FC236}">
              <a16:creationId xmlns:a16="http://schemas.microsoft.com/office/drawing/2014/main" id="{A810D812-2897-4A39-BFEE-4D6C457BE54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6" name="Text Box 17">
          <a:extLst>
            <a:ext uri="{FF2B5EF4-FFF2-40B4-BE49-F238E27FC236}">
              <a16:creationId xmlns:a16="http://schemas.microsoft.com/office/drawing/2014/main" id="{0FBCE9DE-6A99-4384-B14D-F5F03CECFBD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7" name="Text Box 6">
          <a:extLst>
            <a:ext uri="{FF2B5EF4-FFF2-40B4-BE49-F238E27FC236}">
              <a16:creationId xmlns:a16="http://schemas.microsoft.com/office/drawing/2014/main" id="{A303D971-834E-4ABA-A0F5-BD99F14DB12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8" name="Text Box 7">
          <a:extLst>
            <a:ext uri="{FF2B5EF4-FFF2-40B4-BE49-F238E27FC236}">
              <a16:creationId xmlns:a16="http://schemas.microsoft.com/office/drawing/2014/main" id="{77C98C5E-7AC7-4AE8-9587-0A1FACA035F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9" name="Text Box 8">
          <a:extLst>
            <a:ext uri="{FF2B5EF4-FFF2-40B4-BE49-F238E27FC236}">
              <a16:creationId xmlns:a16="http://schemas.microsoft.com/office/drawing/2014/main" id="{89A5D0BD-2CF9-48B7-8139-55FCD214552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0" name="Text Box 9">
          <a:extLst>
            <a:ext uri="{FF2B5EF4-FFF2-40B4-BE49-F238E27FC236}">
              <a16:creationId xmlns:a16="http://schemas.microsoft.com/office/drawing/2014/main" id="{E3CF73C4-1407-4904-9BD1-5D915DA0E85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1" name="Text Box 10">
          <a:extLst>
            <a:ext uri="{FF2B5EF4-FFF2-40B4-BE49-F238E27FC236}">
              <a16:creationId xmlns:a16="http://schemas.microsoft.com/office/drawing/2014/main" id="{1406FC89-32A4-4A00-9025-BC867F7AE0F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2" name="Text Box 11">
          <a:extLst>
            <a:ext uri="{FF2B5EF4-FFF2-40B4-BE49-F238E27FC236}">
              <a16:creationId xmlns:a16="http://schemas.microsoft.com/office/drawing/2014/main" id="{DAE7B5BE-AA4F-4BE7-904E-C12F4D6E5DE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3" name="Text Box 12">
          <a:extLst>
            <a:ext uri="{FF2B5EF4-FFF2-40B4-BE49-F238E27FC236}">
              <a16:creationId xmlns:a16="http://schemas.microsoft.com/office/drawing/2014/main" id="{8FEE5DEA-F802-4EAC-B35E-223DB590281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4" name="Text Box 13">
          <a:extLst>
            <a:ext uri="{FF2B5EF4-FFF2-40B4-BE49-F238E27FC236}">
              <a16:creationId xmlns:a16="http://schemas.microsoft.com/office/drawing/2014/main" id="{D54287F7-40DE-409F-BEAD-3D52D716CB4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5" name="Text Box 14">
          <a:extLst>
            <a:ext uri="{FF2B5EF4-FFF2-40B4-BE49-F238E27FC236}">
              <a16:creationId xmlns:a16="http://schemas.microsoft.com/office/drawing/2014/main" id="{5236DE17-65E8-48C4-84EE-83BE3BF7EF6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6" name="Text Box 15">
          <a:extLst>
            <a:ext uri="{FF2B5EF4-FFF2-40B4-BE49-F238E27FC236}">
              <a16:creationId xmlns:a16="http://schemas.microsoft.com/office/drawing/2014/main" id="{0B488ED5-F849-4C91-92A2-8E953E434DF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7" name="Text Box 16">
          <a:extLst>
            <a:ext uri="{FF2B5EF4-FFF2-40B4-BE49-F238E27FC236}">
              <a16:creationId xmlns:a16="http://schemas.microsoft.com/office/drawing/2014/main" id="{ADFE32B0-6FCC-4BB5-8741-58766A8C242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8" name="Text Box 17">
          <a:extLst>
            <a:ext uri="{FF2B5EF4-FFF2-40B4-BE49-F238E27FC236}">
              <a16:creationId xmlns:a16="http://schemas.microsoft.com/office/drawing/2014/main" id="{71C7A8D9-CBA2-4CB5-BB38-3C0CA693935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9" name="Text Box 7">
          <a:extLst>
            <a:ext uri="{FF2B5EF4-FFF2-40B4-BE49-F238E27FC236}">
              <a16:creationId xmlns:a16="http://schemas.microsoft.com/office/drawing/2014/main" id="{7998E715-38F4-4805-8585-FBD896AF3E3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0" name="Text Box 8">
          <a:extLst>
            <a:ext uri="{FF2B5EF4-FFF2-40B4-BE49-F238E27FC236}">
              <a16:creationId xmlns:a16="http://schemas.microsoft.com/office/drawing/2014/main" id="{99705079-FAED-47AB-A192-D2E084776A5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1" name="Text Box 9">
          <a:extLst>
            <a:ext uri="{FF2B5EF4-FFF2-40B4-BE49-F238E27FC236}">
              <a16:creationId xmlns:a16="http://schemas.microsoft.com/office/drawing/2014/main" id="{592BD17C-367B-43BF-8DF4-F232BC7AECA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2" name="Text Box 10">
          <a:extLst>
            <a:ext uri="{FF2B5EF4-FFF2-40B4-BE49-F238E27FC236}">
              <a16:creationId xmlns:a16="http://schemas.microsoft.com/office/drawing/2014/main" id="{A20DAE1E-475B-4BF2-BFA2-CC2A7B7C8C1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3" name="Text Box 11">
          <a:extLst>
            <a:ext uri="{FF2B5EF4-FFF2-40B4-BE49-F238E27FC236}">
              <a16:creationId xmlns:a16="http://schemas.microsoft.com/office/drawing/2014/main" id="{08A7ECA2-C24F-4375-8213-CE8BDA78972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4" name="Text Box 12">
          <a:extLst>
            <a:ext uri="{FF2B5EF4-FFF2-40B4-BE49-F238E27FC236}">
              <a16:creationId xmlns:a16="http://schemas.microsoft.com/office/drawing/2014/main" id="{42E74A31-89B4-4EAC-9446-AC42BFB9A81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5" name="Text Box 13">
          <a:extLst>
            <a:ext uri="{FF2B5EF4-FFF2-40B4-BE49-F238E27FC236}">
              <a16:creationId xmlns:a16="http://schemas.microsoft.com/office/drawing/2014/main" id="{CC894C4A-3512-4202-9554-12F916FB984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6" name="Text Box 14">
          <a:extLst>
            <a:ext uri="{FF2B5EF4-FFF2-40B4-BE49-F238E27FC236}">
              <a16:creationId xmlns:a16="http://schemas.microsoft.com/office/drawing/2014/main" id="{4441E475-F343-4EE8-9C62-36187664FD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7" name="Text Box 15">
          <a:extLst>
            <a:ext uri="{FF2B5EF4-FFF2-40B4-BE49-F238E27FC236}">
              <a16:creationId xmlns:a16="http://schemas.microsoft.com/office/drawing/2014/main" id="{59C272EF-08DE-4DC8-961B-1BF5A9F3CAF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8" name="Text Box 16">
          <a:extLst>
            <a:ext uri="{FF2B5EF4-FFF2-40B4-BE49-F238E27FC236}">
              <a16:creationId xmlns:a16="http://schemas.microsoft.com/office/drawing/2014/main" id="{08DD911E-45E1-4F91-80AC-6A821663870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9" name="Text Box 17">
          <a:extLst>
            <a:ext uri="{FF2B5EF4-FFF2-40B4-BE49-F238E27FC236}">
              <a16:creationId xmlns:a16="http://schemas.microsoft.com/office/drawing/2014/main" id="{8C0CEF49-3826-43DA-B9F8-07675393D1D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0" name="Text Box 6">
          <a:extLst>
            <a:ext uri="{FF2B5EF4-FFF2-40B4-BE49-F238E27FC236}">
              <a16:creationId xmlns:a16="http://schemas.microsoft.com/office/drawing/2014/main" id="{18C9C45D-DF4E-415C-9F51-5285636222D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1" name="Text Box 7">
          <a:extLst>
            <a:ext uri="{FF2B5EF4-FFF2-40B4-BE49-F238E27FC236}">
              <a16:creationId xmlns:a16="http://schemas.microsoft.com/office/drawing/2014/main" id="{058FA481-EB9F-4D0A-896B-CEA4B75352B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2" name="Text Box 8">
          <a:extLst>
            <a:ext uri="{FF2B5EF4-FFF2-40B4-BE49-F238E27FC236}">
              <a16:creationId xmlns:a16="http://schemas.microsoft.com/office/drawing/2014/main" id="{4ECCDD2F-1BE7-4657-9326-39521F86D5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3" name="Text Box 9">
          <a:extLst>
            <a:ext uri="{FF2B5EF4-FFF2-40B4-BE49-F238E27FC236}">
              <a16:creationId xmlns:a16="http://schemas.microsoft.com/office/drawing/2014/main" id="{09389CDD-45EB-4CB7-A6E2-892B6E62405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4" name="Text Box 10">
          <a:extLst>
            <a:ext uri="{FF2B5EF4-FFF2-40B4-BE49-F238E27FC236}">
              <a16:creationId xmlns:a16="http://schemas.microsoft.com/office/drawing/2014/main" id="{4EA9B63B-30BF-45DB-A267-EAA0827C784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5" name="Text Box 11">
          <a:extLst>
            <a:ext uri="{FF2B5EF4-FFF2-40B4-BE49-F238E27FC236}">
              <a16:creationId xmlns:a16="http://schemas.microsoft.com/office/drawing/2014/main" id="{102C0C91-B191-4782-9AC3-C4C77AC1131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6" name="Text Box 12">
          <a:extLst>
            <a:ext uri="{FF2B5EF4-FFF2-40B4-BE49-F238E27FC236}">
              <a16:creationId xmlns:a16="http://schemas.microsoft.com/office/drawing/2014/main" id="{7505F729-77CA-4B91-BABC-F71CD7764D5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7" name="Text Box 13">
          <a:extLst>
            <a:ext uri="{FF2B5EF4-FFF2-40B4-BE49-F238E27FC236}">
              <a16:creationId xmlns:a16="http://schemas.microsoft.com/office/drawing/2014/main" id="{50D47BCE-D9EE-4EB6-B723-8E407E3D028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8" name="Text Box 14">
          <a:extLst>
            <a:ext uri="{FF2B5EF4-FFF2-40B4-BE49-F238E27FC236}">
              <a16:creationId xmlns:a16="http://schemas.microsoft.com/office/drawing/2014/main" id="{E8928BDA-1EEB-4FCC-87B6-0B44AB72FBD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9" name="Text Box 15">
          <a:extLst>
            <a:ext uri="{FF2B5EF4-FFF2-40B4-BE49-F238E27FC236}">
              <a16:creationId xmlns:a16="http://schemas.microsoft.com/office/drawing/2014/main" id="{348EE37D-75A5-4006-BEBA-BF3376B98D5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0" name="Text Box 16">
          <a:extLst>
            <a:ext uri="{FF2B5EF4-FFF2-40B4-BE49-F238E27FC236}">
              <a16:creationId xmlns:a16="http://schemas.microsoft.com/office/drawing/2014/main" id="{0E7DAC43-55FC-42EC-97B3-8343110DCE8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1" name="Text Box 17">
          <a:extLst>
            <a:ext uri="{FF2B5EF4-FFF2-40B4-BE49-F238E27FC236}">
              <a16:creationId xmlns:a16="http://schemas.microsoft.com/office/drawing/2014/main" id="{30E3872E-28D7-48E1-BD61-050329B5FFC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2" name="Text Box 6">
          <a:extLst>
            <a:ext uri="{FF2B5EF4-FFF2-40B4-BE49-F238E27FC236}">
              <a16:creationId xmlns:a16="http://schemas.microsoft.com/office/drawing/2014/main" id="{3A7FDD7C-4F9F-456E-8093-D0D0827C61B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3" name="Text Box 7">
          <a:extLst>
            <a:ext uri="{FF2B5EF4-FFF2-40B4-BE49-F238E27FC236}">
              <a16:creationId xmlns:a16="http://schemas.microsoft.com/office/drawing/2014/main" id="{803D6A92-1808-4654-B886-941E66AE9A4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4" name="Text Box 8">
          <a:extLst>
            <a:ext uri="{FF2B5EF4-FFF2-40B4-BE49-F238E27FC236}">
              <a16:creationId xmlns:a16="http://schemas.microsoft.com/office/drawing/2014/main" id="{EB8088CE-B62A-4038-887F-BA74D7AA3D0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5" name="Text Box 9">
          <a:extLst>
            <a:ext uri="{FF2B5EF4-FFF2-40B4-BE49-F238E27FC236}">
              <a16:creationId xmlns:a16="http://schemas.microsoft.com/office/drawing/2014/main" id="{C32C50D5-181B-4B52-A984-95646B71F84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6" name="Text Box 10">
          <a:extLst>
            <a:ext uri="{FF2B5EF4-FFF2-40B4-BE49-F238E27FC236}">
              <a16:creationId xmlns:a16="http://schemas.microsoft.com/office/drawing/2014/main" id="{145091D1-8671-4566-9A7E-269E6CFC602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7" name="Text Box 11">
          <a:extLst>
            <a:ext uri="{FF2B5EF4-FFF2-40B4-BE49-F238E27FC236}">
              <a16:creationId xmlns:a16="http://schemas.microsoft.com/office/drawing/2014/main" id="{1FBF2D1F-BF00-423D-8D9A-FA56A6FBF3E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8" name="Text Box 12">
          <a:extLst>
            <a:ext uri="{FF2B5EF4-FFF2-40B4-BE49-F238E27FC236}">
              <a16:creationId xmlns:a16="http://schemas.microsoft.com/office/drawing/2014/main" id="{C7C1265B-30E5-440B-B76D-140A1B54924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9" name="Text Box 13">
          <a:extLst>
            <a:ext uri="{FF2B5EF4-FFF2-40B4-BE49-F238E27FC236}">
              <a16:creationId xmlns:a16="http://schemas.microsoft.com/office/drawing/2014/main" id="{100D6CEA-C686-4AD5-B590-DD549ACFCC7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0" name="Text Box 14">
          <a:extLst>
            <a:ext uri="{FF2B5EF4-FFF2-40B4-BE49-F238E27FC236}">
              <a16:creationId xmlns:a16="http://schemas.microsoft.com/office/drawing/2014/main" id="{89483EA2-5632-4B97-AD07-6CD993BB252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1" name="Text Box 15">
          <a:extLst>
            <a:ext uri="{FF2B5EF4-FFF2-40B4-BE49-F238E27FC236}">
              <a16:creationId xmlns:a16="http://schemas.microsoft.com/office/drawing/2014/main" id="{65D88ED2-3414-44ED-A9CF-5D88B2167F9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2" name="Text Box 16">
          <a:extLst>
            <a:ext uri="{FF2B5EF4-FFF2-40B4-BE49-F238E27FC236}">
              <a16:creationId xmlns:a16="http://schemas.microsoft.com/office/drawing/2014/main" id="{DC54FAFE-8DE3-46C5-BD0E-D768D936D76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3" name="Text Box 17">
          <a:extLst>
            <a:ext uri="{FF2B5EF4-FFF2-40B4-BE49-F238E27FC236}">
              <a16:creationId xmlns:a16="http://schemas.microsoft.com/office/drawing/2014/main" id="{B23B7759-5463-47AE-842D-C76956BA3FB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4" name="Text Box 6">
          <a:extLst>
            <a:ext uri="{FF2B5EF4-FFF2-40B4-BE49-F238E27FC236}">
              <a16:creationId xmlns:a16="http://schemas.microsoft.com/office/drawing/2014/main" id="{A9572684-D30A-4663-BB29-1BADBC2111C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5" name="Text Box 7">
          <a:extLst>
            <a:ext uri="{FF2B5EF4-FFF2-40B4-BE49-F238E27FC236}">
              <a16:creationId xmlns:a16="http://schemas.microsoft.com/office/drawing/2014/main" id="{F812FC52-272E-49E5-ACB2-3EA997F609D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6" name="Text Box 8">
          <a:extLst>
            <a:ext uri="{FF2B5EF4-FFF2-40B4-BE49-F238E27FC236}">
              <a16:creationId xmlns:a16="http://schemas.microsoft.com/office/drawing/2014/main" id="{1A25EF47-A8C6-4A09-9177-3AB331DC232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7" name="Text Box 9">
          <a:extLst>
            <a:ext uri="{FF2B5EF4-FFF2-40B4-BE49-F238E27FC236}">
              <a16:creationId xmlns:a16="http://schemas.microsoft.com/office/drawing/2014/main" id="{48B737AC-D7E4-4D53-8A76-C745586170B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8" name="Text Box 10">
          <a:extLst>
            <a:ext uri="{FF2B5EF4-FFF2-40B4-BE49-F238E27FC236}">
              <a16:creationId xmlns:a16="http://schemas.microsoft.com/office/drawing/2014/main" id="{186AE3C6-770C-4FA6-AD2B-3C8DCBD8FB3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9" name="Text Box 11">
          <a:extLst>
            <a:ext uri="{FF2B5EF4-FFF2-40B4-BE49-F238E27FC236}">
              <a16:creationId xmlns:a16="http://schemas.microsoft.com/office/drawing/2014/main" id="{88563D6E-E55C-4E6E-9B7D-1CD22F7710E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0" name="Text Box 12">
          <a:extLst>
            <a:ext uri="{FF2B5EF4-FFF2-40B4-BE49-F238E27FC236}">
              <a16:creationId xmlns:a16="http://schemas.microsoft.com/office/drawing/2014/main" id="{A52BF589-3D0B-4165-B77E-7EBEB4A606E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1" name="Text Box 13">
          <a:extLst>
            <a:ext uri="{FF2B5EF4-FFF2-40B4-BE49-F238E27FC236}">
              <a16:creationId xmlns:a16="http://schemas.microsoft.com/office/drawing/2014/main" id="{01A798CF-091B-4BCE-9AF7-348F119FAAA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2" name="Text Box 14">
          <a:extLst>
            <a:ext uri="{FF2B5EF4-FFF2-40B4-BE49-F238E27FC236}">
              <a16:creationId xmlns:a16="http://schemas.microsoft.com/office/drawing/2014/main" id="{04D13CC7-5AFA-4ABA-B636-71A77B3A486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3" name="Text Box 15">
          <a:extLst>
            <a:ext uri="{FF2B5EF4-FFF2-40B4-BE49-F238E27FC236}">
              <a16:creationId xmlns:a16="http://schemas.microsoft.com/office/drawing/2014/main" id="{6BFBA767-3EBC-4ACE-B82D-B5F75D0AAD7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4" name="Text Box 16">
          <a:extLst>
            <a:ext uri="{FF2B5EF4-FFF2-40B4-BE49-F238E27FC236}">
              <a16:creationId xmlns:a16="http://schemas.microsoft.com/office/drawing/2014/main" id="{D20586CF-9791-45A9-B18D-6C624CC8C12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5" name="Text Box 17">
          <a:extLst>
            <a:ext uri="{FF2B5EF4-FFF2-40B4-BE49-F238E27FC236}">
              <a16:creationId xmlns:a16="http://schemas.microsoft.com/office/drawing/2014/main" id="{B84200D3-BE0F-4480-9DED-EC3500912B3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6" name="Text Box 7">
          <a:extLst>
            <a:ext uri="{FF2B5EF4-FFF2-40B4-BE49-F238E27FC236}">
              <a16:creationId xmlns:a16="http://schemas.microsoft.com/office/drawing/2014/main" id="{A2D7FE50-7406-4583-9670-52A57EE023B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7" name="Text Box 8">
          <a:extLst>
            <a:ext uri="{FF2B5EF4-FFF2-40B4-BE49-F238E27FC236}">
              <a16:creationId xmlns:a16="http://schemas.microsoft.com/office/drawing/2014/main" id="{D4CDE22C-F9D9-48BA-8FAA-DC549B7BD36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8" name="Text Box 9">
          <a:extLst>
            <a:ext uri="{FF2B5EF4-FFF2-40B4-BE49-F238E27FC236}">
              <a16:creationId xmlns:a16="http://schemas.microsoft.com/office/drawing/2014/main" id="{45A3D222-F144-49F6-ABCF-ABFFCC040D6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9" name="Text Box 10">
          <a:extLst>
            <a:ext uri="{FF2B5EF4-FFF2-40B4-BE49-F238E27FC236}">
              <a16:creationId xmlns:a16="http://schemas.microsoft.com/office/drawing/2014/main" id="{E70FB202-849D-421D-AFDA-E23A47C9E4F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0" name="Text Box 11">
          <a:extLst>
            <a:ext uri="{FF2B5EF4-FFF2-40B4-BE49-F238E27FC236}">
              <a16:creationId xmlns:a16="http://schemas.microsoft.com/office/drawing/2014/main" id="{FC6582E5-44AA-4278-8AB6-79A7D936303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1" name="Text Box 12">
          <a:extLst>
            <a:ext uri="{FF2B5EF4-FFF2-40B4-BE49-F238E27FC236}">
              <a16:creationId xmlns:a16="http://schemas.microsoft.com/office/drawing/2014/main" id="{24E38905-80FA-48F7-B92E-A265440B560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2" name="Text Box 13">
          <a:extLst>
            <a:ext uri="{FF2B5EF4-FFF2-40B4-BE49-F238E27FC236}">
              <a16:creationId xmlns:a16="http://schemas.microsoft.com/office/drawing/2014/main" id="{C5D125FA-AE06-4B1A-A210-087FA12BDD6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3" name="Text Box 14">
          <a:extLst>
            <a:ext uri="{FF2B5EF4-FFF2-40B4-BE49-F238E27FC236}">
              <a16:creationId xmlns:a16="http://schemas.microsoft.com/office/drawing/2014/main" id="{A2121367-14BF-4254-8199-C09B31E6487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4" name="Text Box 15">
          <a:extLst>
            <a:ext uri="{FF2B5EF4-FFF2-40B4-BE49-F238E27FC236}">
              <a16:creationId xmlns:a16="http://schemas.microsoft.com/office/drawing/2014/main" id="{6B497EC6-A7CD-45C7-B5E6-D7CD9089E21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5" name="Text Box 16">
          <a:extLst>
            <a:ext uri="{FF2B5EF4-FFF2-40B4-BE49-F238E27FC236}">
              <a16:creationId xmlns:a16="http://schemas.microsoft.com/office/drawing/2014/main" id="{1853F489-D4AA-457D-918F-ABD43822E6B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6" name="Text Box 17">
          <a:extLst>
            <a:ext uri="{FF2B5EF4-FFF2-40B4-BE49-F238E27FC236}">
              <a16:creationId xmlns:a16="http://schemas.microsoft.com/office/drawing/2014/main" id="{3395750D-21CB-424F-BFF8-E92851A343F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7" name="Text Box 6">
          <a:extLst>
            <a:ext uri="{FF2B5EF4-FFF2-40B4-BE49-F238E27FC236}">
              <a16:creationId xmlns:a16="http://schemas.microsoft.com/office/drawing/2014/main" id="{658631D7-06E3-4A76-BE62-E23A03CFBB0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8" name="Text Box 7">
          <a:extLst>
            <a:ext uri="{FF2B5EF4-FFF2-40B4-BE49-F238E27FC236}">
              <a16:creationId xmlns:a16="http://schemas.microsoft.com/office/drawing/2014/main" id="{24992C56-CDE1-4861-A28F-BF9B1C3C8AD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9" name="Text Box 8">
          <a:extLst>
            <a:ext uri="{FF2B5EF4-FFF2-40B4-BE49-F238E27FC236}">
              <a16:creationId xmlns:a16="http://schemas.microsoft.com/office/drawing/2014/main" id="{8EE52E41-71D9-463C-BA8A-257C378ED70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0" name="Text Box 9">
          <a:extLst>
            <a:ext uri="{FF2B5EF4-FFF2-40B4-BE49-F238E27FC236}">
              <a16:creationId xmlns:a16="http://schemas.microsoft.com/office/drawing/2014/main" id="{69A65378-DAB4-4BAA-97C5-87E9373119C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1" name="Text Box 10">
          <a:extLst>
            <a:ext uri="{FF2B5EF4-FFF2-40B4-BE49-F238E27FC236}">
              <a16:creationId xmlns:a16="http://schemas.microsoft.com/office/drawing/2014/main" id="{C40DDA80-8858-41FE-AAE1-1FCC23DD686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2" name="Text Box 11">
          <a:extLst>
            <a:ext uri="{FF2B5EF4-FFF2-40B4-BE49-F238E27FC236}">
              <a16:creationId xmlns:a16="http://schemas.microsoft.com/office/drawing/2014/main" id="{71FCE835-4045-4F7C-A594-BEFFBC4FF83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3" name="Text Box 12">
          <a:extLst>
            <a:ext uri="{FF2B5EF4-FFF2-40B4-BE49-F238E27FC236}">
              <a16:creationId xmlns:a16="http://schemas.microsoft.com/office/drawing/2014/main" id="{82E37CEC-2FE1-4EE7-A683-0C0B7CB30FC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4" name="Text Box 13">
          <a:extLst>
            <a:ext uri="{FF2B5EF4-FFF2-40B4-BE49-F238E27FC236}">
              <a16:creationId xmlns:a16="http://schemas.microsoft.com/office/drawing/2014/main" id="{D515FFAF-F886-4AED-9E69-9FE0E9E0673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5" name="Text Box 14">
          <a:extLst>
            <a:ext uri="{FF2B5EF4-FFF2-40B4-BE49-F238E27FC236}">
              <a16:creationId xmlns:a16="http://schemas.microsoft.com/office/drawing/2014/main" id="{FF9F67B2-F93D-43B2-B0EF-EB3B54CBF53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2996" name="Text Box 6">
          <a:extLst>
            <a:ext uri="{FF2B5EF4-FFF2-40B4-BE49-F238E27FC236}">
              <a16:creationId xmlns:a16="http://schemas.microsoft.com/office/drawing/2014/main" id="{86448251-5353-429B-95EB-65A07C7C687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2997" name="Text Box 7">
          <a:extLst>
            <a:ext uri="{FF2B5EF4-FFF2-40B4-BE49-F238E27FC236}">
              <a16:creationId xmlns:a16="http://schemas.microsoft.com/office/drawing/2014/main" id="{579D619F-59CA-4EEC-AEFA-E43BDAF4546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2998" name="Text Box 8">
          <a:extLst>
            <a:ext uri="{FF2B5EF4-FFF2-40B4-BE49-F238E27FC236}">
              <a16:creationId xmlns:a16="http://schemas.microsoft.com/office/drawing/2014/main" id="{CF3CB37E-76FF-44E6-BC77-86E614A736A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2999" name="Text Box 9">
          <a:extLst>
            <a:ext uri="{FF2B5EF4-FFF2-40B4-BE49-F238E27FC236}">
              <a16:creationId xmlns:a16="http://schemas.microsoft.com/office/drawing/2014/main" id="{7B0E806B-A25C-49B9-B8DA-72AD04EC7DF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0" name="Text Box 10">
          <a:extLst>
            <a:ext uri="{FF2B5EF4-FFF2-40B4-BE49-F238E27FC236}">
              <a16:creationId xmlns:a16="http://schemas.microsoft.com/office/drawing/2014/main" id="{076727CF-3CCF-45BA-AD7F-62849342F41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1" name="Text Box 11">
          <a:extLst>
            <a:ext uri="{FF2B5EF4-FFF2-40B4-BE49-F238E27FC236}">
              <a16:creationId xmlns:a16="http://schemas.microsoft.com/office/drawing/2014/main" id="{75840161-2897-4F2D-928D-BEC98645348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2" name="Text Box 12">
          <a:extLst>
            <a:ext uri="{FF2B5EF4-FFF2-40B4-BE49-F238E27FC236}">
              <a16:creationId xmlns:a16="http://schemas.microsoft.com/office/drawing/2014/main" id="{0BA1063C-0D84-468A-9F6F-ADDAFAD2010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3" name="Text Box 13">
          <a:extLst>
            <a:ext uri="{FF2B5EF4-FFF2-40B4-BE49-F238E27FC236}">
              <a16:creationId xmlns:a16="http://schemas.microsoft.com/office/drawing/2014/main" id="{A92C383B-925E-46B4-9CB6-77BC3666572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4" name="Text Box 14">
          <a:extLst>
            <a:ext uri="{FF2B5EF4-FFF2-40B4-BE49-F238E27FC236}">
              <a16:creationId xmlns:a16="http://schemas.microsoft.com/office/drawing/2014/main" id="{1AAA8B8B-4F33-44B0-B879-F5A8937E4C3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5" name="Text Box 15">
          <a:extLst>
            <a:ext uri="{FF2B5EF4-FFF2-40B4-BE49-F238E27FC236}">
              <a16:creationId xmlns:a16="http://schemas.microsoft.com/office/drawing/2014/main" id="{FADC02E2-7907-453F-BB29-A91280B811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6" name="Text Box 16">
          <a:extLst>
            <a:ext uri="{FF2B5EF4-FFF2-40B4-BE49-F238E27FC236}">
              <a16:creationId xmlns:a16="http://schemas.microsoft.com/office/drawing/2014/main" id="{E5A5A0F4-A0F6-48B5-89F4-ABA0B52D13F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7" name="Text Box 17">
          <a:extLst>
            <a:ext uri="{FF2B5EF4-FFF2-40B4-BE49-F238E27FC236}">
              <a16:creationId xmlns:a16="http://schemas.microsoft.com/office/drawing/2014/main" id="{A69ED3E1-0262-4D9C-8F8B-A8C2C445E64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1126" name="Text Box 6">
          <a:extLst>
            <a:ext uri="{FF2B5EF4-FFF2-40B4-BE49-F238E27FC236}">
              <a16:creationId xmlns:a16="http://schemas.microsoft.com/office/drawing/2014/main" id="{7BB5071C-14BA-484A-BBD0-C8A16D02D41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8" name="Text Box 7">
          <a:extLst>
            <a:ext uri="{FF2B5EF4-FFF2-40B4-BE49-F238E27FC236}">
              <a16:creationId xmlns:a16="http://schemas.microsoft.com/office/drawing/2014/main" id="{A9E5E2E2-C6E2-4866-8745-4F1D4E450F7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9" name="Text Box 8">
          <a:extLst>
            <a:ext uri="{FF2B5EF4-FFF2-40B4-BE49-F238E27FC236}">
              <a16:creationId xmlns:a16="http://schemas.microsoft.com/office/drawing/2014/main" id="{4EE2AABB-055C-4706-A7F2-C6A3601998D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0" name="Text Box 9">
          <a:extLst>
            <a:ext uri="{FF2B5EF4-FFF2-40B4-BE49-F238E27FC236}">
              <a16:creationId xmlns:a16="http://schemas.microsoft.com/office/drawing/2014/main" id="{E198DBBB-5323-4B8B-9FE0-88130CCA3E3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1" name="Text Box 10">
          <a:extLst>
            <a:ext uri="{FF2B5EF4-FFF2-40B4-BE49-F238E27FC236}">
              <a16:creationId xmlns:a16="http://schemas.microsoft.com/office/drawing/2014/main" id="{E1283D4B-DF90-43D7-9AC6-60A85B4FEE2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2" name="Text Box 11">
          <a:extLst>
            <a:ext uri="{FF2B5EF4-FFF2-40B4-BE49-F238E27FC236}">
              <a16:creationId xmlns:a16="http://schemas.microsoft.com/office/drawing/2014/main" id="{B66F35D2-74DB-4F39-B191-07334198EE5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3" name="Text Box 12">
          <a:extLst>
            <a:ext uri="{FF2B5EF4-FFF2-40B4-BE49-F238E27FC236}">
              <a16:creationId xmlns:a16="http://schemas.microsoft.com/office/drawing/2014/main" id="{6B93D57C-130F-44C1-9117-3CF63A058BA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4" name="Text Box 13">
          <a:extLst>
            <a:ext uri="{FF2B5EF4-FFF2-40B4-BE49-F238E27FC236}">
              <a16:creationId xmlns:a16="http://schemas.microsoft.com/office/drawing/2014/main" id="{0A538D7E-DDC7-4D10-BB22-B13D9D06956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5" name="Text Box 14">
          <a:extLst>
            <a:ext uri="{FF2B5EF4-FFF2-40B4-BE49-F238E27FC236}">
              <a16:creationId xmlns:a16="http://schemas.microsoft.com/office/drawing/2014/main" id="{F6A917AE-CBD0-45E3-AE4E-808A2DDC994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6" name="Text Box 15">
          <a:extLst>
            <a:ext uri="{FF2B5EF4-FFF2-40B4-BE49-F238E27FC236}">
              <a16:creationId xmlns:a16="http://schemas.microsoft.com/office/drawing/2014/main" id="{61C13137-0CEB-4DCB-960A-8282233C2D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7" name="Text Box 16">
          <a:extLst>
            <a:ext uri="{FF2B5EF4-FFF2-40B4-BE49-F238E27FC236}">
              <a16:creationId xmlns:a16="http://schemas.microsoft.com/office/drawing/2014/main" id="{2E8E4A99-5D2A-46D4-B1EA-668D1930E1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8" name="Text Box 17">
          <a:extLst>
            <a:ext uri="{FF2B5EF4-FFF2-40B4-BE49-F238E27FC236}">
              <a16:creationId xmlns:a16="http://schemas.microsoft.com/office/drawing/2014/main" id="{C491EF01-CD94-4865-94D0-E0EDCE27E3A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9" name="Text Box 7">
          <a:extLst>
            <a:ext uri="{FF2B5EF4-FFF2-40B4-BE49-F238E27FC236}">
              <a16:creationId xmlns:a16="http://schemas.microsoft.com/office/drawing/2014/main" id="{CE7DB667-E681-4B68-BB06-8486A6B75B0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0" name="Text Box 8">
          <a:extLst>
            <a:ext uri="{FF2B5EF4-FFF2-40B4-BE49-F238E27FC236}">
              <a16:creationId xmlns:a16="http://schemas.microsoft.com/office/drawing/2014/main" id="{2FF48D94-8E59-4D65-AC36-41579911B9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1" name="Text Box 9">
          <a:extLst>
            <a:ext uri="{FF2B5EF4-FFF2-40B4-BE49-F238E27FC236}">
              <a16:creationId xmlns:a16="http://schemas.microsoft.com/office/drawing/2014/main" id="{DC66F36F-B6E1-430E-9505-862060CF310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2" name="Text Box 10">
          <a:extLst>
            <a:ext uri="{FF2B5EF4-FFF2-40B4-BE49-F238E27FC236}">
              <a16:creationId xmlns:a16="http://schemas.microsoft.com/office/drawing/2014/main" id="{76C622AF-738B-44D3-B764-F473B65BA79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3" name="Text Box 11">
          <a:extLst>
            <a:ext uri="{FF2B5EF4-FFF2-40B4-BE49-F238E27FC236}">
              <a16:creationId xmlns:a16="http://schemas.microsoft.com/office/drawing/2014/main" id="{82B19684-6B56-47E2-8674-205FB9F9F80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4" name="Text Box 12">
          <a:extLst>
            <a:ext uri="{FF2B5EF4-FFF2-40B4-BE49-F238E27FC236}">
              <a16:creationId xmlns:a16="http://schemas.microsoft.com/office/drawing/2014/main" id="{0C2DC9CD-2E68-4851-967C-7BA74BF2937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5" name="Text Box 13">
          <a:extLst>
            <a:ext uri="{FF2B5EF4-FFF2-40B4-BE49-F238E27FC236}">
              <a16:creationId xmlns:a16="http://schemas.microsoft.com/office/drawing/2014/main" id="{4A2D70D2-EC68-4F3B-8230-E284F898C54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6" name="Text Box 14">
          <a:extLst>
            <a:ext uri="{FF2B5EF4-FFF2-40B4-BE49-F238E27FC236}">
              <a16:creationId xmlns:a16="http://schemas.microsoft.com/office/drawing/2014/main" id="{178AF440-117C-42BD-89C0-8BD685BEF3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7" name="Text Box 15">
          <a:extLst>
            <a:ext uri="{FF2B5EF4-FFF2-40B4-BE49-F238E27FC236}">
              <a16:creationId xmlns:a16="http://schemas.microsoft.com/office/drawing/2014/main" id="{A4DE3094-4C4B-4020-9773-EB4B1AECDD0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8" name="Text Box 16">
          <a:extLst>
            <a:ext uri="{FF2B5EF4-FFF2-40B4-BE49-F238E27FC236}">
              <a16:creationId xmlns:a16="http://schemas.microsoft.com/office/drawing/2014/main" id="{DF9CA8E5-FFC4-4322-9D8B-74D6FA3C708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9" name="Text Box 17">
          <a:extLst>
            <a:ext uri="{FF2B5EF4-FFF2-40B4-BE49-F238E27FC236}">
              <a16:creationId xmlns:a16="http://schemas.microsoft.com/office/drawing/2014/main" id="{E5150CF4-B660-4D23-A25C-28A7B96D5D0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0" name="Text Box 6">
          <a:extLst>
            <a:ext uri="{FF2B5EF4-FFF2-40B4-BE49-F238E27FC236}">
              <a16:creationId xmlns:a16="http://schemas.microsoft.com/office/drawing/2014/main" id="{05A457C9-7705-458D-B0E5-AEFDE2473BF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1" name="Text Box 7">
          <a:extLst>
            <a:ext uri="{FF2B5EF4-FFF2-40B4-BE49-F238E27FC236}">
              <a16:creationId xmlns:a16="http://schemas.microsoft.com/office/drawing/2014/main" id="{A9CE1F32-1FC4-42E5-8500-0D340931594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2" name="Text Box 8">
          <a:extLst>
            <a:ext uri="{FF2B5EF4-FFF2-40B4-BE49-F238E27FC236}">
              <a16:creationId xmlns:a16="http://schemas.microsoft.com/office/drawing/2014/main" id="{036BD121-B0EA-4E9B-B5CA-F43753C6432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3" name="Text Box 9">
          <a:extLst>
            <a:ext uri="{FF2B5EF4-FFF2-40B4-BE49-F238E27FC236}">
              <a16:creationId xmlns:a16="http://schemas.microsoft.com/office/drawing/2014/main" id="{A5B168EE-5373-434D-B612-FD6AA369E34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4" name="Text Box 10">
          <a:extLst>
            <a:ext uri="{FF2B5EF4-FFF2-40B4-BE49-F238E27FC236}">
              <a16:creationId xmlns:a16="http://schemas.microsoft.com/office/drawing/2014/main" id="{F42AA278-D38D-46A3-87B2-5865FD84AF6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5" name="Text Box 11">
          <a:extLst>
            <a:ext uri="{FF2B5EF4-FFF2-40B4-BE49-F238E27FC236}">
              <a16:creationId xmlns:a16="http://schemas.microsoft.com/office/drawing/2014/main" id="{6A64698D-1CF5-4467-99D9-DCD7525F9B1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6" name="Text Box 12">
          <a:extLst>
            <a:ext uri="{FF2B5EF4-FFF2-40B4-BE49-F238E27FC236}">
              <a16:creationId xmlns:a16="http://schemas.microsoft.com/office/drawing/2014/main" id="{0B1015AA-284F-44C5-B2BD-0EAC01999FC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7" name="Text Box 13">
          <a:extLst>
            <a:ext uri="{FF2B5EF4-FFF2-40B4-BE49-F238E27FC236}">
              <a16:creationId xmlns:a16="http://schemas.microsoft.com/office/drawing/2014/main" id="{132572D5-3143-4138-9AAA-AD9E19AACBA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8" name="Text Box 14">
          <a:extLst>
            <a:ext uri="{FF2B5EF4-FFF2-40B4-BE49-F238E27FC236}">
              <a16:creationId xmlns:a16="http://schemas.microsoft.com/office/drawing/2014/main" id="{A9176AAC-5B78-4918-B189-13695003EA6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9" name="Text Box 15">
          <a:extLst>
            <a:ext uri="{FF2B5EF4-FFF2-40B4-BE49-F238E27FC236}">
              <a16:creationId xmlns:a16="http://schemas.microsoft.com/office/drawing/2014/main" id="{CE8A1294-22FA-49C5-989C-ACCCCD99CAF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0" name="Text Box 16">
          <a:extLst>
            <a:ext uri="{FF2B5EF4-FFF2-40B4-BE49-F238E27FC236}">
              <a16:creationId xmlns:a16="http://schemas.microsoft.com/office/drawing/2014/main" id="{6E8AFA14-702C-41E9-B9A1-9711EF4AC3D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1" name="Text Box 17">
          <a:extLst>
            <a:ext uri="{FF2B5EF4-FFF2-40B4-BE49-F238E27FC236}">
              <a16:creationId xmlns:a16="http://schemas.microsoft.com/office/drawing/2014/main" id="{C24A8EB2-2B2B-447F-8EBC-76D8D592053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2" name="Text Box 6">
          <a:extLst>
            <a:ext uri="{FF2B5EF4-FFF2-40B4-BE49-F238E27FC236}">
              <a16:creationId xmlns:a16="http://schemas.microsoft.com/office/drawing/2014/main" id="{F0BFEF94-78CA-4717-BCB8-1D17A354559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3" name="Text Box 7">
          <a:extLst>
            <a:ext uri="{FF2B5EF4-FFF2-40B4-BE49-F238E27FC236}">
              <a16:creationId xmlns:a16="http://schemas.microsoft.com/office/drawing/2014/main" id="{7F1E0990-9B63-4699-800A-31961264974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4" name="Text Box 8">
          <a:extLst>
            <a:ext uri="{FF2B5EF4-FFF2-40B4-BE49-F238E27FC236}">
              <a16:creationId xmlns:a16="http://schemas.microsoft.com/office/drawing/2014/main" id="{6419A6E9-02D8-4956-87E4-B520C03767F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5" name="Text Box 9">
          <a:extLst>
            <a:ext uri="{FF2B5EF4-FFF2-40B4-BE49-F238E27FC236}">
              <a16:creationId xmlns:a16="http://schemas.microsoft.com/office/drawing/2014/main" id="{3F0C7786-EF5C-49C3-B658-26442593493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6" name="Text Box 10">
          <a:extLst>
            <a:ext uri="{FF2B5EF4-FFF2-40B4-BE49-F238E27FC236}">
              <a16:creationId xmlns:a16="http://schemas.microsoft.com/office/drawing/2014/main" id="{5E73EF79-9DB3-4A27-9F2F-1CD4A409497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7" name="Text Box 11">
          <a:extLst>
            <a:ext uri="{FF2B5EF4-FFF2-40B4-BE49-F238E27FC236}">
              <a16:creationId xmlns:a16="http://schemas.microsoft.com/office/drawing/2014/main" id="{059867D4-9A77-4F4F-8E9E-EC2F9EFFFF2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8" name="Text Box 12">
          <a:extLst>
            <a:ext uri="{FF2B5EF4-FFF2-40B4-BE49-F238E27FC236}">
              <a16:creationId xmlns:a16="http://schemas.microsoft.com/office/drawing/2014/main" id="{EB1BA21D-B48C-454E-8C35-A72F9D28BA1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9" name="Text Box 13">
          <a:extLst>
            <a:ext uri="{FF2B5EF4-FFF2-40B4-BE49-F238E27FC236}">
              <a16:creationId xmlns:a16="http://schemas.microsoft.com/office/drawing/2014/main" id="{97AD29C7-9A46-43ED-8ED6-02B989FF735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0" name="Text Box 14">
          <a:extLst>
            <a:ext uri="{FF2B5EF4-FFF2-40B4-BE49-F238E27FC236}">
              <a16:creationId xmlns:a16="http://schemas.microsoft.com/office/drawing/2014/main" id="{161AA5A4-6565-4B64-A286-C4721ED8CB1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1" name="Text Box 15">
          <a:extLst>
            <a:ext uri="{FF2B5EF4-FFF2-40B4-BE49-F238E27FC236}">
              <a16:creationId xmlns:a16="http://schemas.microsoft.com/office/drawing/2014/main" id="{8A2D6381-308E-4C25-87A1-63E0EF81E7D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2" name="Text Box 16">
          <a:extLst>
            <a:ext uri="{FF2B5EF4-FFF2-40B4-BE49-F238E27FC236}">
              <a16:creationId xmlns:a16="http://schemas.microsoft.com/office/drawing/2014/main" id="{58DC4630-5051-4A14-8773-C8C857BCB92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3" name="Text Box 17">
          <a:extLst>
            <a:ext uri="{FF2B5EF4-FFF2-40B4-BE49-F238E27FC236}">
              <a16:creationId xmlns:a16="http://schemas.microsoft.com/office/drawing/2014/main" id="{2A1E4227-BBDA-4710-976D-B78119C8508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4" name="Text Box 6">
          <a:extLst>
            <a:ext uri="{FF2B5EF4-FFF2-40B4-BE49-F238E27FC236}">
              <a16:creationId xmlns:a16="http://schemas.microsoft.com/office/drawing/2014/main" id="{65BB4033-6ADB-4A28-996B-A38E4268EC7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5" name="Text Box 7">
          <a:extLst>
            <a:ext uri="{FF2B5EF4-FFF2-40B4-BE49-F238E27FC236}">
              <a16:creationId xmlns:a16="http://schemas.microsoft.com/office/drawing/2014/main" id="{CE9CB46F-D81B-47F9-B860-EAB31763226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6" name="Text Box 8">
          <a:extLst>
            <a:ext uri="{FF2B5EF4-FFF2-40B4-BE49-F238E27FC236}">
              <a16:creationId xmlns:a16="http://schemas.microsoft.com/office/drawing/2014/main" id="{503E35F9-BE57-43F3-8045-38C19520B58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7" name="Text Box 9">
          <a:extLst>
            <a:ext uri="{FF2B5EF4-FFF2-40B4-BE49-F238E27FC236}">
              <a16:creationId xmlns:a16="http://schemas.microsoft.com/office/drawing/2014/main" id="{8233221F-45E4-426E-B5C1-0E0D8051B00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8" name="Text Box 10">
          <a:extLst>
            <a:ext uri="{FF2B5EF4-FFF2-40B4-BE49-F238E27FC236}">
              <a16:creationId xmlns:a16="http://schemas.microsoft.com/office/drawing/2014/main" id="{DE00D357-86F7-40AA-A6A3-E18AEB337D4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9" name="Text Box 11">
          <a:extLst>
            <a:ext uri="{FF2B5EF4-FFF2-40B4-BE49-F238E27FC236}">
              <a16:creationId xmlns:a16="http://schemas.microsoft.com/office/drawing/2014/main" id="{9ADF5AD2-EBB4-418C-B485-3FF7B14FE44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0" name="Text Box 12">
          <a:extLst>
            <a:ext uri="{FF2B5EF4-FFF2-40B4-BE49-F238E27FC236}">
              <a16:creationId xmlns:a16="http://schemas.microsoft.com/office/drawing/2014/main" id="{90B92238-7B29-47B1-B305-343F1615B96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1" name="Text Box 13">
          <a:extLst>
            <a:ext uri="{FF2B5EF4-FFF2-40B4-BE49-F238E27FC236}">
              <a16:creationId xmlns:a16="http://schemas.microsoft.com/office/drawing/2014/main" id="{863EC04E-BA52-44BF-9E5F-ECAFC85B51E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2" name="Text Box 14">
          <a:extLst>
            <a:ext uri="{FF2B5EF4-FFF2-40B4-BE49-F238E27FC236}">
              <a16:creationId xmlns:a16="http://schemas.microsoft.com/office/drawing/2014/main" id="{74E44E93-DAD1-4C29-9420-9CFFFD7D6D8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3" name="Text Box 15">
          <a:extLst>
            <a:ext uri="{FF2B5EF4-FFF2-40B4-BE49-F238E27FC236}">
              <a16:creationId xmlns:a16="http://schemas.microsoft.com/office/drawing/2014/main" id="{7469DD8C-9EC7-4C6A-AC0B-4B1263BABAD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4" name="Text Box 16">
          <a:extLst>
            <a:ext uri="{FF2B5EF4-FFF2-40B4-BE49-F238E27FC236}">
              <a16:creationId xmlns:a16="http://schemas.microsoft.com/office/drawing/2014/main" id="{9A1B0207-F591-4EF3-A3AB-27E31F93358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5" name="Text Box 17">
          <a:extLst>
            <a:ext uri="{FF2B5EF4-FFF2-40B4-BE49-F238E27FC236}">
              <a16:creationId xmlns:a16="http://schemas.microsoft.com/office/drawing/2014/main" id="{0EBF0CAC-511B-499E-9FD3-AD35B6D2341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6" name="Text Box 7">
          <a:extLst>
            <a:ext uri="{FF2B5EF4-FFF2-40B4-BE49-F238E27FC236}">
              <a16:creationId xmlns:a16="http://schemas.microsoft.com/office/drawing/2014/main" id="{5E85E368-381E-4131-8061-4CAB24AF8E4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7" name="Text Box 8">
          <a:extLst>
            <a:ext uri="{FF2B5EF4-FFF2-40B4-BE49-F238E27FC236}">
              <a16:creationId xmlns:a16="http://schemas.microsoft.com/office/drawing/2014/main" id="{339BC494-31F1-4EAD-AC37-00960DF728C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8" name="Text Box 9">
          <a:extLst>
            <a:ext uri="{FF2B5EF4-FFF2-40B4-BE49-F238E27FC236}">
              <a16:creationId xmlns:a16="http://schemas.microsoft.com/office/drawing/2014/main" id="{629A341C-1861-420A-9405-F70518BB725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9" name="Text Box 10">
          <a:extLst>
            <a:ext uri="{FF2B5EF4-FFF2-40B4-BE49-F238E27FC236}">
              <a16:creationId xmlns:a16="http://schemas.microsoft.com/office/drawing/2014/main" id="{E944ED83-E6CD-443C-8741-D62621725E8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0" name="Text Box 11">
          <a:extLst>
            <a:ext uri="{FF2B5EF4-FFF2-40B4-BE49-F238E27FC236}">
              <a16:creationId xmlns:a16="http://schemas.microsoft.com/office/drawing/2014/main" id="{F33E795D-F332-4C6C-8EBE-CE625F0434F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1" name="Text Box 12">
          <a:extLst>
            <a:ext uri="{FF2B5EF4-FFF2-40B4-BE49-F238E27FC236}">
              <a16:creationId xmlns:a16="http://schemas.microsoft.com/office/drawing/2014/main" id="{C09FC794-0835-4772-8A3C-03BEBB68F21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2" name="Text Box 13">
          <a:extLst>
            <a:ext uri="{FF2B5EF4-FFF2-40B4-BE49-F238E27FC236}">
              <a16:creationId xmlns:a16="http://schemas.microsoft.com/office/drawing/2014/main" id="{809BDD9C-0957-4726-A52E-3AFD841A908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3" name="Text Box 14">
          <a:extLst>
            <a:ext uri="{FF2B5EF4-FFF2-40B4-BE49-F238E27FC236}">
              <a16:creationId xmlns:a16="http://schemas.microsoft.com/office/drawing/2014/main" id="{18B98E7A-7EEF-40C6-8391-6ADB06DD610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4" name="Text Box 15">
          <a:extLst>
            <a:ext uri="{FF2B5EF4-FFF2-40B4-BE49-F238E27FC236}">
              <a16:creationId xmlns:a16="http://schemas.microsoft.com/office/drawing/2014/main" id="{E7112902-997C-4515-B139-6593B5CCCB1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5" name="Text Box 16">
          <a:extLst>
            <a:ext uri="{FF2B5EF4-FFF2-40B4-BE49-F238E27FC236}">
              <a16:creationId xmlns:a16="http://schemas.microsoft.com/office/drawing/2014/main" id="{38011C18-9C3C-4097-8F6E-4AE5740310C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6" name="Text Box 17">
          <a:extLst>
            <a:ext uri="{FF2B5EF4-FFF2-40B4-BE49-F238E27FC236}">
              <a16:creationId xmlns:a16="http://schemas.microsoft.com/office/drawing/2014/main" id="{C900C275-1CAE-468A-948B-0727E70F4C8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7" name="Text Box 6">
          <a:extLst>
            <a:ext uri="{FF2B5EF4-FFF2-40B4-BE49-F238E27FC236}">
              <a16:creationId xmlns:a16="http://schemas.microsoft.com/office/drawing/2014/main" id="{D35498C0-838D-4F16-B089-25B0B23B37D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8" name="Text Box 7">
          <a:extLst>
            <a:ext uri="{FF2B5EF4-FFF2-40B4-BE49-F238E27FC236}">
              <a16:creationId xmlns:a16="http://schemas.microsoft.com/office/drawing/2014/main" id="{A0B730A1-0DA2-4319-A3F0-C3D567FBAA3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9" name="Text Box 8">
          <a:extLst>
            <a:ext uri="{FF2B5EF4-FFF2-40B4-BE49-F238E27FC236}">
              <a16:creationId xmlns:a16="http://schemas.microsoft.com/office/drawing/2014/main" id="{8A8EBC32-BA4C-42F3-A273-5493A94F989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0" name="Text Box 9">
          <a:extLst>
            <a:ext uri="{FF2B5EF4-FFF2-40B4-BE49-F238E27FC236}">
              <a16:creationId xmlns:a16="http://schemas.microsoft.com/office/drawing/2014/main" id="{373C7A67-EDB5-42C5-812E-21B0C7D6A67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1" name="Text Box 10">
          <a:extLst>
            <a:ext uri="{FF2B5EF4-FFF2-40B4-BE49-F238E27FC236}">
              <a16:creationId xmlns:a16="http://schemas.microsoft.com/office/drawing/2014/main" id="{05997CAC-A656-4E6C-91C8-C5AA0D05CC5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2" name="Text Box 11">
          <a:extLst>
            <a:ext uri="{FF2B5EF4-FFF2-40B4-BE49-F238E27FC236}">
              <a16:creationId xmlns:a16="http://schemas.microsoft.com/office/drawing/2014/main" id="{966B148E-742C-443D-BF48-9E544C50BDA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3" name="Text Box 12">
          <a:extLst>
            <a:ext uri="{FF2B5EF4-FFF2-40B4-BE49-F238E27FC236}">
              <a16:creationId xmlns:a16="http://schemas.microsoft.com/office/drawing/2014/main" id="{FD8E5351-57BF-4C00-AE47-A92F95EC72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4" name="Text Box 13">
          <a:extLst>
            <a:ext uri="{FF2B5EF4-FFF2-40B4-BE49-F238E27FC236}">
              <a16:creationId xmlns:a16="http://schemas.microsoft.com/office/drawing/2014/main" id="{B65F026A-CC3A-4DFF-A106-5FA05D17C9B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5" name="Text Box 14">
          <a:extLst>
            <a:ext uri="{FF2B5EF4-FFF2-40B4-BE49-F238E27FC236}">
              <a16:creationId xmlns:a16="http://schemas.microsoft.com/office/drawing/2014/main" id="{951FEFB6-0FBF-4407-A83A-FAE6A56480F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6" name="Text Box 15">
          <a:extLst>
            <a:ext uri="{FF2B5EF4-FFF2-40B4-BE49-F238E27FC236}">
              <a16:creationId xmlns:a16="http://schemas.microsoft.com/office/drawing/2014/main" id="{CA28D449-7082-44C1-A89C-0ABCC45E05F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7" name="Text Box 16">
          <a:extLst>
            <a:ext uri="{FF2B5EF4-FFF2-40B4-BE49-F238E27FC236}">
              <a16:creationId xmlns:a16="http://schemas.microsoft.com/office/drawing/2014/main" id="{BDEC18DB-DBF2-41CA-A926-9B77DD4C84B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8" name="Text Box 17">
          <a:extLst>
            <a:ext uri="{FF2B5EF4-FFF2-40B4-BE49-F238E27FC236}">
              <a16:creationId xmlns:a16="http://schemas.microsoft.com/office/drawing/2014/main" id="{C1385CD3-4985-4EC5-9464-19A656226AF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9" name="Text Box 6">
          <a:extLst>
            <a:ext uri="{FF2B5EF4-FFF2-40B4-BE49-F238E27FC236}">
              <a16:creationId xmlns:a16="http://schemas.microsoft.com/office/drawing/2014/main" id="{DBFFB81D-732C-4A58-BB4A-558D0EF2FA0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0" name="Text Box 7">
          <a:extLst>
            <a:ext uri="{FF2B5EF4-FFF2-40B4-BE49-F238E27FC236}">
              <a16:creationId xmlns:a16="http://schemas.microsoft.com/office/drawing/2014/main" id="{629CDD0A-519E-47C8-946B-D64888706A1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1" name="Text Box 8">
          <a:extLst>
            <a:ext uri="{FF2B5EF4-FFF2-40B4-BE49-F238E27FC236}">
              <a16:creationId xmlns:a16="http://schemas.microsoft.com/office/drawing/2014/main" id="{81B87032-451C-4185-8D6A-497413D9041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2" name="Text Box 9">
          <a:extLst>
            <a:ext uri="{FF2B5EF4-FFF2-40B4-BE49-F238E27FC236}">
              <a16:creationId xmlns:a16="http://schemas.microsoft.com/office/drawing/2014/main" id="{E392B31D-C279-4B81-8A7B-5E33125305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3" name="Text Box 10">
          <a:extLst>
            <a:ext uri="{FF2B5EF4-FFF2-40B4-BE49-F238E27FC236}">
              <a16:creationId xmlns:a16="http://schemas.microsoft.com/office/drawing/2014/main" id="{9E48EDA6-FC53-4C69-80DC-5EA1E3A858A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4" name="Text Box 11">
          <a:extLst>
            <a:ext uri="{FF2B5EF4-FFF2-40B4-BE49-F238E27FC236}">
              <a16:creationId xmlns:a16="http://schemas.microsoft.com/office/drawing/2014/main" id="{EDB5304A-AC40-457B-A310-C5EFF55BAE4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5" name="Text Box 12">
          <a:extLst>
            <a:ext uri="{FF2B5EF4-FFF2-40B4-BE49-F238E27FC236}">
              <a16:creationId xmlns:a16="http://schemas.microsoft.com/office/drawing/2014/main" id="{A6172284-387D-4320-B8E3-9D730F14CAA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6" name="Text Box 13">
          <a:extLst>
            <a:ext uri="{FF2B5EF4-FFF2-40B4-BE49-F238E27FC236}">
              <a16:creationId xmlns:a16="http://schemas.microsoft.com/office/drawing/2014/main" id="{8BC1545F-45AE-4553-8A11-F6EF7C6E62B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7" name="Text Box 14">
          <a:extLst>
            <a:ext uri="{FF2B5EF4-FFF2-40B4-BE49-F238E27FC236}">
              <a16:creationId xmlns:a16="http://schemas.microsoft.com/office/drawing/2014/main" id="{B198D1ED-584B-4E63-8196-70877CBCB13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8" name="Text Box 15">
          <a:extLst>
            <a:ext uri="{FF2B5EF4-FFF2-40B4-BE49-F238E27FC236}">
              <a16:creationId xmlns:a16="http://schemas.microsoft.com/office/drawing/2014/main" id="{1B7F1A48-074C-435A-8536-C88D3A707A5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9" name="Text Box 16">
          <a:extLst>
            <a:ext uri="{FF2B5EF4-FFF2-40B4-BE49-F238E27FC236}">
              <a16:creationId xmlns:a16="http://schemas.microsoft.com/office/drawing/2014/main" id="{65578541-F4B4-45CE-8189-79C3DF75AE9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0" name="Text Box 17">
          <a:extLst>
            <a:ext uri="{FF2B5EF4-FFF2-40B4-BE49-F238E27FC236}">
              <a16:creationId xmlns:a16="http://schemas.microsoft.com/office/drawing/2014/main" id="{E8CADCE2-449E-4650-A2CD-AB278145DD5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1" name="Text Box 6">
          <a:extLst>
            <a:ext uri="{FF2B5EF4-FFF2-40B4-BE49-F238E27FC236}">
              <a16:creationId xmlns:a16="http://schemas.microsoft.com/office/drawing/2014/main" id="{B0499CD3-33C1-4E0D-9E6F-2862CB34AE4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2" name="Text Box 7">
          <a:extLst>
            <a:ext uri="{FF2B5EF4-FFF2-40B4-BE49-F238E27FC236}">
              <a16:creationId xmlns:a16="http://schemas.microsoft.com/office/drawing/2014/main" id="{0649ED69-11C9-4FED-ADF2-DD0001C6864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3" name="Text Box 8">
          <a:extLst>
            <a:ext uri="{FF2B5EF4-FFF2-40B4-BE49-F238E27FC236}">
              <a16:creationId xmlns:a16="http://schemas.microsoft.com/office/drawing/2014/main" id="{DBB24FE1-4F7D-4B21-B955-2ACA346B2B7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4" name="Text Box 9">
          <a:extLst>
            <a:ext uri="{FF2B5EF4-FFF2-40B4-BE49-F238E27FC236}">
              <a16:creationId xmlns:a16="http://schemas.microsoft.com/office/drawing/2014/main" id="{60381A90-A762-42B5-997D-3FAE4254DC5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5" name="Text Box 10">
          <a:extLst>
            <a:ext uri="{FF2B5EF4-FFF2-40B4-BE49-F238E27FC236}">
              <a16:creationId xmlns:a16="http://schemas.microsoft.com/office/drawing/2014/main" id="{46CD3107-D8B2-47AD-A6A7-426791E48B0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6" name="Text Box 11">
          <a:extLst>
            <a:ext uri="{FF2B5EF4-FFF2-40B4-BE49-F238E27FC236}">
              <a16:creationId xmlns:a16="http://schemas.microsoft.com/office/drawing/2014/main" id="{58A22EB8-F66E-4F21-B049-2238AED1975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7" name="Text Box 12">
          <a:extLst>
            <a:ext uri="{FF2B5EF4-FFF2-40B4-BE49-F238E27FC236}">
              <a16:creationId xmlns:a16="http://schemas.microsoft.com/office/drawing/2014/main" id="{ECE2D361-6D23-4A5B-BBE3-D3F803BFBAF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8" name="Text Box 13">
          <a:extLst>
            <a:ext uri="{FF2B5EF4-FFF2-40B4-BE49-F238E27FC236}">
              <a16:creationId xmlns:a16="http://schemas.microsoft.com/office/drawing/2014/main" id="{637EA6CF-487D-4AE8-9B8B-F52381954FD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9" name="Text Box 14">
          <a:extLst>
            <a:ext uri="{FF2B5EF4-FFF2-40B4-BE49-F238E27FC236}">
              <a16:creationId xmlns:a16="http://schemas.microsoft.com/office/drawing/2014/main" id="{1F59DB76-C84C-482B-B410-211664D7AE3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0" name="Text Box 15">
          <a:extLst>
            <a:ext uri="{FF2B5EF4-FFF2-40B4-BE49-F238E27FC236}">
              <a16:creationId xmlns:a16="http://schemas.microsoft.com/office/drawing/2014/main" id="{91E8F43B-108C-4986-8F43-B186292163E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1" name="Text Box 16">
          <a:extLst>
            <a:ext uri="{FF2B5EF4-FFF2-40B4-BE49-F238E27FC236}">
              <a16:creationId xmlns:a16="http://schemas.microsoft.com/office/drawing/2014/main" id="{CA1554C6-FD28-4445-AA3E-02334E5A6D9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2" name="Text Box 17">
          <a:extLst>
            <a:ext uri="{FF2B5EF4-FFF2-40B4-BE49-F238E27FC236}">
              <a16:creationId xmlns:a16="http://schemas.microsoft.com/office/drawing/2014/main" id="{1639C858-5FC2-44DA-9019-F120040EFC7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3" name="Text Box 7">
          <a:extLst>
            <a:ext uri="{FF2B5EF4-FFF2-40B4-BE49-F238E27FC236}">
              <a16:creationId xmlns:a16="http://schemas.microsoft.com/office/drawing/2014/main" id="{62EFF68E-1676-44C1-AD52-118BBEE42F0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4" name="Text Box 8">
          <a:extLst>
            <a:ext uri="{FF2B5EF4-FFF2-40B4-BE49-F238E27FC236}">
              <a16:creationId xmlns:a16="http://schemas.microsoft.com/office/drawing/2014/main" id="{C1714030-D17D-439E-A2BA-A3C9A85F6F9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5" name="Text Box 9">
          <a:extLst>
            <a:ext uri="{FF2B5EF4-FFF2-40B4-BE49-F238E27FC236}">
              <a16:creationId xmlns:a16="http://schemas.microsoft.com/office/drawing/2014/main" id="{DA08A879-0AF9-408D-98BF-79AD1344720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6" name="Text Box 10">
          <a:extLst>
            <a:ext uri="{FF2B5EF4-FFF2-40B4-BE49-F238E27FC236}">
              <a16:creationId xmlns:a16="http://schemas.microsoft.com/office/drawing/2014/main" id="{FDD088CD-BE4C-4A7F-967B-CF0B5DB4E40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7" name="Text Box 11">
          <a:extLst>
            <a:ext uri="{FF2B5EF4-FFF2-40B4-BE49-F238E27FC236}">
              <a16:creationId xmlns:a16="http://schemas.microsoft.com/office/drawing/2014/main" id="{AE7DC8FA-889B-4094-9AA7-16B5BE3A506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8" name="Text Box 12">
          <a:extLst>
            <a:ext uri="{FF2B5EF4-FFF2-40B4-BE49-F238E27FC236}">
              <a16:creationId xmlns:a16="http://schemas.microsoft.com/office/drawing/2014/main" id="{CCBBF10B-FE25-4A94-80F2-D016FE46033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9" name="Text Box 13">
          <a:extLst>
            <a:ext uri="{FF2B5EF4-FFF2-40B4-BE49-F238E27FC236}">
              <a16:creationId xmlns:a16="http://schemas.microsoft.com/office/drawing/2014/main" id="{78790EA5-2504-4646-B912-EDD6E11E7A5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0" name="Text Box 14">
          <a:extLst>
            <a:ext uri="{FF2B5EF4-FFF2-40B4-BE49-F238E27FC236}">
              <a16:creationId xmlns:a16="http://schemas.microsoft.com/office/drawing/2014/main" id="{FEA31AFB-9811-4C58-A89D-81A09FFE91F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1" name="Text Box 15">
          <a:extLst>
            <a:ext uri="{FF2B5EF4-FFF2-40B4-BE49-F238E27FC236}">
              <a16:creationId xmlns:a16="http://schemas.microsoft.com/office/drawing/2014/main" id="{517DDBB4-EBDA-4B2A-8B6E-F37F42DAA11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2" name="Text Box 16">
          <a:extLst>
            <a:ext uri="{FF2B5EF4-FFF2-40B4-BE49-F238E27FC236}">
              <a16:creationId xmlns:a16="http://schemas.microsoft.com/office/drawing/2014/main" id="{A5FB49B9-2C19-4E2D-8B61-53A21DDEEB4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3" name="Text Box 17">
          <a:extLst>
            <a:ext uri="{FF2B5EF4-FFF2-40B4-BE49-F238E27FC236}">
              <a16:creationId xmlns:a16="http://schemas.microsoft.com/office/drawing/2014/main" id="{890CD217-C4CE-46F0-8E6E-2FBB4A0216C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4" name="Text Box 6">
          <a:extLst>
            <a:ext uri="{FF2B5EF4-FFF2-40B4-BE49-F238E27FC236}">
              <a16:creationId xmlns:a16="http://schemas.microsoft.com/office/drawing/2014/main" id="{510D0485-4F8D-4D9C-8EDD-CB47DE3F518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5" name="Text Box 7">
          <a:extLst>
            <a:ext uri="{FF2B5EF4-FFF2-40B4-BE49-F238E27FC236}">
              <a16:creationId xmlns:a16="http://schemas.microsoft.com/office/drawing/2014/main" id="{A129733C-7917-4CE6-B2AD-D9B74B16414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6" name="Text Box 8">
          <a:extLst>
            <a:ext uri="{FF2B5EF4-FFF2-40B4-BE49-F238E27FC236}">
              <a16:creationId xmlns:a16="http://schemas.microsoft.com/office/drawing/2014/main" id="{6AD399F9-FBD4-418B-A839-B1301581917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7" name="Text Box 9">
          <a:extLst>
            <a:ext uri="{FF2B5EF4-FFF2-40B4-BE49-F238E27FC236}">
              <a16:creationId xmlns:a16="http://schemas.microsoft.com/office/drawing/2014/main" id="{3CEC96A8-F44B-4392-8D53-4E33CCF08EB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8" name="Text Box 10">
          <a:extLst>
            <a:ext uri="{FF2B5EF4-FFF2-40B4-BE49-F238E27FC236}">
              <a16:creationId xmlns:a16="http://schemas.microsoft.com/office/drawing/2014/main" id="{7C0FC1A9-7C86-4526-BD45-3D1467EAD6A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9" name="Text Box 11">
          <a:extLst>
            <a:ext uri="{FF2B5EF4-FFF2-40B4-BE49-F238E27FC236}">
              <a16:creationId xmlns:a16="http://schemas.microsoft.com/office/drawing/2014/main" id="{F4AF2A7A-FCB5-49BA-88D5-2F2D8F4380C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0" name="Text Box 12">
          <a:extLst>
            <a:ext uri="{FF2B5EF4-FFF2-40B4-BE49-F238E27FC236}">
              <a16:creationId xmlns:a16="http://schemas.microsoft.com/office/drawing/2014/main" id="{00703646-0CA8-4511-864A-7FC03EB7FD4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1" name="Text Box 13">
          <a:extLst>
            <a:ext uri="{FF2B5EF4-FFF2-40B4-BE49-F238E27FC236}">
              <a16:creationId xmlns:a16="http://schemas.microsoft.com/office/drawing/2014/main" id="{FEA9B92C-42F5-4C00-A97F-E610F293E13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2" name="Text Box 14">
          <a:extLst>
            <a:ext uri="{FF2B5EF4-FFF2-40B4-BE49-F238E27FC236}">
              <a16:creationId xmlns:a16="http://schemas.microsoft.com/office/drawing/2014/main" id="{671C0345-F8DA-40F0-A833-77FCF76B743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3" name="Text Box 15">
          <a:extLst>
            <a:ext uri="{FF2B5EF4-FFF2-40B4-BE49-F238E27FC236}">
              <a16:creationId xmlns:a16="http://schemas.microsoft.com/office/drawing/2014/main" id="{8C08BAF1-017A-4B08-AC09-49344A950C0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4" name="Text Box 16">
          <a:extLst>
            <a:ext uri="{FF2B5EF4-FFF2-40B4-BE49-F238E27FC236}">
              <a16:creationId xmlns:a16="http://schemas.microsoft.com/office/drawing/2014/main" id="{24D6F4C0-8AB0-4773-81C2-4833C530C52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5" name="Text Box 17">
          <a:extLst>
            <a:ext uri="{FF2B5EF4-FFF2-40B4-BE49-F238E27FC236}">
              <a16:creationId xmlns:a16="http://schemas.microsoft.com/office/drawing/2014/main" id="{4BF57FC0-4E2F-454A-9560-5E59B8277F4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6" name="Text Box 6">
          <a:extLst>
            <a:ext uri="{FF2B5EF4-FFF2-40B4-BE49-F238E27FC236}">
              <a16:creationId xmlns:a16="http://schemas.microsoft.com/office/drawing/2014/main" id="{E8DFDE93-2EF1-4662-B2BB-FADCF3412DA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7" name="Text Box 7">
          <a:extLst>
            <a:ext uri="{FF2B5EF4-FFF2-40B4-BE49-F238E27FC236}">
              <a16:creationId xmlns:a16="http://schemas.microsoft.com/office/drawing/2014/main" id="{CA879B9A-8DE0-4464-BB42-89E93B3407E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8" name="Text Box 8">
          <a:extLst>
            <a:ext uri="{FF2B5EF4-FFF2-40B4-BE49-F238E27FC236}">
              <a16:creationId xmlns:a16="http://schemas.microsoft.com/office/drawing/2014/main" id="{B85C1B46-BC9B-4CE7-B08F-258550D1FD8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9" name="Text Box 9">
          <a:extLst>
            <a:ext uri="{FF2B5EF4-FFF2-40B4-BE49-F238E27FC236}">
              <a16:creationId xmlns:a16="http://schemas.microsoft.com/office/drawing/2014/main" id="{7699A065-6A54-401A-A69C-EA213C4F8B5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0" name="Text Box 10">
          <a:extLst>
            <a:ext uri="{FF2B5EF4-FFF2-40B4-BE49-F238E27FC236}">
              <a16:creationId xmlns:a16="http://schemas.microsoft.com/office/drawing/2014/main" id="{9AB12B10-86F0-45E2-AA21-C17BC86477E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1" name="Text Box 11">
          <a:extLst>
            <a:ext uri="{FF2B5EF4-FFF2-40B4-BE49-F238E27FC236}">
              <a16:creationId xmlns:a16="http://schemas.microsoft.com/office/drawing/2014/main" id="{17DC95A5-7BE7-46A8-A9AC-E2E53C5F90B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2" name="Text Box 12">
          <a:extLst>
            <a:ext uri="{FF2B5EF4-FFF2-40B4-BE49-F238E27FC236}">
              <a16:creationId xmlns:a16="http://schemas.microsoft.com/office/drawing/2014/main" id="{60F2C99C-30C1-4E30-8128-ADDA8BDD94F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3" name="Text Box 13">
          <a:extLst>
            <a:ext uri="{FF2B5EF4-FFF2-40B4-BE49-F238E27FC236}">
              <a16:creationId xmlns:a16="http://schemas.microsoft.com/office/drawing/2014/main" id="{A526C271-01AB-4161-9E85-874DB7E284E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4" name="Text Box 14">
          <a:extLst>
            <a:ext uri="{FF2B5EF4-FFF2-40B4-BE49-F238E27FC236}">
              <a16:creationId xmlns:a16="http://schemas.microsoft.com/office/drawing/2014/main" id="{6D75D9A3-49AD-4819-AC22-02218AE9D6F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5" name="Text Box 15">
          <a:extLst>
            <a:ext uri="{FF2B5EF4-FFF2-40B4-BE49-F238E27FC236}">
              <a16:creationId xmlns:a16="http://schemas.microsoft.com/office/drawing/2014/main" id="{94C8CD4C-9E94-479C-B347-1BE17F44891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6" name="Text Box 16">
          <a:extLst>
            <a:ext uri="{FF2B5EF4-FFF2-40B4-BE49-F238E27FC236}">
              <a16:creationId xmlns:a16="http://schemas.microsoft.com/office/drawing/2014/main" id="{ACBC8BAB-2845-41EE-A950-9F6F6FDC462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7" name="Text Box 17">
          <a:extLst>
            <a:ext uri="{FF2B5EF4-FFF2-40B4-BE49-F238E27FC236}">
              <a16:creationId xmlns:a16="http://schemas.microsoft.com/office/drawing/2014/main" id="{90E935BE-B361-4CD0-809E-A1501663788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8" name="Text Box 6">
          <a:extLst>
            <a:ext uri="{FF2B5EF4-FFF2-40B4-BE49-F238E27FC236}">
              <a16:creationId xmlns:a16="http://schemas.microsoft.com/office/drawing/2014/main" id="{4DB24686-1400-4A85-8B43-433E0340C78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9" name="Text Box 7">
          <a:extLst>
            <a:ext uri="{FF2B5EF4-FFF2-40B4-BE49-F238E27FC236}">
              <a16:creationId xmlns:a16="http://schemas.microsoft.com/office/drawing/2014/main" id="{3C3E5E1E-7803-4899-B9F4-A768AD4120B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0" name="Text Box 8">
          <a:extLst>
            <a:ext uri="{FF2B5EF4-FFF2-40B4-BE49-F238E27FC236}">
              <a16:creationId xmlns:a16="http://schemas.microsoft.com/office/drawing/2014/main" id="{671C3956-BAF0-4C7C-89AE-4CC13131498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1" name="Text Box 9">
          <a:extLst>
            <a:ext uri="{FF2B5EF4-FFF2-40B4-BE49-F238E27FC236}">
              <a16:creationId xmlns:a16="http://schemas.microsoft.com/office/drawing/2014/main" id="{9F9BAAB3-01D2-4E70-8DAD-E36F1CCDF0C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2" name="Text Box 10">
          <a:extLst>
            <a:ext uri="{FF2B5EF4-FFF2-40B4-BE49-F238E27FC236}">
              <a16:creationId xmlns:a16="http://schemas.microsoft.com/office/drawing/2014/main" id="{4D0AC83A-FAC6-4AB2-A467-CE442739FA0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3" name="Text Box 11">
          <a:extLst>
            <a:ext uri="{FF2B5EF4-FFF2-40B4-BE49-F238E27FC236}">
              <a16:creationId xmlns:a16="http://schemas.microsoft.com/office/drawing/2014/main" id="{66C7C02A-9A0E-4C6C-A007-2AF8243F4FB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4" name="Text Box 12">
          <a:extLst>
            <a:ext uri="{FF2B5EF4-FFF2-40B4-BE49-F238E27FC236}">
              <a16:creationId xmlns:a16="http://schemas.microsoft.com/office/drawing/2014/main" id="{D31E0673-9F16-4083-95D0-42DC677C5F0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5" name="Text Box 13">
          <a:extLst>
            <a:ext uri="{FF2B5EF4-FFF2-40B4-BE49-F238E27FC236}">
              <a16:creationId xmlns:a16="http://schemas.microsoft.com/office/drawing/2014/main" id="{F4DBCAAE-FE51-46CF-A1D9-561C1B03564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6" name="Text Box 14">
          <a:extLst>
            <a:ext uri="{FF2B5EF4-FFF2-40B4-BE49-F238E27FC236}">
              <a16:creationId xmlns:a16="http://schemas.microsoft.com/office/drawing/2014/main" id="{93581BB3-18AA-4DCF-B129-F5744FA047A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7" name="Text Box 15">
          <a:extLst>
            <a:ext uri="{FF2B5EF4-FFF2-40B4-BE49-F238E27FC236}">
              <a16:creationId xmlns:a16="http://schemas.microsoft.com/office/drawing/2014/main" id="{FC240363-7411-4412-BC97-160271377CA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8" name="Text Box 16">
          <a:extLst>
            <a:ext uri="{FF2B5EF4-FFF2-40B4-BE49-F238E27FC236}">
              <a16:creationId xmlns:a16="http://schemas.microsoft.com/office/drawing/2014/main" id="{09881B80-33BF-4550-BE2D-8737A5394ED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9" name="Text Box 17">
          <a:extLst>
            <a:ext uri="{FF2B5EF4-FFF2-40B4-BE49-F238E27FC236}">
              <a16:creationId xmlns:a16="http://schemas.microsoft.com/office/drawing/2014/main" id="{0227B406-ECA6-48D8-A74E-7AC48699FDD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0" name="Text Box 7">
          <a:extLst>
            <a:ext uri="{FF2B5EF4-FFF2-40B4-BE49-F238E27FC236}">
              <a16:creationId xmlns:a16="http://schemas.microsoft.com/office/drawing/2014/main" id="{AB924F19-B0F5-4360-9F92-95D0B601E50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1" name="Text Box 8">
          <a:extLst>
            <a:ext uri="{FF2B5EF4-FFF2-40B4-BE49-F238E27FC236}">
              <a16:creationId xmlns:a16="http://schemas.microsoft.com/office/drawing/2014/main" id="{9BE71686-333A-4061-B53C-8C0ED4232CC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2" name="Text Box 9">
          <a:extLst>
            <a:ext uri="{FF2B5EF4-FFF2-40B4-BE49-F238E27FC236}">
              <a16:creationId xmlns:a16="http://schemas.microsoft.com/office/drawing/2014/main" id="{AFF5A35E-8E6C-420C-BFE8-32F6101241E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3" name="Text Box 10">
          <a:extLst>
            <a:ext uri="{FF2B5EF4-FFF2-40B4-BE49-F238E27FC236}">
              <a16:creationId xmlns:a16="http://schemas.microsoft.com/office/drawing/2014/main" id="{C733BCCF-B601-42D0-BC94-CA2B20AF785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4" name="Text Box 11">
          <a:extLst>
            <a:ext uri="{FF2B5EF4-FFF2-40B4-BE49-F238E27FC236}">
              <a16:creationId xmlns:a16="http://schemas.microsoft.com/office/drawing/2014/main" id="{8A640869-33F8-430C-BB4D-63A472EB6FE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5" name="Text Box 12">
          <a:extLst>
            <a:ext uri="{FF2B5EF4-FFF2-40B4-BE49-F238E27FC236}">
              <a16:creationId xmlns:a16="http://schemas.microsoft.com/office/drawing/2014/main" id="{B4176253-21C8-4335-9713-0D88B7E7FFB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6" name="Text Box 13">
          <a:extLst>
            <a:ext uri="{FF2B5EF4-FFF2-40B4-BE49-F238E27FC236}">
              <a16:creationId xmlns:a16="http://schemas.microsoft.com/office/drawing/2014/main" id="{3A000A52-5851-44D5-BFC5-1C6DA631308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7" name="Text Box 14">
          <a:extLst>
            <a:ext uri="{FF2B5EF4-FFF2-40B4-BE49-F238E27FC236}">
              <a16:creationId xmlns:a16="http://schemas.microsoft.com/office/drawing/2014/main" id="{9E5B70EF-5AFB-4A7B-B023-2B76D23BA5C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8" name="Text Box 15">
          <a:extLst>
            <a:ext uri="{FF2B5EF4-FFF2-40B4-BE49-F238E27FC236}">
              <a16:creationId xmlns:a16="http://schemas.microsoft.com/office/drawing/2014/main" id="{E22776CE-9482-46E1-9BE9-9DEAD5230B3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9" name="Text Box 16">
          <a:extLst>
            <a:ext uri="{FF2B5EF4-FFF2-40B4-BE49-F238E27FC236}">
              <a16:creationId xmlns:a16="http://schemas.microsoft.com/office/drawing/2014/main" id="{312F7976-43FA-4B07-9499-16B110C8808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0" name="Text Box 17">
          <a:extLst>
            <a:ext uri="{FF2B5EF4-FFF2-40B4-BE49-F238E27FC236}">
              <a16:creationId xmlns:a16="http://schemas.microsoft.com/office/drawing/2014/main" id="{57AAC724-98F0-448A-9C56-564A13849C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1" name="Text Box 6">
          <a:extLst>
            <a:ext uri="{FF2B5EF4-FFF2-40B4-BE49-F238E27FC236}">
              <a16:creationId xmlns:a16="http://schemas.microsoft.com/office/drawing/2014/main" id="{0B4B0EA9-97BC-4379-8053-B00D7BE0B8F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2" name="Text Box 7">
          <a:extLst>
            <a:ext uri="{FF2B5EF4-FFF2-40B4-BE49-F238E27FC236}">
              <a16:creationId xmlns:a16="http://schemas.microsoft.com/office/drawing/2014/main" id="{8F367A8B-5E1F-4809-869A-F762EDB71FC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3" name="Text Box 8">
          <a:extLst>
            <a:ext uri="{FF2B5EF4-FFF2-40B4-BE49-F238E27FC236}">
              <a16:creationId xmlns:a16="http://schemas.microsoft.com/office/drawing/2014/main" id="{DEB466F4-917B-48DA-8DDA-257D953B1D0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4" name="Text Box 9">
          <a:extLst>
            <a:ext uri="{FF2B5EF4-FFF2-40B4-BE49-F238E27FC236}">
              <a16:creationId xmlns:a16="http://schemas.microsoft.com/office/drawing/2014/main" id="{7CD9915A-7E1D-4327-ABA1-C138732E332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5" name="Text Box 10">
          <a:extLst>
            <a:ext uri="{FF2B5EF4-FFF2-40B4-BE49-F238E27FC236}">
              <a16:creationId xmlns:a16="http://schemas.microsoft.com/office/drawing/2014/main" id="{944754E9-BFAD-49EC-AD59-9746CBCA453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6" name="Text Box 11">
          <a:extLst>
            <a:ext uri="{FF2B5EF4-FFF2-40B4-BE49-F238E27FC236}">
              <a16:creationId xmlns:a16="http://schemas.microsoft.com/office/drawing/2014/main" id="{44C7A9EB-782A-4086-A5A8-EA09C686D6A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7" name="Text Box 12">
          <a:extLst>
            <a:ext uri="{FF2B5EF4-FFF2-40B4-BE49-F238E27FC236}">
              <a16:creationId xmlns:a16="http://schemas.microsoft.com/office/drawing/2014/main" id="{E1CDEC88-6B59-47C8-B0B5-000480AFCF8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8" name="Text Box 13">
          <a:extLst>
            <a:ext uri="{FF2B5EF4-FFF2-40B4-BE49-F238E27FC236}">
              <a16:creationId xmlns:a16="http://schemas.microsoft.com/office/drawing/2014/main" id="{100FD04D-485A-4522-AAF0-11114F4C65A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9" name="Text Box 14">
          <a:extLst>
            <a:ext uri="{FF2B5EF4-FFF2-40B4-BE49-F238E27FC236}">
              <a16:creationId xmlns:a16="http://schemas.microsoft.com/office/drawing/2014/main" id="{89496F52-0C7F-462E-AE6A-47CDBFB001A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0" name="Text Box 15">
          <a:extLst>
            <a:ext uri="{FF2B5EF4-FFF2-40B4-BE49-F238E27FC236}">
              <a16:creationId xmlns:a16="http://schemas.microsoft.com/office/drawing/2014/main" id="{5F6FFB3F-805A-420E-8ECA-962EFEC6AC7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1" name="Text Box 16">
          <a:extLst>
            <a:ext uri="{FF2B5EF4-FFF2-40B4-BE49-F238E27FC236}">
              <a16:creationId xmlns:a16="http://schemas.microsoft.com/office/drawing/2014/main" id="{0556ACA8-7AC7-42BB-896C-78E38F83A0C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2" name="Text Box 17">
          <a:extLst>
            <a:ext uri="{FF2B5EF4-FFF2-40B4-BE49-F238E27FC236}">
              <a16:creationId xmlns:a16="http://schemas.microsoft.com/office/drawing/2014/main" id="{DC8F9F60-2CEF-4E32-A8CE-D0FBC1522B9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3" name="Text Box 6">
          <a:extLst>
            <a:ext uri="{FF2B5EF4-FFF2-40B4-BE49-F238E27FC236}">
              <a16:creationId xmlns:a16="http://schemas.microsoft.com/office/drawing/2014/main" id="{3C2CCCE8-4C5F-43D4-B33B-44056EC4499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4" name="Text Box 7">
          <a:extLst>
            <a:ext uri="{FF2B5EF4-FFF2-40B4-BE49-F238E27FC236}">
              <a16:creationId xmlns:a16="http://schemas.microsoft.com/office/drawing/2014/main" id="{B0C3F3D9-C79E-457E-8924-A37BCF03C51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5" name="Text Box 8">
          <a:extLst>
            <a:ext uri="{FF2B5EF4-FFF2-40B4-BE49-F238E27FC236}">
              <a16:creationId xmlns:a16="http://schemas.microsoft.com/office/drawing/2014/main" id="{6C58720D-2253-4907-A277-23D3F180A8D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6" name="Text Box 9">
          <a:extLst>
            <a:ext uri="{FF2B5EF4-FFF2-40B4-BE49-F238E27FC236}">
              <a16:creationId xmlns:a16="http://schemas.microsoft.com/office/drawing/2014/main" id="{E2286FD4-B8EB-43B7-BF17-0CC6079028E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7" name="Text Box 10">
          <a:extLst>
            <a:ext uri="{FF2B5EF4-FFF2-40B4-BE49-F238E27FC236}">
              <a16:creationId xmlns:a16="http://schemas.microsoft.com/office/drawing/2014/main" id="{BFCF1CD3-3150-45E5-B4EC-F73B8FE2F6D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8" name="Text Box 11">
          <a:extLst>
            <a:ext uri="{FF2B5EF4-FFF2-40B4-BE49-F238E27FC236}">
              <a16:creationId xmlns:a16="http://schemas.microsoft.com/office/drawing/2014/main" id="{9C15ECD3-D73A-40C9-BE1C-E016DA186A2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9" name="Text Box 12">
          <a:extLst>
            <a:ext uri="{FF2B5EF4-FFF2-40B4-BE49-F238E27FC236}">
              <a16:creationId xmlns:a16="http://schemas.microsoft.com/office/drawing/2014/main" id="{A9CCC641-F364-4B2B-BE0A-1067B30D20D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0" name="Text Box 13">
          <a:extLst>
            <a:ext uri="{FF2B5EF4-FFF2-40B4-BE49-F238E27FC236}">
              <a16:creationId xmlns:a16="http://schemas.microsoft.com/office/drawing/2014/main" id="{48256574-5087-4741-AEF5-40662EC1AA5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1" name="Text Box 14">
          <a:extLst>
            <a:ext uri="{FF2B5EF4-FFF2-40B4-BE49-F238E27FC236}">
              <a16:creationId xmlns:a16="http://schemas.microsoft.com/office/drawing/2014/main" id="{286998FA-D5E7-4896-BEE7-ADD42681B86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2" name="Text Box 15">
          <a:extLst>
            <a:ext uri="{FF2B5EF4-FFF2-40B4-BE49-F238E27FC236}">
              <a16:creationId xmlns:a16="http://schemas.microsoft.com/office/drawing/2014/main" id="{DDD32337-4623-4FB1-83E8-D5CF296A8D8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3" name="Text Box 16">
          <a:extLst>
            <a:ext uri="{FF2B5EF4-FFF2-40B4-BE49-F238E27FC236}">
              <a16:creationId xmlns:a16="http://schemas.microsoft.com/office/drawing/2014/main" id="{B4DA235E-326F-427C-901A-70D7F2E03BA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4" name="Text Box 17">
          <a:extLst>
            <a:ext uri="{FF2B5EF4-FFF2-40B4-BE49-F238E27FC236}">
              <a16:creationId xmlns:a16="http://schemas.microsoft.com/office/drawing/2014/main" id="{ACE7E1AE-4644-4D0E-BC66-46604E7E817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5" name="Text Box 6">
          <a:extLst>
            <a:ext uri="{FF2B5EF4-FFF2-40B4-BE49-F238E27FC236}">
              <a16:creationId xmlns:a16="http://schemas.microsoft.com/office/drawing/2014/main" id="{F72644AA-94E4-4050-8E08-A896DEAEBBB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6" name="Text Box 7">
          <a:extLst>
            <a:ext uri="{FF2B5EF4-FFF2-40B4-BE49-F238E27FC236}">
              <a16:creationId xmlns:a16="http://schemas.microsoft.com/office/drawing/2014/main" id="{370B3199-4CEF-4726-90FE-DCEBCFF7A4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7" name="Text Box 8">
          <a:extLst>
            <a:ext uri="{FF2B5EF4-FFF2-40B4-BE49-F238E27FC236}">
              <a16:creationId xmlns:a16="http://schemas.microsoft.com/office/drawing/2014/main" id="{2C733782-A4A1-42AC-9A06-B3DDC76BD56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8" name="Text Box 9">
          <a:extLst>
            <a:ext uri="{FF2B5EF4-FFF2-40B4-BE49-F238E27FC236}">
              <a16:creationId xmlns:a16="http://schemas.microsoft.com/office/drawing/2014/main" id="{4BAA14E0-6229-4775-9A12-DFE1E1238D9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9" name="Text Box 10">
          <a:extLst>
            <a:ext uri="{FF2B5EF4-FFF2-40B4-BE49-F238E27FC236}">
              <a16:creationId xmlns:a16="http://schemas.microsoft.com/office/drawing/2014/main" id="{900EE564-D7E2-4C90-948B-ECB8DB95E45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0" name="Text Box 11">
          <a:extLst>
            <a:ext uri="{FF2B5EF4-FFF2-40B4-BE49-F238E27FC236}">
              <a16:creationId xmlns:a16="http://schemas.microsoft.com/office/drawing/2014/main" id="{0EB7F31D-0253-4570-9001-2F54E0CB2CC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1" name="Text Box 12">
          <a:extLst>
            <a:ext uri="{FF2B5EF4-FFF2-40B4-BE49-F238E27FC236}">
              <a16:creationId xmlns:a16="http://schemas.microsoft.com/office/drawing/2014/main" id="{6567CDC6-C4D9-4B96-B722-EA4FA3DC852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2" name="Text Box 13">
          <a:extLst>
            <a:ext uri="{FF2B5EF4-FFF2-40B4-BE49-F238E27FC236}">
              <a16:creationId xmlns:a16="http://schemas.microsoft.com/office/drawing/2014/main" id="{86899735-65E3-412A-95E1-53CAD744C06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3" name="Text Box 14">
          <a:extLst>
            <a:ext uri="{FF2B5EF4-FFF2-40B4-BE49-F238E27FC236}">
              <a16:creationId xmlns:a16="http://schemas.microsoft.com/office/drawing/2014/main" id="{639A8BD9-7920-431A-9E2E-46326113ED6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4" name="Text Box 15">
          <a:extLst>
            <a:ext uri="{FF2B5EF4-FFF2-40B4-BE49-F238E27FC236}">
              <a16:creationId xmlns:a16="http://schemas.microsoft.com/office/drawing/2014/main" id="{B8E035C9-3059-4DDB-9406-D4F66711FE1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5" name="Text Box 16">
          <a:extLst>
            <a:ext uri="{FF2B5EF4-FFF2-40B4-BE49-F238E27FC236}">
              <a16:creationId xmlns:a16="http://schemas.microsoft.com/office/drawing/2014/main" id="{E2CACB01-4FED-4E09-99AE-1CCA7A5AD4D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6" name="Text Box 17">
          <a:extLst>
            <a:ext uri="{FF2B5EF4-FFF2-40B4-BE49-F238E27FC236}">
              <a16:creationId xmlns:a16="http://schemas.microsoft.com/office/drawing/2014/main" id="{FD1D1D8A-2BC1-4F24-A6C2-A415E41EDF7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7" name="Text Box 7">
          <a:extLst>
            <a:ext uri="{FF2B5EF4-FFF2-40B4-BE49-F238E27FC236}">
              <a16:creationId xmlns:a16="http://schemas.microsoft.com/office/drawing/2014/main" id="{DFFC98C3-1527-4263-B029-E7A858F3B14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8" name="Text Box 8">
          <a:extLst>
            <a:ext uri="{FF2B5EF4-FFF2-40B4-BE49-F238E27FC236}">
              <a16:creationId xmlns:a16="http://schemas.microsoft.com/office/drawing/2014/main" id="{FBA2758C-9589-4CFE-895C-6723C8E64F1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9" name="Text Box 9">
          <a:extLst>
            <a:ext uri="{FF2B5EF4-FFF2-40B4-BE49-F238E27FC236}">
              <a16:creationId xmlns:a16="http://schemas.microsoft.com/office/drawing/2014/main" id="{01799A30-A0AC-4ACC-9D4E-7A5F63F139B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0" name="Text Box 10">
          <a:extLst>
            <a:ext uri="{FF2B5EF4-FFF2-40B4-BE49-F238E27FC236}">
              <a16:creationId xmlns:a16="http://schemas.microsoft.com/office/drawing/2014/main" id="{D0B659E5-42E3-41C4-BA08-A80A4A565E5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1" name="Text Box 11">
          <a:extLst>
            <a:ext uri="{FF2B5EF4-FFF2-40B4-BE49-F238E27FC236}">
              <a16:creationId xmlns:a16="http://schemas.microsoft.com/office/drawing/2014/main" id="{9DC57E74-E06A-43A5-9F20-655A28BE253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2" name="Text Box 12">
          <a:extLst>
            <a:ext uri="{FF2B5EF4-FFF2-40B4-BE49-F238E27FC236}">
              <a16:creationId xmlns:a16="http://schemas.microsoft.com/office/drawing/2014/main" id="{4C150E6B-9CCA-43F2-84BC-A3D12807812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3" name="Text Box 13">
          <a:extLst>
            <a:ext uri="{FF2B5EF4-FFF2-40B4-BE49-F238E27FC236}">
              <a16:creationId xmlns:a16="http://schemas.microsoft.com/office/drawing/2014/main" id="{57C5C824-84A3-4767-9A0C-377BBF1B517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4" name="Text Box 14">
          <a:extLst>
            <a:ext uri="{FF2B5EF4-FFF2-40B4-BE49-F238E27FC236}">
              <a16:creationId xmlns:a16="http://schemas.microsoft.com/office/drawing/2014/main" id="{3BBA98CD-2C7A-4256-9C54-BB703650DA6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5" name="Text Box 15">
          <a:extLst>
            <a:ext uri="{FF2B5EF4-FFF2-40B4-BE49-F238E27FC236}">
              <a16:creationId xmlns:a16="http://schemas.microsoft.com/office/drawing/2014/main" id="{BBE8E287-9225-41E5-9AA0-B4B570E2188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6" name="Text Box 16">
          <a:extLst>
            <a:ext uri="{FF2B5EF4-FFF2-40B4-BE49-F238E27FC236}">
              <a16:creationId xmlns:a16="http://schemas.microsoft.com/office/drawing/2014/main" id="{36693EFE-0518-4865-9560-478E07F90FD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7" name="Text Box 17">
          <a:extLst>
            <a:ext uri="{FF2B5EF4-FFF2-40B4-BE49-F238E27FC236}">
              <a16:creationId xmlns:a16="http://schemas.microsoft.com/office/drawing/2014/main" id="{9D8CC492-BD0E-4C25-994D-399805F86C6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8" name="Text Box 6">
          <a:extLst>
            <a:ext uri="{FF2B5EF4-FFF2-40B4-BE49-F238E27FC236}">
              <a16:creationId xmlns:a16="http://schemas.microsoft.com/office/drawing/2014/main" id="{CECA16CB-2CA8-44F5-BBD6-B65A3F31495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9" name="Text Box 7">
          <a:extLst>
            <a:ext uri="{FF2B5EF4-FFF2-40B4-BE49-F238E27FC236}">
              <a16:creationId xmlns:a16="http://schemas.microsoft.com/office/drawing/2014/main" id="{BDC190FD-092B-4492-A7A3-9FF1C96E219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0" name="Text Box 8">
          <a:extLst>
            <a:ext uri="{FF2B5EF4-FFF2-40B4-BE49-F238E27FC236}">
              <a16:creationId xmlns:a16="http://schemas.microsoft.com/office/drawing/2014/main" id="{F22DE1A7-69E8-4E0A-A321-4A998417A49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1" name="Text Box 9">
          <a:extLst>
            <a:ext uri="{FF2B5EF4-FFF2-40B4-BE49-F238E27FC236}">
              <a16:creationId xmlns:a16="http://schemas.microsoft.com/office/drawing/2014/main" id="{F4712552-9AD9-4973-AEAA-837492AEB8E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2" name="Text Box 10">
          <a:extLst>
            <a:ext uri="{FF2B5EF4-FFF2-40B4-BE49-F238E27FC236}">
              <a16:creationId xmlns:a16="http://schemas.microsoft.com/office/drawing/2014/main" id="{D34D0220-AE55-4719-BF75-19053606B59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3" name="Text Box 11">
          <a:extLst>
            <a:ext uri="{FF2B5EF4-FFF2-40B4-BE49-F238E27FC236}">
              <a16:creationId xmlns:a16="http://schemas.microsoft.com/office/drawing/2014/main" id="{732B3BA4-F81F-4716-9B19-37BC25FBB12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4" name="Text Box 12">
          <a:extLst>
            <a:ext uri="{FF2B5EF4-FFF2-40B4-BE49-F238E27FC236}">
              <a16:creationId xmlns:a16="http://schemas.microsoft.com/office/drawing/2014/main" id="{BC25825F-4054-44E8-8AA7-6550021412D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5" name="Text Box 13">
          <a:extLst>
            <a:ext uri="{FF2B5EF4-FFF2-40B4-BE49-F238E27FC236}">
              <a16:creationId xmlns:a16="http://schemas.microsoft.com/office/drawing/2014/main" id="{3AF51502-0A1D-474F-AD35-6A65A0BC059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6" name="Text Box 14">
          <a:extLst>
            <a:ext uri="{FF2B5EF4-FFF2-40B4-BE49-F238E27FC236}">
              <a16:creationId xmlns:a16="http://schemas.microsoft.com/office/drawing/2014/main" id="{6164BE38-080F-420A-B0D7-EA5D17977D3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7" name="Text Box 15">
          <a:extLst>
            <a:ext uri="{FF2B5EF4-FFF2-40B4-BE49-F238E27FC236}">
              <a16:creationId xmlns:a16="http://schemas.microsoft.com/office/drawing/2014/main" id="{4AE70050-404B-4A7B-AD57-9B4EF5CCB2A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8" name="Text Box 16">
          <a:extLst>
            <a:ext uri="{FF2B5EF4-FFF2-40B4-BE49-F238E27FC236}">
              <a16:creationId xmlns:a16="http://schemas.microsoft.com/office/drawing/2014/main" id="{58E544AD-C931-4E59-B891-7C1BAD2FEA8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9" name="Text Box 17">
          <a:extLst>
            <a:ext uri="{FF2B5EF4-FFF2-40B4-BE49-F238E27FC236}">
              <a16:creationId xmlns:a16="http://schemas.microsoft.com/office/drawing/2014/main" id="{00809DFD-C606-4637-9A15-C6125498DA4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0" name="Text Box 6">
          <a:extLst>
            <a:ext uri="{FF2B5EF4-FFF2-40B4-BE49-F238E27FC236}">
              <a16:creationId xmlns:a16="http://schemas.microsoft.com/office/drawing/2014/main" id="{8150850B-3B24-4B4F-B0BB-3F7959C96E6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1" name="Text Box 7">
          <a:extLst>
            <a:ext uri="{FF2B5EF4-FFF2-40B4-BE49-F238E27FC236}">
              <a16:creationId xmlns:a16="http://schemas.microsoft.com/office/drawing/2014/main" id="{9BCF2144-02E3-4BAA-8C12-3D79F47842F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2" name="Text Box 8">
          <a:extLst>
            <a:ext uri="{FF2B5EF4-FFF2-40B4-BE49-F238E27FC236}">
              <a16:creationId xmlns:a16="http://schemas.microsoft.com/office/drawing/2014/main" id="{46498E84-3AF6-4B11-ACFF-595B9B30E08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3" name="Text Box 9">
          <a:extLst>
            <a:ext uri="{FF2B5EF4-FFF2-40B4-BE49-F238E27FC236}">
              <a16:creationId xmlns:a16="http://schemas.microsoft.com/office/drawing/2014/main" id="{90698343-37D7-457B-8E3F-7E59D8664E6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4" name="Text Box 10">
          <a:extLst>
            <a:ext uri="{FF2B5EF4-FFF2-40B4-BE49-F238E27FC236}">
              <a16:creationId xmlns:a16="http://schemas.microsoft.com/office/drawing/2014/main" id="{667D2CA3-963C-4303-AD1B-0705274257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5" name="Text Box 11">
          <a:extLst>
            <a:ext uri="{FF2B5EF4-FFF2-40B4-BE49-F238E27FC236}">
              <a16:creationId xmlns:a16="http://schemas.microsoft.com/office/drawing/2014/main" id="{F49A5A97-9810-4BAC-9EBA-BF3A3170C70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6" name="Text Box 12">
          <a:extLst>
            <a:ext uri="{FF2B5EF4-FFF2-40B4-BE49-F238E27FC236}">
              <a16:creationId xmlns:a16="http://schemas.microsoft.com/office/drawing/2014/main" id="{FBC54ECA-3495-4550-A5C4-2D688A37885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7" name="Text Box 13">
          <a:extLst>
            <a:ext uri="{FF2B5EF4-FFF2-40B4-BE49-F238E27FC236}">
              <a16:creationId xmlns:a16="http://schemas.microsoft.com/office/drawing/2014/main" id="{B5DC498C-656F-4F83-8095-B4AF9F3A133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8" name="Text Box 14">
          <a:extLst>
            <a:ext uri="{FF2B5EF4-FFF2-40B4-BE49-F238E27FC236}">
              <a16:creationId xmlns:a16="http://schemas.microsoft.com/office/drawing/2014/main" id="{1A73ABF7-5CB7-407B-BA7F-D1A4F4121BA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9" name="Text Box 15">
          <a:extLst>
            <a:ext uri="{FF2B5EF4-FFF2-40B4-BE49-F238E27FC236}">
              <a16:creationId xmlns:a16="http://schemas.microsoft.com/office/drawing/2014/main" id="{3B55686E-F11C-4F8A-8836-C1F87B259EF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0" name="Text Box 16">
          <a:extLst>
            <a:ext uri="{FF2B5EF4-FFF2-40B4-BE49-F238E27FC236}">
              <a16:creationId xmlns:a16="http://schemas.microsoft.com/office/drawing/2014/main" id="{D50C51F5-41D3-4055-97EC-2F5494DA847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1" name="Text Box 17">
          <a:extLst>
            <a:ext uri="{FF2B5EF4-FFF2-40B4-BE49-F238E27FC236}">
              <a16:creationId xmlns:a16="http://schemas.microsoft.com/office/drawing/2014/main" id="{AE33C474-355E-4235-BEED-880A29A5102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2" name="Text Box 6">
          <a:extLst>
            <a:ext uri="{FF2B5EF4-FFF2-40B4-BE49-F238E27FC236}">
              <a16:creationId xmlns:a16="http://schemas.microsoft.com/office/drawing/2014/main" id="{609B654F-40AC-4F20-A669-5459911741A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3" name="Text Box 7">
          <a:extLst>
            <a:ext uri="{FF2B5EF4-FFF2-40B4-BE49-F238E27FC236}">
              <a16:creationId xmlns:a16="http://schemas.microsoft.com/office/drawing/2014/main" id="{97EC5139-8371-4EAA-9662-DD7DF9A6E3A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4" name="Text Box 8">
          <a:extLst>
            <a:ext uri="{FF2B5EF4-FFF2-40B4-BE49-F238E27FC236}">
              <a16:creationId xmlns:a16="http://schemas.microsoft.com/office/drawing/2014/main" id="{F6324A2D-FC85-4DEB-BE7B-0E427E3F9C0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5" name="Text Box 9">
          <a:extLst>
            <a:ext uri="{FF2B5EF4-FFF2-40B4-BE49-F238E27FC236}">
              <a16:creationId xmlns:a16="http://schemas.microsoft.com/office/drawing/2014/main" id="{8607E2CE-B31F-4C53-88E8-944EFD618C7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6" name="Text Box 10">
          <a:extLst>
            <a:ext uri="{FF2B5EF4-FFF2-40B4-BE49-F238E27FC236}">
              <a16:creationId xmlns:a16="http://schemas.microsoft.com/office/drawing/2014/main" id="{888C2645-BA85-4745-8A49-B52725780FB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7" name="Text Box 11">
          <a:extLst>
            <a:ext uri="{FF2B5EF4-FFF2-40B4-BE49-F238E27FC236}">
              <a16:creationId xmlns:a16="http://schemas.microsoft.com/office/drawing/2014/main" id="{64104889-D246-465D-A3E9-DFB6E348B15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8" name="Text Box 12">
          <a:extLst>
            <a:ext uri="{FF2B5EF4-FFF2-40B4-BE49-F238E27FC236}">
              <a16:creationId xmlns:a16="http://schemas.microsoft.com/office/drawing/2014/main" id="{CBFF9715-F8A5-4206-89B5-0C50C9CC923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9" name="Text Box 13">
          <a:extLst>
            <a:ext uri="{FF2B5EF4-FFF2-40B4-BE49-F238E27FC236}">
              <a16:creationId xmlns:a16="http://schemas.microsoft.com/office/drawing/2014/main" id="{D84AFE52-DEDE-4ED2-B8A2-A4588CDF1CB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0" name="Text Box 14">
          <a:extLst>
            <a:ext uri="{FF2B5EF4-FFF2-40B4-BE49-F238E27FC236}">
              <a16:creationId xmlns:a16="http://schemas.microsoft.com/office/drawing/2014/main" id="{EC40CE1C-884F-49B6-A286-F4026FD0062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1" name="Text Box 15">
          <a:extLst>
            <a:ext uri="{FF2B5EF4-FFF2-40B4-BE49-F238E27FC236}">
              <a16:creationId xmlns:a16="http://schemas.microsoft.com/office/drawing/2014/main" id="{127372BC-DCF3-4DE7-89B5-9B0B37D9B69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2" name="Text Box 16">
          <a:extLst>
            <a:ext uri="{FF2B5EF4-FFF2-40B4-BE49-F238E27FC236}">
              <a16:creationId xmlns:a16="http://schemas.microsoft.com/office/drawing/2014/main" id="{24FB84F2-192F-40F7-A9B3-28F6B4377C1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3" name="Text Box 17">
          <a:extLst>
            <a:ext uri="{FF2B5EF4-FFF2-40B4-BE49-F238E27FC236}">
              <a16:creationId xmlns:a16="http://schemas.microsoft.com/office/drawing/2014/main" id="{DBA66A4D-2CDB-43D1-A6EC-6190086DDBB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4" name="Text Box 7">
          <a:extLst>
            <a:ext uri="{FF2B5EF4-FFF2-40B4-BE49-F238E27FC236}">
              <a16:creationId xmlns:a16="http://schemas.microsoft.com/office/drawing/2014/main" id="{5993E8AD-0D9C-4285-AA35-773DC7838A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5" name="Text Box 8">
          <a:extLst>
            <a:ext uri="{FF2B5EF4-FFF2-40B4-BE49-F238E27FC236}">
              <a16:creationId xmlns:a16="http://schemas.microsoft.com/office/drawing/2014/main" id="{CC50869C-B4AA-4B30-AE58-EDFB2765813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6" name="Text Box 9">
          <a:extLst>
            <a:ext uri="{FF2B5EF4-FFF2-40B4-BE49-F238E27FC236}">
              <a16:creationId xmlns:a16="http://schemas.microsoft.com/office/drawing/2014/main" id="{579ECFC4-BDC0-4755-A64C-54E841EF5B9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7" name="Text Box 10">
          <a:extLst>
            <a:ext uri="{FF2B5EF4-FFF2-40B4-BE49-F238E27FC236}">
              <a16:creationId xmlns:a16="http://schemas.microsoft.com/office/drawing/2014/main" id="{A87568DD-3E6B-40A0-8E2D-D91D149EB78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8" name="Text Box 11">
          <a:extLst>
            <a:ext uri="{FF2B5EF4-FFF2-40B4-BE49-F238E27FC236}">
              <a16:creationId xmlns:a16="http://schemas.microsoft.com/office/drawing/2014/main" id="{BD41B5CA-DF2A-4A0D-806B-9F10EA09974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9" name="Text Box 12">
          <a:extLst>
            <a:ext uri="{FF2B5EF4-FFF2-40B4-BE49-F238E27FC236}">
              <a16:creationId xmlns:a16="http://schemas.microsoft.com/office/drawing/2014/main" id="{79335BBB-9CF6-4565-A0E9-5A2D7446F7F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0" name="Text Box 13">
          <a:extLst>
            <a:ext uri="{FF2B5EF4-FFF2-40B4-BE49-F238E27FC236}">
              <a16:creationId xmlns:a16="http://schemas.microsoft.com/office/drawing/2014/main" id="{77E60ECB-6E1A-44F1-8C49-E877B57315C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1" name="Text Box 14">
          <a:extLst>
            <a:ext uri="{FF2B5EF4-FFF2-40B4-BE49-F238E27FC236}">
              <a16:creationId xmlns:a16="http://schemas.microsoft.com/office/drawing/2014/main" id="{4CA4B22C-BAA9-4A9C-B55D-78936BF8C6C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2" name="Text Box 15">
          <a:extLst>
            <a:ext uri="{FF2B5EF4-FFF2-40B4-BE49-F238E27FC236}">
              <a16:creationId xmlns:a16="http://schemas.microsoft.com/office/drawing/2014/main" id="{B1CDF124-CD2F-4666-BCBD-23E9356049C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3" name="Text Box 16">
          <a:extLst>
            <a:ext uri="{FF2B5EF4-FFF2-40B4-BE49-F238E27FC236}">
              <a16:creationId xmlns:a16="http://schemas.microsoft.com/office/drawing/2014/main" id="{1D033CF6-8139-4280-AB9C-B7291B38603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4" name="Text Box 17">
          <a:extLst>
            <a:ext uri="{FF2B5EF4-FFF2-40B4-BE49-F238E27FC236}">
              <a16:creationId xmlns:a16="http://schemas.microsoft.com/office/drawing/2014/main" id="{6537EF59-1867-4CB5-A264-F7273ABF248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5" name="Text Box 6">
          <a:extLst>
            <a:ext uri="{FF2B5EF4-FFF2-40B4-BE49-F238E27FC236}">
              <a16:creationId xmlns:a16="http://schemas.microsoft.com/office/drawing/2014/main" id="{674F1C3D-69EC-419A-8643-7062A4B0A0D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6" name="Text Box 7">
          <a:extLst>
            <a:ext uri="{FF2B5EF4-FFF2-40B4-BE49-F238E27FC236}">
              <a16:creationId xmlns:a16="http://schemas.microsoft.com/office/drawing/2014/main" id="{1A9F410A-27EF-481E-A88B-FACD619B970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7" name="Text Box 8">
          <a:extLst>
            <a:ext uri="{FF2B5EF4-FFF2-40B4-BE49-F238E27FC236}">
              <a16:creationId xmlns:a16="http://schemas.microsoft.com/office/drawing/2014/main" id="{A28B7DFD-C791-474B-86F4-33F2C0E8947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8" name="Text Box 9">
          <a:extLst>
            <a:ext uri="{FF2B5EF4-FFF2-40B4-BE49-F238E27FC236}">
              <a16:creationId xmlns:a16="http://schemas.microsoft.com/office/drawing/2014/main" id="{E354EF29-A7C9-43E1-B31B-C365BDF9E74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9" name="Text Box 10">
          <a:extLst>
            <a:ext uri="{FF2B5EF4-FFF2-40B4-BE49-F238E27FC236}">
              <a16:creationId xmlns:a16="http://schemas.microsoft.com/office/drawing/2014/main" id="{F10AB90B-5B35-45ED-B2A2-9C212C3692B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0" name="Text Box 11">
          <a:extLst>
            <a:ext uri="{FF2B5EF4-FFF2-40B4-BE49-F238E27FC236}">
              <a16:creationId xmlns:a16="http://schemas.microsoft.com/office/drawing/2014/main" id="{122DA557-3A65-4BAC-AFF2-3E28757D4F9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1" name="Text Box 12">
          <a:extLst>
            <a:ext uri="{FF2B5EF4-FFF2-40B4-BE49-F238E27FC236}">
              <a16:creationId xmlns:a16="http://schemas.microsoft.com/office/drawing/2014/main" id="{83E3C9B4-FD2D-4257-A4FF-29F534B02F0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2" name="Text Box 13">
          <a:extLst>
            <a:ext uri="{FF2B5EF4-FFF2-40B4-BE49-F238E27FC236}">
              <a16:creationId xmlns:a16="http://schemas.microsoft.com/office/drawing/2014/main" id="{EA71CEF1-1887-4CD6-9E83-DA45763A930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3" name="Text Box 14">
          <a:extLst>
            <a:ext uri="{FF2B5EF4-FFF2-40B4-BE49-F238E27FC236}">
              <a16:creationId xmlns:a16="http://schemas.microsoft.com/office/drawing/2014/main" id="{86DE338F-F847-44B7-8FCC-FE4ACDECA5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4" name="Text Box 15">
          <a:extLst>
            <a:ext uri="{FF2B5EF4-FFF2-40B4-BE49-F238E27FC236}">
              <a16:creationId xmlns:a16="http://schemas.microsoft.com/office/drawing/2014/main" id="{BF0595C1-F088-4DBC-9741-D35F0ED0A5D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5" name="Text Box 16">
          <a:extLst>
            <a:ext uri="{FF2B5EF4-FFF2-40B4-BE49-F238E27FC236}">
              <a16:creationId xmlns:a16="http://schemas.microsoft.com/office/drawing/2014/main" id="{5BEB1092-FF7B-4C75-BF36-9457069C638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6" name="Text Box 17">
          <a:extLst>
            <a:ext uri="{FF2B5EF4-FFF2-40B4-BE49-F238E27FC236}">
              <a16:creationId xmlns:a16="http://schemas.microsoft.com/office/drawing/2014/main" id="{970F3822-E00E-4758-8E35-CFEFEAF1D74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7" name="Text Box 6">
          <a:extLst>
            <a:ext uri="{FF2B5EF4-FFF2-40B4-BE49-F238E27FC236}">
              <a16:creationId xmlns:a16="http://schemas.microsoft.com/office/drawing/2014/main" id="{858609C6-6B7C-4AF7-8650-176E9711179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8" name="Text Box 7">
          <a:extLst>
            <a:ext uri="{FF2B5EF4-FFF2-40B4-BE49-F238E27FC236}">
              <a16:creationId xmlns:a16="http://schemas.microsoft.com/office/drawing/2014/main" id="{FDE6C403-0422-4283-B082-F59B85E3419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9" name="Text Box 8">
          <a:extLst>
            <a:ext uri="{FF2B5EF4-FFF2-40B4-BE49-F238E27FC236}">
              <a16:creationId xmlns:a16="http://schemas.microsoft.com/office/drawing/2014/main" id="{F7EA58EC-4104-450F-97B0-F46E31EEC31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0" name="Text Box 9">
          <a:extLst>
            <a:ext uri="{FF2B5EF4-FFF2-40B4-BE49-F238E27FC236}">
              <a16:creationId xmlns:a16="http://schemas.microsoft.com/office/drawing/2014/main" id="{698DDBDB-F014-4B9C-AE60-972B36626D5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1" name="Text Box 10">
          <a:extLst>
            <a:ext uri="{FF2B5EF4-FFF2-40B4-BE49-F238E27FC236}">
              <a16:creationId xmlns:a16="http://schemas.microsoft.com/office/drawing/2014/main" id="{41B70787-8BBE-41B9-945E-247E6432C2E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2" name="Text Box 11">
          <a:extLst>
            <a:ext uri="{FF2B5EF4-FFF2-40B4-BE49-F238E27FC236}">
              <a16:creationId xmlns:a16="http://schemas.microsoft.com/office/drawing/2014/main" id="{74D23C5B-BFBB-4319-A387-4C4C37AB746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3" name="Text Box 12">
          <a:extLst>
            <a:ext uri="{FF2B5EF4-FFF2-40B4-BE49-F238E27FC236}">
              <a16:creationId xmlns:a16="http://schemas.microsoft.com/office/drawing/2014/main" id="{4BEEC4A9-D4E5-484D-A259-198715977B0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4" name="Text Box 13">
          <a:extLst>
            <a:ext uri="{FF2B5EF4-FFF2-40B4-BE49-F238E27FC236}">
              <a16:creationId xmlns:a16="http://schemas.microsoft.com/office/drawing/2014/main" id="{40C2CA2B-ABFD-435A-A31F-30FF9A8F4AD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5" name="Text Box 14">
          <a:extLst>
            <a:ext uri="{FF2B5EF4-FFF2-40B4-BE49-F238E27FC236}">
              <a16:creationId xmlns:a16="http://schemas.microsoft.com/office/drawing/2014/main" id="{259ACB5C-6264-47D4-B08A-C7CF3C9DAA4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6" name="Text Box 15">
          <a:extLst>
            <a:ext uri="{FF2B5EF4-FFF2-40B4-BE49-F238E27FC236}">
              <a16:creationId xmlns:a16="http://schemas.microsoft.com/office/drawing/2014/main" id="{DB06E984-9BE5-4726-A3C1-1A36EEF86F1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7" name="Text Box 16">
          <a:extLst>
            <a:ext uri="{FF2B5EF4-FFF2-40B4-BE49-F238E27FC236}">
              <a16:creationId xmlns:a16="http://schemas.microsoft.com/office/drawing/2014/main" id="{974CF885-4E51-47CC-B49D-32619C43266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8" name="Text Box 17">
          <a:extLst>
            <a:ext uri="{FF2B5EF4-FFF2-40B4-BE49-F238E27FC236}">
              <a16:creationId xmlns:a16="http://schemas.microsoft.com/office/drawing/2014/main" id="{66692480-3C5B-4BCB-BD52-A0D373CC36F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9" name="Text Box 6">
          <a:extLst>
            <a:ext uri="{FF2B5EF4-FFF2-40B4-BE49-F238E27FC236}">
              <a16:creationId xmlns:a16="http://schemas.microsoft.com/office/drawing/2014/main" id="{BB13F0F3-8EE7-42AA-B6E4-CF22F17784F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0" name="Text Box 7">
          <a:extLst>
            <a:ext uri="{FF2B5EF4-FFF2-40B4-BE49-F238E27FC236}">
              <a16:creationId xmlns:a16="http://schemas.microsoft.com/office/drawing/2014/main" id="{F487810A-8559-4E38-A477-8DB8BAC6070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1" name="Text Box 8">
          <a:extLst>
            <a:ext uri="{FF2B5EF4-FFF2-40B4-BE49-F238E27FC236}">
              <a16:creationId xmlns:a16="http://schemas.microsoft.com/office/drawing/2014/main" id="{296D3894-5BAF-4063-A93A-3D9556AB78D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2" name="Text Box 9">
          <a:extLst>
            <a:ext uri="{FF2B5EF4-FFF2-40B4-BE49-F238E27FC236}">
              <a16:creationId xmlns:a16="http://schemas.microsoft.com/office/drawing/2014/main" id="{C7F3B3CB-AECA-4B2A-9A96-82B40590412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3" name="Text Box 10">
          <a:extLst>
            <a:ext uri="{FF2B5EF4-FFF2-40B4-BE49-F238E27FC236}">
              <a16:creationId xmlns:a16="http://schemas.microsoft.com/office/drawing/2014/main" id="{CBEC482C-EEFF-4D31-BCDA-B27FDE1AD68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4" name="Text Box 11">
          <a:extLst>
            <a:ext uri="{FF2B5EF4-FFF2-40B4-BE49-F238E27FC236}">
              <a16:creationId xmlns:a16="http://schemas.microsoft.com/office/drawing/2014/main" id="{2D22658D-0D58-4FEC-B1F7-211280F13DD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5" name="Text Box 12">
          <a:extLst>
            <a:ext uri="{FF2B5EF4-FFF2-40B4-BE49-F238E27FC236}">
              <a16:creationId xmlns:a16="http://schemas.microsoft.com/office/drawing/2014/main" id="{65DC4F6B-6910-4905-AD0E-45AAA98040F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6" name="Text Box 13">
          <a:extLst>
            <a:ext uri="{FF2B5EF4-FFF2-40B4-BE49-F238E27FC236}">
              <a16:creationId xmlns:a16="http://schemas.microsoft.com/office/drawing/2014/main" id="{C3035629-2C99-425E-8DC6-18701741017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7" name="Text Box 14">
          <a:extLst>
            <a:ext uri="{FF2B5EF4-FFF2-40B4-BE49-F238E27FC236}">
              <a16:creationId xmlns:a16="http://schemas.microsoft.com/office/drawing/2014/main" id="{2C5A5CA7-4604-4084-AB49-2D7F42F05FB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8" name="Text Box 15">
          <a:extLst>
            <a:ext uri="{FF2B5EF4-FFF2-40B4-BE49-F238E27FC236}">
              <a16:creationId xmlns:a16="http://schemas.microsoft.com/office/drawing/2014/main" id="{A4108D3D-DEDE-4113-958D-75906A780AA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9" name="Text Box 16">
          <a:extLst>
            <a:ext uri="{FF2B5EF4-FFF2-40B4-BE49-F238E27FC236}">
              <a16:creationId xmlns:a16="http://schemas.microsoft.com/office/drawing/2014/main" id="{3776B18B-2811-4798-A586-1F2F2E60FC4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0" name="Text Box 17">
          <a:extLst>
            <a:ext uri="{FF2B5EF4-FFF2-40B4-BE49-F238E27FC236}">
              <a16:creationId xmlns:a16="http://schemas.microsoft.com/office/drawing/2014/main" id="{A4CAE6A2-A489-46BD-9741-B5E45C53417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1" name="Text Box 7">
          <a:extLst>
            <a:ext uri="{FF2B5EF4-FFF2-40B4-BE49-F238E27FC236}">
              <a16:creationId xmlns:a16="http://schemas.microsoft.com/office/drawing/2014/main" id="{E3DE59A1-E570-4B5B-933F-4CE188A4236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2" name="Text Box 8">
          <a:extLst>
            <a:ext uri="{FF2B5EF4-FFF2-40B4-BE49-F238E27FC236}">
              <a16:creationId xmlns:a16="http://schemas.microsoft.com/office/drawing/2014/main" id="{F4D1A7C3-2FCB-40CB-9E57-7BBB6710433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3" name="Text Box 9">
          <a:extLst>
            <a:ext uri="{FF2B5EF4-FFF2-40B4-BE49-F238E27FC236}">
              <a16:creationId xmlns:a16="http://schemas.microsoft.com/office/drawing/2014/main" id="{20C32213-B3A8-4290-986E-C5759B58D27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4" name="Text Box 10">
          <a:extLst>
            <a:ext uri="{FF2B5EF4-FFF2-40B4-BE49-F238E27FC236}">
              <a16:creationId xmlns:a16="http://schemas.microsoft.com/office/drawing/2014/main" id="{ED4046EA-5B2D-43AF-AB9B-1979E634B53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5" name="Text Box 11">
          <a:extLst>
            <a:ext uri="{FF2B5EF4-FFF2-40B4-BE49-F238E27FC236}">
              <a16:creationId xmlns:a16="http://schemas.microsoft.com/office/drawing/2014/main" id="{71C6EECC-6D88-49CD-A768-FE0AC942DA2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6" name="Text Box 12">
          <a:extLst>
            <a:ext uri="{FF2B5EF4-FFF2-40B4-BE49-F238E27FC236}">
              <a16:creationId xmlns:a16="http://schemas.microsoft.com/office/drawing/2014/main" id="{BE141AC1-AA9A-451E-9C32-9C68A30483D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7" name="Text Box 13">
          <a:extLst>
            <a:ext uri="{FF2B5EF4-FFF2-40B4-BE49-F238E27FC236}">
              <a16:creationId xmlns:a16="http://schemas.microsoft.com/office/drawing/2014/main" id="{96D2A708-1CFA-4752-B95B-4899ECE9B9D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8" name="Text Box 14">
          <a:extLst>
            <a:ext uri="{FF2B5EF4-FFF2-40B4-BE49-F238E27FC236}">
              <a16:creationId xmlns:a16="http://schemas.microsoft.com/office/drawing/2014/main" id="{61D446C5-01C0-4D72-8290-4D6C0EDB9B4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9" name="Text Box 15">
          <a:extLst>
            <a:ext uri="{FF2B5EF4-FFF2-40B4-BE49-F238E27FC236}">
              <a16:creationId xmlns:a16="http://schemas.microsoft.com/office/drawing/2014/main" id="{46CE380A-1C70-45D6-81D1-4272C36BF60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0" name="Text Box 16">
          <a:extLst>
            <a:ext uri="{FF2B5EF4-FFF2-40B4-BE49-F238E27FC236}">
              <a16:creationId xmlns:a16="http://schemas.microsoft.com/office/drawing/2014/main" id="{6BDC1AB4-B6D8-4FD8-98AA-B69616094EA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1" name="Text Box 17">
          <a:extLst>
            <a:ext uri="{FF2B5EF4-FFF2-40B4-BE49-F238E27FC236}">
              <a16:creationId xmlns:a16="http://schemas.microsoft.com/office/drawing/2014/main" id="{C1AE2323-6CE0-4A44-9733-DD8C616FC66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2" name="Text Box 6">
          <a:extLst>
            <a:ext uri="{FF2B5EF4-FFF2-40B4-BE49-F238E27FC236}">
              <a16:creationId xmlns:a16="http://schemas.microsoft.com/office/drawing/2014/main" id="{66B7472D-BF3D-4B65-9189-AB4AC0A93DF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3" name="Text Box 7">
          <a:extLst>
            <a:ext uri="{FF2B5EF4-FFF2-40B4-BE49-F238E27FC236}">
              <a16:creationId xmlns:a16="http://schemas.microsoft.com/office/drawing/2014/main" id="{829AEF09-6696-4542-BB9C-6999940876C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4" name="Text Box 8">
          <a:extLst>
            <a:ext uri="{FF2B5EF4-FFF2-40B4-BE49-F238E27FC236}">
              <a16:creationId xmlns:a16="http://schemas.microsoft.com/office/drawing/2014/main" id="{194CB2BC-47E2-4CE6-8547-DB968BD7BF4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5" name="Text Box 9">
          <a:extLst>
            <a:ext uri="{FF2B5EF4-FFF2-40B4-BE49-F238E27FC236}">
              <a16:creationId xmlns:a16="http://schemas.microsoft.com/office/drawing/2014/main" id="{23544E79-6023-4658-87D6-1D1BA0F0E23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6" name="Text Box 10">
          <a:extLst>
            <a:ext uri="{FF2B5EF4-FFF2-40B4-BE49-F238E27FC236}">
              <a16:creationId xmlns:a16="http://schemas.microsoft.com/office/drawing/2014/main" id="{AF2A3768-242E-4F90-8D0F-C99A916D02A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7" name="Text Box 11">
          <a:extLst>
            <a:ext uri="{FF2B5EF4-FFF2-40B4-BE49-F238E27FC236}">
              <a16:creationId xmlns:a16="http://schemas.microsoft.com/office/drawing/2014/main" id="{DE8D5A13-1772-4E26-A7C1-E63B3F816F9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8" name="Text Box 12">
          <a:extLst>
            <a:ext uri="{FF2B5EF4-FFF2-40B4-BE49-F238E27FC236}">
              <a16:creationId xmlns:a16="http://schemas.microsoft.com/office/drawing/2014/main" id="{076FD699-7293-4EFA-ACED-AA85B99CB98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9" name="Text Box 13">
          <a:extLst>
            <a:ext uri="{FF2B5EF4-FFF2-40B4-BE49-F238E27FC236}">
              <a16:creationId xmlns:a16="http://schemas.microsoft.com/office/drawing/2014/main" id="{CEDC51F4-C3E4-4807-88FB-15C22BB4F4C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0" name="Text Box 14">
          <a:extLst>
            <a:ext uri="{FF2B5EF4-FFF2-40B4-BE49-F238E27FC236}">
              <a16:creationId xmlns:a16="http://schemas.microsoft.com/office/drawing/2014/main" id="{5F3A433D-BE5B-4436-9525-040598396D9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1" name="Text Box 15">
          <a:extLst>
            <a:ext uri="{FF2B5EF4-FFF2-40B4-BE49-F238E27FC236}">
              <a16:creationId xmlns:a16="http://schemas.microsoft.com/office/drawing/2014/main" id="{FE1ADE41-41E9-455E-B856-326E8B1BE25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2" name="Text Box 16">
          <a:extLst>
            <a:ext uri="{FF2B5EF4-FFF2-40B4-BE49-F238E27FC236}">
              <a16:creationId xmlns:a16="http://schemas.microsoft.com/office/drawing/2014/main" id="{62C1EAD1-7F0D-46CD-88C6-B97A88FD7BB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3" name="Text Box 17">
          <a:extLst>
            <a:ext uri="{FF2B5EF4-FFF2-40B4-BE49-F238E27FC236}">
              <a16:creationId xmlns:a16="http://schemas.microsoft.com/office/drawing/2014/main" id="{4FE158A8-7D95-4678-90EE-E2B91E88533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4" name="Text Box 6">
          <a:extLst>
            <a:ext uri="{FF2B5EF4-FFF2-40B4-BE49-F238E27FC236}">
              <a16:creationId xmlns:a16="http://schemas.microsoft.com/office/drawing/2014/main" id="{89C3F4A8-7942-4418-9AFE-DE9739FD800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5" name="Text Box 7">
          <a:extLst>
            <a:ext uri="{FF2B5EF4-FFF2-40B4-BE49-F238E27FC236}">
              <a16:creationId xmlns:a16="http://schemas.microsoft.com/office/drawing/2014/main" id="{59EC1F58-2502-4A71-98E9-9E543B59B50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6" name="Text Box 8">
          <a:extLst>
            <a:ext uri="{FF2B5EF4-FFF2-40B4-BE49-F238E27FC236}">
              <a16:creationId xmlns:a16="http://schemas.microsoft.com/office/drawing/2014/main" id="{E259C6FC-C347-4B9A-B333-9ED2BFDB344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7" name="Text Box 9">
          <a:extLst>
            <a:ext uri="{FF2B5EF4-FFF2-40B4-BE49-F238E27FC236}">
              <a16:creationId xmlns:a16="http://schemas.microsoft.com/office/drawing/2014/main" id="{8DBE28B5-96B0-4D07-9131-E717A4F12F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8" name="Text Box 10">
          <a:extLst>
            <a:ext uri="{FF2B5EF4-FFF2-40B4-BE49-F238E27FC236}">
              <a16:creationId xmlns:a16="http://schemas.microsoft.com/office/drawing/2014/main" id="{F8981B9D-841E-42B3-B946-64C8095B37D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9" name="Text Box 11">
          <a:extLst>
            <a:ext uri="{FF2B5EF4-FFF2-40B4-BE49-F238E27FC236}">
              <a16:creationId xmlns:a16="http://schemas.microsoft.com/office/drawing/2014/main" id="{86B2FA7F-9B15-418D-9C10-5AD56F3BDEC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0" name="Text Box 12">
          <a:extLst>
            <a:ext uri="{FF2B5EF4-FFF2-40B4-BE49-F238E27FC236}">
              <a16:creationId xmlns:a16="http://schemas.microsoft.com/office/drawing/2014/main" id="{B1E867AC-9AAC-4068-887B-45E7BE2350C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1" name="Text Box 13">
          <a:extLst>
            <a:ext uri="{FF2B5EF4-FFF2-40B4-BE49-F238E27FC236}">
              <a16:creationId xmlns:a16="http://schemas.microsoft.com/office/drawing/2014/main" id="{6256FFE7-4C2F-4E9A-8E7B-9B927501126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2" name="Text Box 14">
          <a:extLst>
            <a:ext uri="{FF2B5EF4-FFF2-40B4-BE49-F238E27FC236}">
              <a16:creationId xmlns:a16="http://schemas.microsoft.com/office/drawing/2014/main" id="{BD2F4324-04A5-4447-A22C-E13D020267A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3" name="Text Box 15">
          <a:extLst>
            <a:ext uri="{FF2B5EF4-FFF2-40B4-BE49-F238E27FC236}">
              <a16:creationId xmlns:a16="http://schemas.microsoft.com/office/drawing/2014/main" id="{F1791CD1-BFC7-4B4A-BAF6-CD80F8B52AC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4" name="Text Box 16">
          <a:extLst>
            <a:ext uri="{FF2B5EF4-FFF2-40B4-BE49-F238E27FC236}">
              <a16:creationId xmlns:a16="http://schemas.microsoft.com/office/drawing/2014/main" id="{9D354CCC-6A97-4B37-A495-2992CD7380E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5" name="Text Box 17">
          <a:extLst>
            <a:ext uri="{FF2B5EF4-FFF2-40B4-BE49-F238E27FC236}">
              <a16:creationId xmlns:a16="http://schemas.microsoft.com/office/drawing/2014/main" id="{EF3AAE73-4639-471D-9B5C-CF10E996BB6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6" name="Text Box 6">
          <a:extLst>
            <a:ext uri="{FF2B5EF4-FFF2-40B4-BE49-F238E27FC236}">
              <a16:creationId xmlns:a16="http://schemas.microsoft.com/office/drawing/2014/main" id="{FC8D0881-5F40-45A9-BA6B-5C21CE9C49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7" name="Text Box 7">
          <a:extLst>
            <a:ext uri="{FF2B5EF4-FFF2-40B4-BE49-F238E27FC236}">
              <a16:creationId xmlns:a16="http://schemas.microsoft.com/office/drawing/2014/main" id="{0AF893A4-E745-45D6-93DA-F1666162F3E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8" name="Text Box 8">
          <a:extLst>
            <a:ext uri="{FF2B5EF4-FFF2-40B4-BE49-F238E27FC236}">
              <a16:creationId xmlns:a16="http://schemas.microsoft.com/office/drawing/2014/main" id="{5B9A727A-C841-42EC-9228-2E1612FB82E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9" name="Text Box 9">
          <a:extLst>
            <a:ext uri="{FF2B5EF4-FFF2-40B4-BE49-F238E27FC236}">
              <a16:creationId xmlns:a16="http://schemas.microsoft.com/office/drawing/2014/main" id="{A2EA4CE0-DA80-4440-8FD6-6E4D04608D5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0" name="Text Box 10">
          <a:extLst>
            <a:ext uri="{FF2B5EF4-FFF2-40B4-BE49-F238E27FC236}">
              <a16:creationId xmlns:a16="http://schemas.microsoft.com/office/drawing/2014/main" id="{38F6044E-DEDC-4FD6-A6B5-0E884187A3E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1" name="Text Box 11">
          <a:extLst>
            <a:ext uri="{FF2B5EF4-FFF2-40B4-BE49-F238E27FC236}">
              <a16:creationId xmlns:a16="http://schemas.microsoft.com/office/drawing/2014/main" id="{3BF839A5-6987-4A91-B7BD-0AEC767E746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2" name="Text Box 12">
          <a:extLst>
            <a:ext uri="{FF2B5EF4-FFF2-40B4-BE49-F238E27FC236}">
              <a16:creationId xmlns:a16="http://schemas.microsoft.com/office/drawing/2014/main" id="{EBA48B7B-F8E2-48F6-944A-B9AA14F06F2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3" name="Text Box 13">
          <a:extLst>
            <a:ext uri="{FF2B5EF4-FFF2-40B4-BE49-F238E27FC236}">
              <a16:creationId xmlns:a16="http://schemas.microsoft.com/office/drawing/2014/main" id="{C35C8486-1A6F-4840-8DFA-884F75478DA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4" name="Text Box 14">
          <a:extLst>
            <a:ext uri="{FF2B5EF4-FFF2-40B4-BE49-F238E27FC236}">
              <a16:creationId xmlns:a16="http://schemas.microsoft.com/office/drawing/2014/main" id="{B6FEFB8F-B7C9-4275-9BB2-B4ED4481BBD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5" name="Text Box 15">
          <a:extLst>
            <a:ext uri="{FF2B5EF4-FFF2-40B4-BE49-F238E27FC236}">
              <a16:creationId xmlns:a16="http://schemas.microsoft.com/office/drawing/2014/main" id="{761CE052-9396-4ACE-A6A0-76546CF6D6E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6" name="Text Box 16">
          <a:extLst>
            <a:ext uri="{FF2B5EF4-FFF2-40B4-BE49-F238E27FC236}">
              <a16:creationId xmlns:a16="http://schemas.microsoft.com/office/drawing/2014/main" id="{CAA94D3E-5143-4F92-9C6A-BCBDE3C8FCC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7" name="Text Box 17">
          <a:extLst>
            <a:ext uri="{FF2B5EF4-FFF2-40B4-BE49-F238E27FC236}">
              <a16:creationId xmlns:a16="http://schemas.microsoft.com/office/drawing/2014/main" id="{F8D3AA91-CADC-4489-A6F7-2A4995929D7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8" name="Text Box 7">
          <a:extLst>
            <a:ext uri="{FF2B5EF4-FFF2-40B4-BE49-F238E27FC236}">
              <a16:creationId xmlns:a16="http://schemas.microsoft.com/office/drawing/2014/main" id="{19171666-4997-4457-8106-487AA7CB3CB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9" name="Text Box 8">
          <a:extLst>
            <a:ext uri="{FF2B5EF4-FFF2-40B4-BE49-F238E27FC236}">
              <a16:creationId xmlns:a16="http://schemas.microsoft.com/office/drawing/2014/main" id="{3A34C7A6-82EB-4D0F-A0C7-E00D5C4D63B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0" name="Text Box 9">
          <a:extLst>
            <a:ext uri="{FF2B5EF4-FFF2-40B4-BE49-F238E27FC236}">
              <a16:creationId xmlns:a16="http://schemas.microsoft.com/office/drawing/2014/main" id="{A2AB4042-3529-4880-B3D2-EF2131970A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1" name="Text Box 10">
          <a:extLst>
            <a:ext uri="{FF2B5EF4-FFF2-40B4-BE49-F238E27FC236}">
              <a16:creationId xmlns:a16="http://schemas.microsoft.com/office/drawing/2014/main" id="{9B6BD52D-4D75-4532-BDA8-2E9ED16EABF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2" name="Text Box 11">
          <a:extLst>
            <a:ext uri="{FF2B5EF4-FFF2-40B4-BE49-F238E27FC236}">
              <a16:creationId xmlns:a16="http://schemas.microsoft.com/office/drawing/2014/main" id="{0029A980-E1FD-4EC1-B7D3-8636ED16B59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3" name="Text Box 12">
          <a:extLst>
            <a:ext uri="{FF2B5EF4-FFF2-40B4-BE49-F238E27FC236}">
              <a16:creationId xmlns:a16="http://schemas.microsoft.com/office/drawing/2014/main" id="{B397848A-CF02-422D-870A-C22F3B58270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4" name="Text Box 13">
          <a:extLst>
            <a:ext uri="{FF2B5EF4-FFF2-40B4-BE49-F238E27FC236}">
              <a16:creationId xmlns:a16="http://schemas.microsoft.com/office/drawing/2014/main" id="{7C2E55FD-8EC7-4D7C-A442-B7771AD59D7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5" name="Text Box 14">
          <a:extLst>
            <a:ext uri="{FF2B5EF4-FFF2-40B4-BE49-F238E27FC236}">
              <a16:creationId xmlns:a16="http://schemas.microsoft.com/office/drawing/2014/main" id="{57C7D420-AE1A-434A-A907-9E94C60966B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6" name="Text Box 15">
          <a:extLst>
            <a:ext uri="{FF2B5EF4-FFF2-40B4-BE49-F238E27FC236}">
              <a16:creationId xmlns:a16="http://schemas.microsoft.com/office/drawing/2014/main" id="{9CFFDA89-3AEB-4A6E-BB5D-1A03D6C9F5D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7" name="Text Box 16">
          <a:extLst>
            <a:ext uri="{FF2B5EF4-FFF2-40B4-BE49-F238E27FC236}">
              <a16:creationId xmlns:a16="http://schemas.microsoft.com/office/drawing/2014/main" id="{D8292BE3-30F3-479C-997B-36247D0FF60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8" name="Text Box 17">
          <a:extLst>
            <a:ext uri="{FF2B5EF4-FFF2-40B4-BE49-F238E27FC236}">
              <a16:creationId xmlns:a16="http://schemas.microsoft.com/office/drawing/2014/main" id="{6FDDE4A9-B382-4A65-BB9A-AE906C35EA7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9" name="Text Box 6">
          <a:extLst>
            <a:ext uri="{FF2B5EF4-FFF2-40B4-BE49-F238E27FC236}">
              <a16:creationId xmlns:a16="http://schemas.microsoft.com/office/drawing/2014/main" id="{86D01CBE-5670-47DF-AD4E-FDC9EAC57E5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0" name="Text Box 7">
          <a:extLst>
            <a:ext uri="{FF2B5EF4-FFF2-40B4-BE49-F238E27FC236}">
              <a16:creationId xmlns:a16="http://schemas.microsoft.com/office/drawing/2014/main" id="{6F6215E6-5603-43DB-9F0C-D5EF0239610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1" name="Text Box 8">
          <a:extLst>
            <a:ext uri="{FF2B5EF4-FFF2-40B4-BE49-F238E27FC236}">
              <a16:creationId xmlns:a16="http://schemas.microsoft.com/office/drawing/2014/main" id="{7A181BC3-168C-4E5D-A5C6-D2863A49356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2" name="Text Box 9">
          <a:extLst>
            <a:ext uri="{FF2B5EF4-FFF2-40B4-BE49-F238E27FC236}">
              <a16:creationId xmlns:a16="http://schemas.microsoft.com/office/drawing/2014/main" id="{C1B92AB6-3B40-4275-AB85-1E7421A3291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3" name="Text Box 10">
          <a:extLst>
            <a:ext uri="{FF2B5EF4-FFF2-40B4-BE49-F238E27FC236}">
              <a16:creationId xmlns:a16="http://schemas.microsoft.com/office/drawing/2014/main" id="{0B0AF344-BA0F-433A-AFFC-756A4C6A089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4" name="Text Box 11">
          <a:extLst>
            <a:ext uri="{FF2B5EF4-FFF2-40B4-BE49-F238E27FC236}">
              <a16:creationId xmlns:a16="http://schemas.microsoft.com/office/drawing/2014/main" id="{62920081-9421-488A-B3C9-0FDFDBB17F2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5" name="Text Box 12">
          <a:extLst>
            <a:ext uri="{FF2B5EF4-FFF2-40B4-BE49-F238E27FC236}">
              <a16:creationId xmlns:a16="http://schemas.microsoft.com/office/drawing/2014/main" id="{8C0D73FE-3C11-4B1E-99B8-FE23E8E4304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6" name="Text Box 13">
          <a:extLst>
            <a:ext uri="{FF2B5EF4-FFF2-40B4-BE49-F238E27FC236}">
              <a16:creationId xmlns:a16="http://schemas.microsoft.com/office/drawing/2014/main" id="{7000D580-9DA3-41AB-98F1-160E40F8862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7" name="Text Box 14">
          <a:extLst>
            <a:ext uri="{FF2B5EF4-FFF2-40B4-BE49-F238E27FC236}">
              <a16:creationId xmlns:a16="http://schemas.microsoft.com/office/drawing/2014/main" id="{D0B57133-541E-4DD4-8ACB-8EB849FD636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68" name="Text Box 6">
          <a:extLst>
            <a:ext uri="{FF2B5EF4-FFF2-40B4-BE49-F238E27FC236}">
              <a16:creationId xmlns:a16="http://schemas.microsoft.com/office/drawing/2014/main" id="{2D1A397B-F785-4FDB-85E2-82D38A6DE80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69" name="Text Box 7">
          <a:extLst>
            <a:ext uri="{FF2B5EF4-FFF2-40B4-BE49-F238E27FC236}">
              <a16:creationId xmlns:a16="http://schemas.microsoft.com/office/drawing/2014/main" id="{E5EC53B9-E9AC-40A8-B11E-FF657466DC8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0" name="Text Box 8">
          <a:extLst>
            <a:ext uri="{FF2B5EF4-FFF2-40B4-BE49-F238E27FC236}">
              <a16:creationId xmlns:a16="http://schemas.microsoft.com/office/drawing/2014/main" id="{8FC3ECA3-6A67-48F7-BCF7-4CE2A0054CF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1" name="Text Box 9">
          <a:extLst>
            <a:ext uri="{FF2B5EF4-FFF2-40B4-BE49-F238E27FC236}">
              <a16:creationId xmlns:a16="http://schemas.microsoft.com/office/drawing/2014/main" id="{1A59498B-A8C0-4241-A49F-91F6FA65C2E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2" name="Text Box 10">
          <a:extLst>
            <a:ext uri="{FF2B5EF4-FFF2-40B4-BE49-F238E27FC236}">
              <a16:creationId xmlns:a16="http://schemas.microsoft.com/office/drawing/2014/main" id="{4671F027-8F6A-405D-96A7-A95DBE64DCE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3" name="Text Box 11">
          <a:extLst>
            <a:ext uri="{FF2B5EF4-FFF2-40B4-BE49-F238E27FC236}">
              <a16:creationId xmlns:a16="http://schemas.microsoft.com/office/drawing/2014/main" id="{736FE813-6704-4FC5-9F58-BDFB9C53C26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4" name="Text Box 12">
          <a:extLst>
            <a:ext uri="{FF2B5EF4-FFF2-40B4-BE49-F238E27FC236}">
              <a16:creationId xmlns:a16="http://schemas.microsoft.com/office/drawing/2014/main" id="{4DA951DB-85C6-4AE4-95E3-ABD77C834FD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5" name="Text Box 13">
          <a:extLst>
            <a:ext uri="{FF2B5EF4-FFF2-40B4-BE49-F238E27FC236}">
              <a16:creationId xmlns:a16="http://schemas.microsoft.com/office/drawing/2014/main" id="{9F36FA8B-B4FC-48CC-85AF-C96FEB7C433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6" name="Text Box 14">
          <a:extLst>
            <a:ext uri="{FF2B5EF4-FFF2-40B4-BE49-F238E27FC236}">
              <a16:creationId xmlns:a16="http://schemas.microsoft.com/office/drawing/2014/main" id="{23AEACF4-8016-4980-94BD-A94EB63473E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7" name="Text Box 15">
          <a:extLst>
            <a:ext uri="{FF2B5EF4-FFF2-40B4-BE49-F238E27FC236}">
              <a16:creationId xmlns:a16="http://schemas.microsoft.com/office/drawing/2014/main" id="{55C6C7A0-20D7-414B-BAFE-6A204E8BD68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8" name="Text Box 16">
          <a:extLst>
            <a:ext uri="{FF2B5EF4-FFF2-40B4-BE49-F238E27FC236}">
              <a16:creationId xmlns:a16="http://schemas.microsoft.com/office/drawing/2014/main" id="{246F4E60-D835-452F-9FC6-25866FAA872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9" name="Text Box 17">
          <a:extLst>
            <a:ext uri="{FF2B5EF4-FFF2-40B4-BE49-F238E27FC236}">
              <a16:creationId xmlns:a16="http://schemas.microsoft.com/office/drawing/2014/main" id="{F4DB5A55-0EC4-40B7-8C4B-3047F3FA365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0" name="Text Box 6">
          <a:extLst>
            <a:ext uri="{FF2B5EF4-FFF2-40B4-BE49-F238E27FC236}">
              <a16:creationId xmlns:a16="http://schemas.microsoft.com/office/drawing/2014/main" id="{2C0C13B2-44E2-4F4F-95C0-C83452C7943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1" name="Text Box 7">
          <a:extLst>
            <a:ext uri="{FF2B5EF4-FFF2-40B4-BE49-F238E27FC236}">
              <a16:creationId xmlns:a16="http://schemas.microsoft.com/office/drawing/2014/main" id="{9D9D4EB1-4992-4238-AB8A-F1BA612944D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2" name="Text Box 8">
          <a:extLst>
            <a:ext uri="{FF2B5EF4-FFF2-40B4-BE49-F238E27FC236}">
              <a16:creationId xmlns:a16="http://schemas.microsoft.com/office/drawing/2014/main" id="{BCDC7875-565A-4FF6-8043-5BB62522FA3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3" name="Text Box 9">
          <a:extLst>
            <a:ext uri="{FF2B5EF4-FFF2-40B4-BE49-F238E27FC236}">
              <a16:creationId xmlns:a16="http://schemas.microsoft.com/office/drawing/2014/main" id="{60784A63-E094-4662-8C62-47A28BAC0D7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4" name="Text Box 10">
          <a:extLst>
            <a:ext uri="{FF2B5EF4-FFF2-40B4-BE49-F238E27FC236}">
              <a16:creationId xmlns:a16="http://schemas.microsoft.com/office/drawing/2014/main" id="{172ADF4A-68A5-49BB-A23A-C5CCADE154D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5" name="Text Box 11">
          <a:extLst>
            <a:ext uri="{FF2B5EF4-FFF2-40B4-BE49-F238E27FC236}">
              <a16:creationId xmlns:a16="http://schemas.microsoft.com/office/drawing/2014/main" id="{2983D0AC-FE9F-417D-9F95-BDA490A7C53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6" name="Text Box 12">
          <a:extLst>
            <a:ext uri="{FF2B5EF4-FFF2-40B4-BE49-F238E27FC236}">
              <a16:creationId xmlns:a16="http://schemas.microsoft.com/office/drawing/2014/main" id="{04E8A8DB-6DAA-4D13-A2E6-6C25A69DEFA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7" name="Text Box 13">
          <a:extLst>
            <a:ext uri="{FF2B5EF4-FFF2-40B4-BE49-F238E27FC236}">
              <a16:creationId xmlns:a16="http://schemas.microsoft.com/office/drawing/2014/main" id="{45F422CC-BAEC-4C84-A6E2-D4CA730D0AE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8" name="Text Box 14">
          <a:extLst>
            <a:ext uri="{FF2B5EF4-FFF2-40B4-BE49-F238E27FC236}">
              <a16:creationId xmlns:a16="http://schemas.microsoft.com/office/drawing/2014/main" id="{C68BEACC-4257-45CF-8CDE-612AA8DBA74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9" name="Text Box 15">
          <a:extLst>
            <a:ext uri="{FF2B5EF4-FFF2-40B4-BE49-F238E27FC236}">
              <a16:creationId xmlns:a16="http://schemas.microsoft.com/office/drawing/2014/main" id="{10B15D46-48DC-493A-AACC-54FF9A352B2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0" name="Text Box 16">
          <a:extLst>
            <a:ext uri="{FF2B5EF4-FFF2-40B4-BE49-F238E27FC236}">
              <a16:creationId xmlns:a16="http://schemas.microsoft.com/office/drawing/2014/main" id="{16D78AA4-4B2D-4267-8CF6-1074DAF0CA1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1" name="Text Box 17">
          <a:extLst>
            <a:ext uri="{FF2B5EF4-FFF2-40B4-BE49-F238E27FC236}">
              <a16:creationId xmlns:a16="http://schemas.microsoft.com/office/drawing/2014/main" id="{26C9C785-6AE4-450F-A302-F74CAA0EB44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2" name="Text Box 7">
          <a:extLst>
            <a:ext uri="{FF2B5EF4-FFF2-40B4-BE49-F238E27FC236}">
              <a16:creationId xmlns:a16="http://schemas.microsoft.com/office/drawing/2014/main" id="{155997B0-01CB-40E3-BF9C-6FDCC23E58C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3" name="Text Box 8">
          <a:extLst>
            <a:ext uri="{FF2B5EF4-FFF2-40B4-BE49-F238E27FC236}">
              <a16:creationId xmlns:a16="http://schemas.microsoft.com/office/drawing/2014/main" id="{BBE69FC4-45F6-4A8B-9F3D-204B5DD8628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4" name="Text Box 9">
          <a:extLst>
            <a:ext uri="{FF2B5EF4-FFF2-40B4-BE49-F238E27FC236}">
              <a16:creationId xmlns:a16="http://schemas.microsoft.com/office/drawing/2014/main" id="{AA0F4437-1D80-4B68-B25D-C5CB7736DBD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5" name="Text Box 10">
          <a:extLst>
            <a:ext uri="{FF2B5EF4-FFF2-40B4-BE49-F238E27FC236}">
              <a16:creationId xmlns:a16="http://schemas.microsoft.com/office/drawing/2014/main" id="{A02096FC-CCE0-4AA5-A49F-41C4A83AEE7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6" name="Text Box 11">
          <a:extLst>
            <a:ext uri="{FF2B5EF4-FFF2-40B4-BE49-F238E27FC236}">
              <a16:creationId xmlns:a16="http://schemas.microsoft.com/office/drawing/2014/main" id="{3FA2A6A2-3D5A-412E-B0F4-7196DA38F0B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7" name="Text Box 12">
          <a:extLst>
            <a:ext uri="{FF2B5EF4-FFF2-40B4-BE49-F238E27FC236}">
              <a16:creationId xmlns:a16="http://schemas.microsoft.com/office/drawing/2014/main" id="{A03B4456-6201-4DE5-BBD4-69118218927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8" name="Text Box 13">
          <a:extLst>
            <a:ext uri="{FF2B5EF4-FFF2-40B4-BE49-F238E27FC236}">
              <a16:creationId xmlns:a16="http://schemas.microsoft.com/office/drawing/2014/main" id="{D944397D-753A-4E61-A39B-880AD4B73D4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9" name="Text Box 14">
          <a:extLst>
            <a:ext uri="{FF2B5EF4-FFF2-40B4-BE49-F238E27FC236}">
              <a16:creationId xmlns:a16="http://schemas.microsoft.com/office/drawing/2014/main" id="{B32AE135-8F18-4595-AE7F-09ACF9DB452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0" name="Text Box 15">
          <a:extLst>
            <a:ext uri="{FF2B5EF4-FFF2-40B4-BE49-F238E27FC236}">
              <a16:creationId xmlns:a16="http://schemas.microsoft.com/office/drawing/2014/main" id="{87E78CE5-941B-4A80-BCEC-6170C1CC9EB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1" name="Text Box 16">
          <a:extLst>
            <a:ext uri="{FF2B5EF4-FFF2-40B4-BE49-F238E27FC236}">
              <a16:creationId xmlns:a16="http://schemas.microsoft.com/office/drawing/2014/main" id="{2F1DC7E2-1F6E-45BC-9698-0976C62D8C8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2" name="Text Box 17">
          <a:extLst>
            <a:ext uri="{FF2B5EF4-FFF2-40B4-BE49-F238E27FC236}">
              <a16:creationId xmlns:a16="http://schemas.microsoft.com/office/drawing/2014/main" id="{38130E50-AEF9-4920-9490-E779D2B88B2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3" name="Text Box 6">
          <a:extLst>
            <a:ext uri="{FF2B5EF4-FFF2-40B4-BE49-F238E27FC236}">
              <a16:creationId xmlns:a16="http://schemas.microsoft.com/office/drawing/2014/main" id="{C71559E8-9CAF-438D-93AD-9B0290A1E61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4" name="Text Box 7">
          <a:extLst>
            <a:ext uri="{FF2B5EF4-FFF2-40B4-BE49-F238E27FC236}">
              <a16:creationId xmlns:a16="http://schemas.microsoft.com/office/drawing/2014/main" id="{4DF910AD-F52A-4CAA-82BE-07E2B630DE6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5" name="Text Box 8">
          <a:extLst>
            <a:ext uri="{FF2B5EF4-FFF2-40B4-BE49-F238E27FC236}">
              <a16:creationId xmlns:a16="http://schemas.microsoft.com/office/drawing/2014/main" id="{5E878961-6025-4D52-A688-E8E569D6006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6" name="Text Box 9">
          <a:extLst>
            <a:ext uri="{FF2B5EF4-FFF2-40B4-BE49-F238E27FC236}">
              <a16:creationId xmlns:a16="http://schemas.microsoft.com/office/drawing/2014/main" id="{43FEC1FE-DCEC-46F7-A182-6840553DD48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7" name="Text Box 10">
          <a:extLst>
            <a:ext uri="{FF2B5EF4-FFF2-40B4-BE49-F238E27FC236}">
              <a16:creationId xmlns:a16="http://schemas.microsoft.com/office/drawing/2014/main" id="{2F6C169F-73E1-4C30-84DF-4FC463F5496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8" name="Text Box 11">
          <a:extLst>
            <a:ext uri="{FF2B5EF4-FFF2-40B4-BE49-F238E27FC236}">
              <a16:creationId xmlns:a16="http://schemas.microsoft.com/office/drawing/2014/main" id="{8A1DD249-9C0B-4207-B320-D2136417E27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9" name="Text Box 12">
          <a:extLst>
            <a:ext uri="{FF2B5EF4-FFF2-40B4-BE49-F238E27FC236}">
              <a16:creationId xmlns:a16="http://schemas.microsoft.com/office/drawing/2014/main" id="{F0F7967E-4129-41BA-B87A-0DE16E171A1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0" name="Text Box 13">
          <a:extLst>
            <a:ext uri="{FF2B5EF4-FFF2-40B4-BE49-F238E27FC236}">
              <a16:creationId xmlns:a16="http://schemas.microsoft.com/office/drawing/2014/main" id="{C36770A7-F6AC-4DDC-9BA5-D37DF25AF51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1" name="Text Box 14">
          <a:extLst>
            <a:ext uri="{FF2B5EF4-FFF2-40B4-BE49-F238E27FC236}">
              <a16:creationId xmlns:a16="http://schemas.microsoft.com/office/drawing/2014/main" id="{04453C31-B36D-4DA3-B21C-476B928A283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2" name="Text Box 15">
          <a:extLst>
            <a:ext uri="{FF2B5EF4-FFF2-40B4-BE49-F238E27FC236}">
              <a16:creationId xmlns:a16="http://schemas.microsoft.com/office/drawing/2014/main" id="{93836C3C-6C17-4A75-B5B1-C8914CF5E95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3" name="Text Box 16">
          <a:extLst>
            <a:ext uri="{FF2B5EF4-FFF2-40B4-BE49-F238E27FC236}">
              <a16:creationId xmlns:a16="http://schemas.microsoft.com/office/drawing/2014/main" id="{7E5F74F4-E73A-42E7-85AF-27E49FF767A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4" name="Text Box 17">
          <a:extLst>
            <a:ext uri="{FF2B5EF4-FFF2-40B4-BE49-F238E27FC236}">
              <a16:creationId xmlns:a16="http://schemas.microsoft.com/office/drawing/2014/main" id="{27C38BE9-AB83-418D-9DF3-29FFB347B83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5" name="Text Box 6">
          <a:extLst>
            <a:ext uri="{FF2B5EF4-FFF2-40B4-BE49-F238E27FC236}">
              <a16:creationId xmlns:a16="http://schemas.microsoft.com/office/drawing/2014/main" id="{8BD55843-0614-4853-8CDF-222B1F58DE6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6" name="Text Box 7">
          <a:extLst>
            <a:ext uri="{FF2B5EF4-FFF2-40B4-BE49-F238E27FC236}">
              <a16:creationId xmlns:a16="http://schemas.microsoft.com/office/drawing/2014/main" id="{38A39C61-4544-48DB-9796-20DC9D09455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7" name="Text Box 8">
          <a:extLst>
            <a:ext uri="{FF2B5EF4-FFF2-40B4-BE49-F238E27FC236}">
              <a16:creationId xmlns:a16="http://schemas.microsoft.com/office/drawing/2014/main" id="{11DDDBE1-746A-4A04-9FA1-906631D6A1B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8" name="Text Box 9">
          <a:extLst>
            <a:ext uri="{FF2B5EF4-FFF2-40B4-BE49-F238E27FC236}">
              <a16:creationId xmlns:a16="http://schemas.microsoft.com/office/drawing/2014/main" id="{556F0AA8-59BF-4B50-BAE8-09829021C1F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9" name="Text Box 10">
          <a:extLst>
            <a:ext uri="{FF2B5EF4-FFF2-40B4-BE49-F238E27FC236}">
              <a16:creationId xmlns:a16="http://schemas.microsoft.com/office/drawing/2014/main" id="{A87E1F4F-5329-4556-B119-388860AC4D1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0" name="Text Box 11">
          <a:extLst>
            <a:ext uri="{FF2B5EF4-FFF2-40B4-BE49-F238E27FC236}">
              <a16:creationId xmlns:a16="http://schemas.microsoft.com/office/drawing/2014/main" id="{FF0C8EF4-3A4F-4A6C-92AA-C7CD0FFC247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1" name="Text Box 12">
          <a:extLst>
            <a:ext uri="{FF2B5EF4-FFF2-40B4-BE49-F238E27FC236}">
              <a16:creationId xmlns:a16="http://schemas.microsoft.com/office/drawing/2014/main" id="{0A244617-2308-4BF0-9660-8E2BDC8410D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2" name="Text Box 13">
          <a:extLst>
            <a:ext uri="{FF2B5EF4-FFF2-40B4-BE49-F238E27FC236}">
              <a16:creationId xmlns:a16="http://schemas.microsoft.com/office/drawing/2014/main" id="{018BC99B-4369-427B-87E0-83DB9691860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3" name="Text Box 14">
          <a:extLst>
            <a:ext uri="{FF2B5EF4-FFF2-40B4-BE49-F238E27FC236}">
              <a16:creationId xmlns:a16="http://schemas.microsoft.com/office/drawing/2014/main" id="{432B9AE4-B8DC-4A4A-B7F1-A3527D2DE61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4" name="Text Box 15">
          <a:extLst>
            <a:ext uri="{FF2B5EF4-FFF2-40B4-BE49-F238E27FC236}">
              <a16:creationId xmlns:a16="http://schemas.microsoft.com/office/drawing/2014/main" id="{455D924E-F82B-4D31-A0AA-9DA3F02AD48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5" name="Text Box 16">
          <a:extLst>
            <a:ext uri="{FF2B5EF4-FFF2-40B4-BE49-F238E27FC236}">
              <a16:creationId xmlns:a16="http://schemas.microsoft.com/office/drawing/2014/main" id="{B0AFAAAF-7221-4E06-8749-90CFB1ADA02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6" name="Text Box 17">
          <a:extLst>
            <a:ext uri="{FF2B5EF4-FFF2-40B4-BE49-F238E27FC236}">
              <a16:creationId xmlns:a16="http://schemas.microsoft.com/office/drawing/2014/main" id="{47AA98BF-26FB-4B93-B29E-3CF225A6B51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7" name="Text Box 6">
          <a:extLst>
            <a:ext uri="{FF2B5EF4-FFF2-40B4-BE49-F238E27FC236}">
              <a16:creationId xmlns:a16="http://schemas.microsoft.com/office/drawing/2014/main" id="{A7A1BA96-2B61-4D9B-9471-4FDCE9B90B4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8" name="Text Box 7">
          <a:extLst>
            <a:ext uri="{FF2B5EF4-FFF2-40B4-BE49-F238E27FC236}">
              <a16:creationId xmlns:a16="http://schemas.microsoft.com/office/drawing/2014/main" id="{48E6E55F-AA5D-4C64-A277-264C317D7D5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9" name="Text Box 8">
          <a:extLst>
            <a:ext uri="{FF2B5EF4-FFF2-40B4-BE49-F238E27FC236}">
              <a16:creationId xmlns:a16="http://schemas.microsoft.com/office/drawing/2014/main" id="{33396265-5D0C-4E42-97F2-BC415DAA011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0" name="Text Box 9">
          <a:extLst>
            <a:ext uri="{FF2B5EF4-FFF2-40B4-BE49-F238E27FC236}">
              <a16:creationId xmlns:a16="http://schemas.microsoft.com/office/drawing/2014/main" id="{9CDD0BCA-B99E-4D81-A7BA-66D0CCB9049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1" name="Text Box 10">
          <a:extLst>
            <a:ext uri="{FF2B5EF4-FFF2-40B4-BE49-F238E27FC236}">
              <a16:creationId xmlns:a16="http://schemas.microsoft.com/office/drawing/2014/main" id="{E02F083E-DB8A-49EF-BF98-71522E625D7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2" name="Text Box 11">
          <a:extLst>
            <a:ext uri="{FF2B5EF4-FFF2-40B4-BE49-F238E27FC236}">
              <a16:creationId xmlns:a16="http://schemas.microsoft.com/office/drawing/2014/main" id="{462FF737-0AAA-466A-A6AE-C15D93F0788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3" name="Text Box 12">
          <a:extLst>
            <a:ext uri="{FF2B5EF4-FFF2-40B4-BE49-F238E27FC236}">
              <a16:creationId xmlns:a16="http://schemas.microsoft.com/office/drawing/2014/main" id="{4DC850F3-4756-4F10-B9E8-9DE1BC96EB1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4" name="Text Box 13">
          <a:extLst>
            <a:ext uri="{FF2B5EF4-FFF2-40B4-BE49-F238E27FC236}">
              <a16:creationId xmlns:a16="http://schemas.microsoft.com/office/drawing/2014/main" id="{B3C9715B-9C06-4A77-A4A7-B1E368FE046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5" name="Text Box 14">
          <a:extLst>
            <a:ext uri="{FF2B5EF4-FFF2-40B4-BE49-F238E27FC236}">
              <a16:creationId xmlns:a16="http://schemas.microsoft.com/office/drawing/2014/main" id="{9BE17317-36B4-4932-908D-368694362BE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6" name="Text Box 15">
          <a:extLst>
            <a:ext uri="{FF2B5EF4-FFF2-40B4-BE49-F238E27FC236}">
              <a16:creationId xmlns:a16="http://schemas.microsoft.com/office/drawing/2014/main" id="{C90C0C76-082E-475A-BA3F-43DC775B1F1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7" name="Text Box 16">
          <a:extLst>
            <a:ext uri="{FF2B5EF4-FFF2-40B4-BE49-F238E27FC236}">
              <a16:creationId xmlns:a16="http://schemas.microsoft.com/office/drawing/2014/main" id="{89F7DCA2-0C0F-4D92-B48A-46854106819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8" name="Text Box 17">
          <a:extLst>
            <a:ext uri="{FF2B5EF4-FFF2-40B4-BE49-F238E27FC236}">
              <a16:creationId xmlns:a16="http://schemas.microsoft.com/office/drawing/2014/main" id="{893C9F17-7A34-4BC0-B7AB-EA3D67DAC40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9" name="Text Box 7">
          <a:extLst>
            <a:ext uri="{FF2B5EF4-FFF2-40B4-BE49-F238E27FC236}">
              <a16:creationId xmlns:a16="http://schemas.microsoft.com/office/drawing/2014/main" id="{90E207A6-3857-4FEB-A646-A32F4016AA2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0" name="Text Box 8">
          <a:extLst>
            <a:ext uri="{FF2B5EF4-FFF2-40B4-BE49-F238E27FC236}">
              <a16:creationId xmlns:a16="http://schemas.microsoft.com/office/drawing/2014/main" id="{2BEEC86D-5DF1-4C1C-AEF4-8201EB7C955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1" name="Text Box 9">
          <a:extLst>
            <a:ext uri="{FF2B5EF4-FFF2-40B4-BE49-F238E27FC236}">
              <a16:creationId xmlns:a16="http://schemas.microsoft.com/office/drawing/2014/main" id="{CD2DB681-2C1C-4A54-A969-D052806AFD1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2" name="Text Box 10">
          <a:extLst>
            <a:ext uri="{FF2B5EF4-FFF2-40B4-BE49-F238E27FC236}">
              <a16:creationId xmlns:a16="http://schemas.microsoft.com/office/drawing/2014/main" id="{BD73973E-3D76-43C4-96F5-76EEA483F8D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3" name="Text Box 11">
          <a:extLst>
            <a:ext uri="{FF2B5EF4-FFF2-40B4-BE49-F238E27FC236}">
              <a16:creationId xmlns:a16="http://schemas.microsoft.com/office/drawing/2014/main" id="{B9379374-F115-4A3C-90B4-E9C93A2370F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4" name="Text Box 12">
          <a:extLst>
            <a:ext uri="{FF2B5EF4-FFF2-40B4-BE49-F238E27FC236}">
              <a16:creationId xmlns:a16="http://schemas.microsoft.com/office/drawing/2014/main" id="{D9F0FC26-810D-4A91-9F47-675C63793BD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5" name="Text Box 13">
          <a:extLst>
            <a:ext uri="{FF2B5EF4-FFF2-40B4-BE49-F238E27FC236}">
              <a16:creationId xmlns:a16="http://schemas.microsoft.com/office/drawing/2014/main" id="{D16582CD-2CD4-431E-B3FF-CCCF720FBBB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6" name="Text Box 14">
          <a:extLst>
            <a:ext uri="{FF2B5EF4-FFF2-40B4-BE49-F238E27FC236}">
              <a16:creationId xmlns:a16="http://schemas.microsoft.com/office/drawing/2014/main" id="{C510530D-223B-49B2-B4F1-35350C9C79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7" name="Text Box 15">
          <a:extLst>
            <a:ext uri="{FF2B5EF4-FFF2-40B4-BE49-F238E27FC236}">
              <a16:creationId xmlns:a16="http://schemas.microsoft.com/office/drawing/2014/main" id="{E51A6D23-E6BC-4648-8086-9A9C7D6B1EB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8" name="Text Box 16">
          <a:extLst>
            <a:ext uri="{FF2B5EF4-FFF2-40B4-BE49-F238E27FC236}">
              <a16:creationId xmlns:a16="http://schemas.microsoft.com/office/drawing/2014/main" id="{9CFF3E6C-EE4A-4B9F-9B80-16C77624657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9" name="Text Box 17">
          <a:extLst>
            <a:ext uri="{FF2B5EF4-FFF2-40B4-BE49-F238E27FC236}">
              <a16:creationId xmlns:a16="http://schemas.microsoft.com/office/drawing/2014/main" id="{E71ECB9E-31BC-4B36-804D-A3BFB74C3D8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0" name="Text Box 6">
          <a:extLst>
            <a:ext uri="{FF2B5EF4-FFF2-40B4-BE49-F238E27FC236}">
              <a16:creationId xmlns:a16="http://schemas.microsoft.com/office/drawing/2014/main" id="{DB38B83E-D11E-4F3C-97C9-01E991A42AF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1" name="Text Box 7">
          <a:extLst>
            <a:ext uri="{FF2B5EF4-FFF2-40B4-BE49-F238E27FC236}">
              <a16:creationId xmlns:a16="http://schemas.microsoft.com/office/drawing/2014/main" id="{1CA481C3-6E82-48D8-A292-85AB2532CD3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2" name="Text Box 8">
          <a:extLst>
            <a:ext uri="{FF2B5EF4-FFF2-40B4-BE49-F238E27FC236}">
              <a16:creationId xmlns:a16="http://schemas.microsoft.com/office/drawing/2014/main" id="{85938ED1-F384-4514-B9D1-ECD085EF1B5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3" name="Text Box 9">
          <a:extLst>
            <a:ext uri="{FF2B5EF4-FFF2-40B4-BE49-F238E27FC236}">
              <a16:creationId xmlns:a16="http://schemas.microsoft.com/office/drawing/2014/main" id="{F506F1BD-DAA8-40C0-B140-8D65543B404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4" name="Text Box 10">
          <a:extLst>
            <a:ext uri="{FF2B5EF4-FFF2-40B4-BE49-F238E27FC236}">
              <a16:creationId xmlns:a16="http://schemas.microsoft.com/office/drawing/2014/main" id="{0ACB1166-7E62-413F-915C-01758392BC4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5" name="Text Box 11">
          <a:extLst>
            <a:ext uri="{FF2B5EF4-FFF2-40B4-BE49-F238E27FC236}">
              <a16:creationId xmlns:a16="http://schemas.microsoft.com/office/drawing/2014/main" id="{E5360B15-A008-4005-A10F-C04CCC9CAC4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6" name="Text Box 12">
          <a:extLst>
            <a:ext uri="{FF2B5EF4-FFF2-40B4-BE49-F238E27FC236}">
              <a16:creationId xmlns:a16="http://schemas.microsoft.com/office/drawing/2014/main" id="{3E926AA3-5CD7-4F90-B7AB-AB85A23E41B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7" name="Text Box 13">
          <a:extLst>
            <a:ext uri="{FF2B5EF4-FFF2-40B4-BE49-F238E27FC236}">
              <a16:creationId xmlns:a16="http://schemas.microsoft.com/office/drawing/2014/main" id="{B2E1E517-4CC7-4389-B98A-5466158B15B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8" name="Text Box 14">
          <a:extLst>
            <a:ext uri="{FF2B5EF4-FFF2-40B4-BE49-F238E27FC236}">
              <a16:creationId xmlns:a16="http://schemas.microsoft.com/office/drawing/2014/main" id="{05B6D35D-C3AB-4ADB-A0E3-2407E7CC833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9" name="Text Box 15">
          <a:extLst>
            <a:ext uri="{FF2B5EF4-FFF2-40B4-BE49-F238E27FC236}">
              <a16:creationId xmlns:a16="http://schemas.microsoft.com/office/drawing/2014/main" id="{D1A1A5F7-4847-405A-8291-200C7542AD6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0" name="Text Box 16">
          <a:extLst>
            <a:ext uri="{FF2B5EF4-FFF2-40B4-BE49-F238E27FC236}">
              <a16:creationId xmlns:a16="http://schemas.microsoft.com/office/drawing/2014/main" id="{4C1AF3AE-5B0A-4B11-AB37-882E43E7535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1" name="Text Box 17">
          <a:extLst>
            <a:ext uri="{FF2B5EF4-FFF2-40B4-BE49-F238E27FC236}">
              <a16:creationId xmlns:a16="http://schemas.microsoft.com/office/drawing/2014/main" id="{C04DDE41-F798-48AC-836A-89D997D44A8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2" name="Text Box 6">
          <a:extLst>
            <a:ext uri="{FF2B5EF4-FFF2-40B4-BE49-F238E27FC236}">
              <a16:creationId xmlns:a16="http://schemas.microsoft.com/office/drawing/2014/main" id="{4A2DA933-6A95-4935-8B42-0FC9CEFEC9A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3" name="Text Box 7">
          <a:extLst>
            <a:ext uri="{FF2B5EF4-FFF2-40B4-BE49-F238E27FC236}">
              <a16:creationId xmlns:a16="http://schemas.microsoft.com/office/drawing/2014/main" id="{CF510A78-D50C-4886-B571-382F2C5476C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4" name="Text Box 8">
          <a:extLst>
            <a:ext uri="{FF2B5EF4-FFF2-40B4-BE49-F238E27FC236}">
              <a16:creationId xmlns:a16="http://schemas.microsoft.com/office/drawing/2014/main" id="{975AF784-5E59-48E5-BCA4-37F2C2848A5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5" name="Text Box 9">
          <a:extLst>
            <a:ext uri="{FF2B5EF4-FFF2-40B4-BE49-F238E27FC236}">
              <a16:creationId xmlns:a16="http://schemas.microsoft.com/office/drawing/2014/main" id="{53089218-1360-4EAC-833D-BF91B0DEE7E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6" name="Text Box 10">
          <a:extLst>
            <a:ext uri="{FF2B5EF4-FFF2-40B4-BE49-F238E27FC236}">
              <a16:creationId xmlns:a16="http://schemas.microsoft.com/office/drawing/2014/main" id="{BC3B8B13-B86E-45DC-855E-3EB146D2345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7" name="Text Box 11">
          <a:extLst>
            <a:ext uri="{FF2B5EF4-FFF2-40B4-BE49-F238E27FC236}">
              <a16:creationId xmlns:a16="http://schemas.microsoft.com/office/drawing/2014/main" id="{152BF9E0-5414-49AE-96CE-1F746C82127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8" name="Text Box 12">
          <a:extLst>
            <a:ext uri="{FF2B5EF4-FFF2-40B4-BE49-F238E27FC236}">
              <a16:creationId xmlns:a16="http://schemas.microsoft.com/office/drawing/2014/main" id="{7B583828-A0CF-406B-8F50-2C8C62F3317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9" name="Text Box 13">
          <a:extLst>
            <a:ext uri="{FF2B5EF4-FFF2-40B4-BE49-F238E27FC236}">
              <a16:creationId xmlns:a16="http://schemas.microsoft.com/office/drawing/2014/main" id="{E34B6908-F183-49D6-9BC6-EDD7F74DCD6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0" name="Text Box 14">
          <a:extLst>
            <a:ext uri="{FF2B5EF4-FFF2-40B4-BE49-F238E27FC236}">
              <a16:creationId xmlns:a16="http://schemas.microsoft.com/office/drawing/2014/main" id="{36C63838-25CD-4679-AE33-369F5C0F542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1" name="Text Box 15">
          <a:extLst>
            <a:ext uri="{FF2B5EF4-FFF2-40B4-BE49-F238E27FC236}">
              <a16:creationId xmlns:a16="http://schemas.microsoft.com/office/drawing/2014/main" id="{3EBD2C0A-CE5E-4C41-AC2D-472243BA8F0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2" name="Text Box 16">
          <a:extLst>
            <a:ext uri="{FF2B5EF4-FFF2-40B4-BE49-F238E27FC236}">
              <a16:creationId xmlns:a16="http://schemas.microsoft.com/office/drawing/2014/main" id="{39495CE5-3A1B-4ED4-88B6-96ACBAF067F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3" name="Text Box 17">
          <a:extLst>
            <a:ext uri="{FF2B5EF4-FFF2-40B4-BE49-F238E27FC236}">
              <a16:creationId xmlns:a16="http://schemas.microsoft.com/office/drawing/2014/main" id="{C6ED563D-C456-444F-918F-F3AA4979E6B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4" name="Text Box 6">
          <a:extLst>
            <a:ext uri="{FF2B5EF4-FFF2-40B4-BE49-F238E27FC236}">
              <a16:creationId xmlns:a16="http://schemas.microsoft.com/office/drawing/2014/main" id="{99BD9207-4E36-42D3-A4D9-1BB3779DF7D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5" name="Text Box 7">
          <a:extLst>
            <a:ext uri="{FF2B5EF4-FFF2-40B4-BE49-F238E27FC236}">
              <a16:creationId xmlns:a16="http://schemas.microsoft.com/office/drawing/2014/main" id="{63350B0C-223B-409F-A1E0-985DEB88C22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6" name="Text Box 8">
          <a:extLst>
            <a:ext uri="{FF2B5EF4-FFF2-40B4-BE49-F238E27FC236}">
              <a16:creationId xmlns:a16="http://schemas.microsoft.com/office/drawing/2014/main" id="{36359BA7-2D58-4CA3-8718-EF1A7AA7E36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7" name="Text Box 9">
          <a:extLst>
            <a:ext uri="{FF2B5EF4-FFF2-40B4-BE49-F238E27FC236}">
              <a16:creationId xmlns:a16="http://schemas.microsoft.com/office/drawing/2014/main" id="{A6EABBBC-5022-4128-8576-C8EC886C2B8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8" name="Text Box 10">
          <a:extLst>
            <a:ext uri="{FF2B5EF4-FFF2-40B4-BE49-F238E27FC236}">
              <a16:creationId xmlns:a16="http://schemas.microsoft.com/office/drawing/2014/main" id="{79DCB9C3-E022-4015-8516-D24D3AFFBC2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9" name="Text Box 11">
          <a:extLst>
            <a:ext uri="{FF2B5EF4-FFF2-40B4-BE49-F238E27FC236}">
              <a16:creationId xmlns:a16="http://schemas.microsoft.com/office/drawing/2014/main" id="{CF587FFC-DC71-4AC0-9E9D-4CBB8DE544F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0" name="Text Box 12">
          <a:extLst>
            <a:ext uri="{FF2B5EF4-FFF2-40B4-BE49-F238E27FC236}">
              <a16:creationId xmlns:a16="http://schemas.microsoft.com/office/drawing/2014/main" id="{7FB7F7EB-5498-4E13-83F8-DFEE1226A84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1" name="Text Box 13">
          <a:extLst>
            <a:ext uri="{FF2B5EF4-FFF2-40B4-BE49-F238E27FC236}">
              <a16:creationId xmlns:a16="http://schemas.microsoft.com/office/drawing/2014/main" id="{C05F923A-F256-46A0-AE52-BB97C73EECB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2" name="Text Box 14">
          <a:extLst>
            <a:ext uri="{FF2B5EF4-FFF2-40B4-BE49-F238E27FC236}">
              <a16:creationId xmlns:a16="http://schemas.microsoft.com/office/drawing/2014/main" id="{99D3A1C5-7319-4EB0-9379-8E731C52D76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3" name="Text Box 15">
          <a:extLst>
            <a:ext uri="{FF2B5EF4-FFF2-40B4-BE49-F238E27FC236}">
              <a16:creationId xmlns:a16="http://schemas.microsoft.com/office/drawing/2014/main" id="{9BAAF2C1-EAF9-4AB5-A0FF-B3A9CAE8C65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4" name="Text Box 16">
          <a:extLst>
            <a:ext uri="{FF2B5EF4-FFF2-40B4-BE49-F238E27FC236}">
              <a16:creationId xmlns:a16="http://schemas.microsoft.com/office/drawing/2014/main" id="{1F94E21C-01C2-414A-8222-1E5E61E54E3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5" name="Text Box 17">
          <a:extLst>
            <a:ext uri="{FF2B5EF4-FFF2-40B4-BE49-F238E27FC236}">
              <a16:creationId xmlns:a16="http://schemas.microsoft.com/office/drawing/2014/main" id="{97D88DA3-F82E-4F52-A2C9-87ABD878932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6" name="Text Box 7">
          <a:extLst>
            <a:ext uri="{FF2B5EF4-FFF2-40B4-BE49-F238E27FC236}">
              <a16:creationId xmlns:a16="http://schemas.microsoft.com/office/drawing/2014/main" id="{34473804-AA56-4407-ACC5-904176AC309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7" name="Text Box 8">
          <a:extLst>
            <a:ext uri="{FF2B5EF4-FFF2-40B4-BE49-F238E27FC236}">
              <a16:creationId xmlns:a16="http://schemas.microsoft.com/office/drawing/2014/main" id="{1E89749F-04FC-46C1-8CC4-C03482BE95A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8" name="Text Box 9">
          <a:extLst>
            <a:ext uri="{FF2B5EF4-FFF2-40B4-BE49-F238E27FC236}">
              <a16:creationId xmlns:a16="http://schemas.microsoft.com/office/drawing/2014/main" id="{1403B86F-3E5A-4325-BE50-AC62E7699B6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9" name="Text Box 10">
          <a:extLst>
            <a:ext uri="{FF2B5EF4-FFF2-40B4-BE49-F238E27FC236}">
              <a16:creationId xmlns:a16="http://schemas.microsoft.com/office/drawing/2014/main" id="{FAF6936D-0BDC-4C9C-BDEE-8F76FAA4D08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0" name="Text Box 11">
          <a:extLst>
            <a:ext uri="{FF2B5EF4-FFF2-40B4-BE49-F238E27FC236}">
              <a16:creationId xmlns:a16="http://schemas.microsoft.com/office/drawing/2014/main" id="{308DC9CB-9BF5-495F-8A25-ADEFCDC6F51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1" name="Text Box 12">
          <a:extLst>
            <a:ext uri="{FF2B5EF4-FFF2-40B4-BE49-F238E27FC236}">
              <a16:creationId xmlns:a16="http://schemas.microsoft.com/office/drawing/2014/main" id="{94E4C2F2-D47B-43DA-A861-6BD99C777D2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2" name="Text Box 13">
          <a:extLst>
            <a:ext uri="{FF2B5EF4-FFF2-40B4-BE49-F238E27FC236}">
              <a16:creationId xmlns:a16="http://schemas.microsoft.com/office/drawing/2014/main" id="{F4D153D2-27BA-4117-B8DC-293EE197298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3" name="Text Box 14">
          <a:extLst>
            <a:ext uri="{FF2B5EF4-FFF2-40B4-BE49-F238E27FC236}">
              <a16:creationId xmlns:a16="http://schemas.microsoft.com/office/drawing/2014/main" id="{1289B46F-BA34-4FDA-9329-AB62EC7126F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4" name="Text Box 15">
          <a:extLst>
            <a:ext uri="{FF2B5EF4-FFF2-40B4-BE49-F238E27FC236}">
              <a16:creationId xmlns:a16="http://schemas.microsoft.com/office/drawing/2014/main" id="{63438C7C-2F39-4B74-82DE-97510A4D4BD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5" name="Text Box 16">
          <a:extLst>
            <a:ext uri="{FF2B5EF4-FFF2-40B4-BE49-F238E27FC236}">
              <a16:creationId xmlns:a16="http://schemas.microsoft.com/office/drawing/2014/main" id="{5776D17A-C06A-4A1E-85AF-349DD55AEB0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6" name="Text Box 17">
          <a:extLst>
            <a:ext uri="{FF2B5EF4-FFF2-40B4-BE49-F238E27FC236}">
              <a16:creationId xmlns:a16="http://schemas.microsoft.com/office/drawing/2014/main" id="{D6503D57-54CB-4816-88BE-9628FADB2CB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7" name="Text Box 6">
          <a:extLst>
            <a:ext uri="{FF2B5EF4-FFF2-40B4-BE49-F238E27FC236}">
              <a16:creationId xmlns:a16="http://schemas.microsoft.com/office/drawing/2014/main" id="{9A82AA7F-6011-49A7-B7B6-E850260B078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8" name="Text Box 7">
          <a:extLst>
            <a:ext uri="{FF2B5EF4-FFF2-40B4-BE49-F238E27FC236}">
              <a16:creationId xmlns:a16="http://schemas.microsoft.com/office/drawing/2014/main" id="{08B55D8D-7055-4045-BF57-09B5E0EC43E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9" name="Text Box 8">
          <a:extLst>
            <a:ext uri="{FF2B5EF4-FFF2-40B4-BE49-F238E27FC236}">
              <a16:creationId xmlns:a16="http://schemas.microsoft.com/office/drawing/2014/main" id="{FE4220CE-8506-4788-A2C4-B5DED4011D0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0" name="Text Box 9">
          <a:extLst>
            <a:ext uri="{FF2B5EF4-FFF2-40B4-BE49-F238E27FC236}">
              <a16:creationId xmlns:a16="http://schemas.microsoft.com/office/drawing/2014/main" id="{16D12FE9-21DB-4790-AB8D-B4A8377E878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1" name="Text Box 10">
          <a:extLst>
            <a:ext uri="{FF2B5EF4-FFF2-40B4-BE49-F238E27FC236}">
              <a16:creationId xmlns:a16="http://schemas.microsoft.com/office/drawing/2014/main" id="{A88D15D5-4982-42F2-8A5F-CAA1360BD37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2" name="Text Box 11">
          <a:extLst>
            <a:ext uri="{FF2B5EF4-FFF2-40B4-BE49-F238E27FC236}">
              <a16:creationId xmlns:a16="http://schemas.microsoft.com/office/drawing/2014/main" id="{C9255B9D-75DF-407A-AE3A-8CD8ADFC466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3" name="Text Box 12">
          <a:extLst>
            <a:ext uri="{FF2B5EF4-FFF2-40B4-BE49-F238E27FC236}">
              <a16:creationId xmlns:a16="http://schemas.microsoft.com/office/drawing/2014/main" id="{B19650A3-0631-4489-8983-B95BC562E3F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4" name="Text Box 13">
          <a:extLst>
            <a:ext uri="{FF2B5EF4-FFF2-40B4-BE49-F238E27FC236}">
              <a16:creationId xmlns:a16="http://schemas.microsoft.com/office/drawing/2014/main" id="{62D89C4C-71F2-4C4D-89CF-6401F894727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5" name="Text Box 14">
          <a:extLst>
            <a:ext uri="{FF2B5EF4-FFF2-40B4-BE49-F238E27FC236}">
              <a16:creationId xmlns:a16="http://schemas.microsoft.com/office/drawing/2014/main" id="{5027DCB1-FDB7-4EF7-992C-798221E78B9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6" name="Text Box 15">
          <a:extLst>
            <a:ext uri="{FF2B5EF4-FFF2-40B4-BE49-F238E27FC236}">
              <a16:creationId xmlns:a16="http://schemas.microsoft.com/office/drawing/2014/main" id="{420240C7-7792-4062-9015-07E9447F95E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7" name="Text Box 16">
          <a:extLst>
            <a:ext uri="{FF2B5EF4-FFF2-40B4-BE49-F238E27FC236}">
              <a16:creationId xmlns:a16="http://schemas.microsoft.com/office/drawing/2014/main" id="{AEB1E9DC-C067-4F44-B099-2CEC7CB5987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8" name="Text Box 17">
          <a:extLst>
            <a:ext uri="{FF2B5EF4-FFF2-40B4-BE49-F238E27FC236}">
              <a16:creationId xmlns:a16="http://schemas.microsoft.com/office/drawing/2014/main" id="{59E5C730-DA62-4E1B-9779-FE328F95F09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9" name="Text Box 6">
          <a:extLst>
            <a:ext uri="{FF2B5EF4-FFF2-40B4-BE49-F238E27FC236}">
              <a16:creationId xmlns:a16="http://schemas.microsoft.com/office/drawing/2014/main" id="{49827CE7-F7EC-4474-9970-27043662BAD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0" name="Text Box 7">
          <a:extLst>
            <a:ext uri="{FF2B5EF4-FFF2-40B4-BE49-F238E27FC236}">
              <a16:creationId xmlns:a16="http://schemas.microsoft.com/office/drawing/2014/main" id="{BEA106C2-2C1E-4DEB-AACC-509149E4F9C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1" name="Text Box 8">
          <a:extLst>
            <a:ext uri="{FF2B5EF4-FFF2-40B4-BE49-F238E27FC236}">
              <a16:creationId xmlns:a16="http://schemas.microsoft.com/office/drawing/2014/main" id="{466B0CA0-807A-41F8-AEB9-D3D003936DF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2" name="Text Box 9">
          <a:extLst>
            <a:ext uri="{FF2B5EF4-FFF2-40B4-BE49-F238E27FC236}">
              <a16:creationId xmlns:a16="http://schemas.microsoft.com/office/drawing/2014/main" id="{D00AB7CB-817D-4B9D-829C-098A70F4EC7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3" name="Text Box 10">
          <a:extLst>
            <a:ext uri="{FF2B5EF4-FFF2-40B4-BE49-F238E27FC236}">
              <a16:creationId xmlns:a16="http://schemas.microsoft.com/office/drawing/2014/main" id="{54747C46-F183-4BDB-9E30-873EF5B23B7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4" name="Text Box 11">
          <a:extLst>
            <a:ext uri="{FF2B5EF4-FFF2-40B4-BE49-F238E27FC236}">
              <a16:creationId xmlns:a16="http://schemas.microsoft.com/office/drawing/2014/main" id="{D85692FE-F180-4258-ABDB-D0731A7CC4D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5" name="Text Box 12">
          <a:extLst>
            <a:ext uri="{FF2B5EF4-FFF2-40B4-BE49-F238E27FC236}">
              <a16:creationId xmlns:a16="http://schemas.microsoft.com/office/drawing/2014/main" id="{FAC1DED4-0E53-4A3B-A267-9A360351E61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6" name="Text Box 13">
          <a:extLst>
            <a:ext uri="{FF2B5EF4-FFF2-40B4-BE49-F238E27FC236}">
              <a16:creationId xmlns:a16="http://schemas.microsoft.com/office/drawing/2014/main" id="{8D7B24EF-ADEE-45C0-A7F5-4DACAE65290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7" name="Text Box 14">
          <a:extLst>
            <a:ext uri="{FF2B5EF4-FFF2-40B4-BE49-F238E27FC236}">
              <a16:creationId xmlns:a16="http://schemas.microsoft.com/office/drawing/2014/main" id="{86A950BE-473E-4E9F-A0CA-ECFFF595571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8" name="Text Box 15">
          <a:extLst>
            <a:ext uri="{FF2B5EF4-FFF2-40B4-BE49-F238E27FC236}">
              <a16:creationId xmlns:a16="http://schemas.microsoft.com/office/drawing/2014/main" id="{E55F14B8-6885-4CA1-9AF5-45E789E846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9" name="Text Box 16">
          <a:extLst>
            <a:ext uri="{FF2B5EF4-FFF2-40B4-BE49-F238E27FC236}">
              <a16:creationId xmlns:a16="http://schemas.microsoft.com/office/drawing/2014/main" id="{C02F8FAA-8A08-4776-86B8-62D4F56A916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0" name="Text Box 17">
          <a:extLst>
            <a:ext uri="{FF2B5EF4-FFF2-40B4-BE49-F238E27FC236}">
              <a16:creationId xmlns:a16="http://schemas.microsoft.com/office/drawing/2014/main" id="{5A663676-6376-46DC-AC02-A33EEFDE11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1" name="Text Box 6">
          <a:extLst>
            <a:ext uri="{FF2B5EF4-FFF2-40B4-BE49-F238E27FC236}">
              <a16:creationId xmlns:a16="http://schemas.microsoft.com/office/drawing/2014/main" id="{C25DFEAB-9B1F-4AB4-9FF9-44955968E74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2" name="Text Box 7">
          <a:extLst>
            <a:ext uri="{FF2B5EF4-FFF2-40B4-BE49-F238E27FC236}">
              <a16:creationId xmlns:a16="http://schemas.microsoft.com/office/drawing/2014/main" id="{7C944C9A-5D62-47B6-B3B1-78712AD97DB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3" name="Text Box 8">
          <a:extLst>
            <a:ext uri="{FF2B5EF4-FFF2-40B4-BE49-F238E27FC236}">
              <a16:creationId xmlns:a16="http://schemas.microsoft.com/office/drawing/2014/main" id="{6E9EEB9A-B46C-4C85-A957-3174D1C8A3D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4" name="Text Box 9">
          <a:extLst>
            <a:ext uri="{FF2B5EF4-FFF2-40B4-BE49-F238E27FC236}">
              <a16:creationId xmlns:a16="http://schemas.microsoft.com/office/drawing/2014/main" id="{2ADE4D16-1617-4699-BD99-C4DD4DC275A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5" name="Text Box 10">
          <a:extLst>
            <a:ext uri="{FF2B5EF4-FFF2-40B4-BE49-F238E27FC236}">
              <a16:creationId xmlns:a16="http://schemas.microsoft.com/office/drawing/2014/main" id="{CB42B9CC-5CFB-46DD-9CF1-1BB6A6FC21F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6" name="Text Box 11">
          <a:extLst>
            <a:ext uri="{FF2B5EF4-FFF2-40B4-BE49-F238E27FC236}">
              <a16:creationId xmlns:a16="http://schemas.microsoft.com/office/drawing/2014/main" id="{3A069E51-C9A2-4642-A9BC-43A11DB9222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7" name="Text Box 12">
          <a:extLst>
            <a:ext uri="{FF2B5EF4-FFF2-40B4-BE49-F238E27FC236}">
              <a16:creationId xmlns:a16="http://schemas.microsoft.com/office/drawing/2014/main" id="{16FC7598-DD90-410B-B296-BE35C6E40DE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8" name="Text Box 13">
          <a:extLst>
            <a:ext uri="{FF2B5EF4-FFF2-40B4-BE49-F238E27FC236}">
              <a16:creationId xmlns:a16="http://schemas.microsoft.com/office/drawing/2014/main" id="{F08E4440-F988-4964-86FB-92E4B65A3DB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9" name="Text Box 14">
          <a:extLst>
            <a:ext uri="{FF2B5EF4-FFF2-40B4-BE49-F238E27FC236}">
              <a16:creationId xmlns:a16="http://schemas.microsoft.com/office/drawing/2014/main" id="{B84A391A-C6B4-4A26-82CC-4FA88BD3DBF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0" name="Text Box 15">
          <a:extLst>
            <a:ext uri="{FF2B5EF4-FFF2-40B4-BE49-F238E27FC236}">
              <a16:creationId xmlns:a16="http://schemas.microsoft.com/office/drawing/2014/main" id="{3490BABA-91E1-421D-9A94-20CF8655FAD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1" name="Text Box 16">
          <a:extLst>
            <a:ext uri="{FF2B5EF4-FFF2-40B4-BE49-F238E27FC236}">
              <a16:creationId xmlns:a16="http://schemas.microsoft.com/office/drawing/2014/main" id="{4180C3FD-D2F4-4A8F-882A-D47BA4468C7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2" name="Text Box 17">
          <a:extLst>
            <a:ext uri="{FF2B5EF4-FFF2-40B4-BE49-F238E27FC236}">
              <a16:creationId xmlns:a16="http://schemas.microsoft.com/office/drawing/2014/main" id="{CD8FCEAA-74B2-4447-8CB1-C26252934B8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3" name="Text Box 7">
          <a:extLst>
            <a:ext uri="{FF2B5EF4-FFF2-40B4-BE49-F238E27FC236}">
              <a16:creationId xmlns:a16="http://schemas.microsoft.com/office/drawing/2014/main" id="{A7FF4E57-7F36-4870-80EE-B415FA0001B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4" name="Text Box 8">
          <a:extLst>
            <a:ext uri="{FF2B5EF4-FFF2-40B4-BE49-F238E27FC236}">
              <a16:creationId xmlns:a16="http://schemas.microsoft.com/office/drawing/2014/main" id="{F4710C32-2023-4B5F-A875-E8818D501E7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5" name="Text Box 9">
          <a:extLst>
            <a:ext uri="{FF2B5EF4-FFF2-40B4-BE49-F238E27FC236}">
              <a16:creationId xmlns:a16="http://schemas.microsoft.com/office/drawing/2014/main" id="{DDA4A80F-6142-4AC9-8D3D-06B1CF4FC8E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6" name="Text Box 10">
          <a:extLst>
            <a:ext uri="{FF2B5EF4-FFF2-40B4-BE49-F238E27FC236}">
              <a16:creationId xmlns:a16="http://schemas.microsoft.com/office/drawing/2014/main" id="{FE56EBB6-4830-4DEC-B26B-7D388991A15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7" name="Text Box 11">
          <a:extLst>
            <a:ext uri="{FF2B5EF4-FFF2-40B4-BE49-F238E27FC236}">
              <a16:creationId xmlns:a16="http://schemas.microsoft.com/office/drawing/2014/main" id="{7A401368-8542-41ED-BFF7-A6618347067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8" name="Text Box 12">
          <a:extLst>
            <a:ext uri="{FF2B5EF4-FFF2-40B4-BE49-F238E27FC236}">
              <a16:creationId xmlns:a16="http://schemas.microsoft.com/office/drawing/2014/main" id="{A560B03E-DE50-4B8D-9499-974E9FD704C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9" name="Text Box 13">
          <a:extLst>
            <a:ext uri="{FF2B5EF4-FFF2-40B4-BE49-F238E27FC236}">
              <a16:creationId xmlns:a16="http://schemas.microsoft.com/office/drawing/2014/main" id="{1D87A685-93BA-4FF8-B770-669526C458D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0" name="Text Box 14">
          <a:extLst>
            <a:ext uri="{FF2B5EF4-FFF2-40B4-BE49-F238E27FC236}">
              <a16:creationId xmlns:a16="http://schemas.microsoft.com/office/drawing/2014/main" id="{6A91365E-5F0E-4E82-B8BA-3E83EAC6410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1" name="Text Box 15">
          <a:extLst>
            <a:ext uri="{FF2B5EF4-FFF2-40B4-BE49-F238E27FC236}">
              <a16:creationId xmlns:a16="http://schemas.microsoft.com/office/drawing/2014/main" id="{7B86611D-4D90-4CBF-8683-6FAA65ED6C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2" name="Text Box 16">
          <a:extLst>
            <a:ext uri="{FF2B5EF4-FFF2-40B4-BE49-F238E27FC236}">
              <a16:creationId xmlns:a16="http://schemas.microsoft.com/office/drawing/2014/main" id="{50881CF7-EF64-4070-8E5E-87323160DC0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3" name="Text Box 17">
          <a:extLst>
            <a:ext uri="{FF2B5EF4-FFF2-40B4-BE49-F238E27FC236}">
              <a16:creationId xmlns:a16="http://schemas.microsoft.com/office/drawing/2014/main" id="{823A0DA6-C612-4598-B656-351AA5E4F1A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4" name="Text Box 6">
          <a:extLst>
            <a:ext uri="{FF2B5EF4-FFF2-40B4-BE49-F238E27FC236}">
              <a16:creationId xmlns:a16="http://schemas.microsoft.com/office/drawing/2014/main" id="{CCEA0A6C-8F5A-4092-AAF2-29DAA5EFA52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5" name="Text Box 7">
          <a:extLst>
            <a:ext uri="{FF2B5EF4-FFF2-40B4-BE49-F238E27FC236}">
              <a16:creationId xmlns:a16="http://schemas.microsoft.com/office/drawing/2014/main" id="{9F74BD93-9720-4F4D-99DB-3F62491D707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6" name="Text Box 8">
          <a:extLst>
            <a:ext uri="{FF2B5EF4-FFF2-40B4-BE49-F238E27FC236}">
              <a16:creationId xmlns:a16="http://schemas.microsoft.com/office/drawing/2014/main" id="{D9CA76D3-BC69-469B-84E9-88022B1C2BB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7" name="Text Box 9">
          <a:extLst>
            <a:ext uri="{FF2B5EF4-FFF2-40B4-BE49-F238E27FC236}">
              <a16:creationId xmlns:a16="http://schemas.microsoft.com/office/drawing/2014/main" id="{741EF972-1AE2-4A29-BD58-2ACC3A5F42E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8" name="Text Box 10">
          <a:extLst>
            <a:ext uri="{FF2B5EF4-FFF2-40B4-BE49-F238E27FC236}">
              <a16:creationId xmlns:a16="http://schemas.microsoft.com/office/drawing/2014/main" id="{AD104EEB-6B4D-4B31-AEAF-65E1E5144A5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9" name="Text Box 11">
          <a:extLst>
            <a:ext uri="{FF2B5EF4-FFF2-40B4-BE49-F238E27FC236}">
              <a16:creationId xmlns:a16="http://schemas.microsoft.com/office/drawing/2014/main" id="{0FAE46DD-853C-4C42-AAA5-9CB4D2D6CFD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0" name="Text Box 12">
          <a:extLst>
            <a:ext uri="{FF2B5EF4-FFF2-40B4-BE49-F238E27FC236}">
              <a16:creationId xmlns:a16="http://schemas.microsoft.com/office/drawing/2014/main" id="{16D0E462-4BCB-416F-B292-A63029BD677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1" name="Text Box 13">
          <a:extLst>
            <a:ext uri="{FF2B5EF4-FFF2-40B4-BE49-F238E27FC236}">
              <a16:creationId xmlns:a16="http://schemas.microsoft.com/office/drawing/2014/main" id="{4DB65B65-29CE-424D-B909-B10CBF870F7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2" name="Text Box 14">
          <a:extLst>
            <a:ext uri="{FF2B5EF4-FFF2-40B4-BE49-F238E27FC236}">
              <a16:creationId xmlns:a16="http://schemas.microsoft.com/office/drawing/2014/main" id="{460C33AB-C97D-415B-8E35-42164CE682A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3" name="Text Box 15">
          <a:extLst>
            <a:ext uri="{FF2B5EF4-FFF2-40B4-BE49-F238E27FC236}">
              <a16:creationId xmlns:a16="http://schemas.microsoft.com/office/drawing/2014/main" id="{7F708CB7-51F6-45A3-A75B-371FD82D95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4" name="Text Box 16">
          <a:extLst>
            <a:ext uri="{FF2B5EF4-FFF2-40B4-BE49-F238E27FC236}">
              <a16:creationId xmlns:a16="http://schemas.microsoft.com/office/drawing/2014/main" id="{46123807-CDB6-42C3-8E12-A79665EE663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5" name="Text Box 17">
          <a:extLst>
            <a:ext uri="{FF2B5EF4-FFF2-40B4-BE49-F238E27FC236}">
              <a16:creationId xmlns:a16="http://schemas.microsoft.com/office/drawing/2014/main" id="{B7BB4D37-F209-4B20-A076-5C629D80B1F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6" name="Text Box 6">
          <a:extLst>
            <a:ext uri="{FF2B5EF4-FFF2-40B4-BE49-F238E27FC236}">
              <a16:creationId xmlns:a16="http://schemas.microsoft.com/office/drawing/2014/main" id="{3AB2C48F-3587-406E-81CD-2909F8D3026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7" name="Text Box 7">
          <a:extLst>
            <a:ext uri="{FF2B5EF4-FFF2-40B4-BE49-F238E27FC236}">
              <a16:creationId xmlns:a16="http://schemas.microsoft.com/office/drawing/2014/main" id="{E9B0B3F5-3A0A-4F5C-9E63-F2F39B7A40B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8" name="Text Box 8">
          <a:extLst>
            <a:ext uri="{FF2B5EF4-FFF2-40B4-BE49-F238E27FC236}">
              <a16:creationId xmlns:a16="http://schemas.microsoft.com/office/drawing/2014/main" id="{B2DDC1D8-9591-41C4-A63B-867EC6EE875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9" name="Text Box 9">
          <a:extLst>
            <a:ext uri="{FF2B5EF4-FFF2-40B4-BE49-F238E27FC236}">
              <a16:creationId xmlns:a16="http://schemas.microsoft.com/office/drawing/2014/main" id="{12B8D23E-87A4-44EF-A6D8-62870D10728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0" name="Text Box 10">
          <a:extLst>
            <a:ext uri="{FF2B5EF4-FFF2-40B4-BE49-F238E27FC236}">
              <a16:creationId xmlns:a16="http://schemas.microsoft.com/office/drawing/2014/main" id="{4505745F-80D8-4B3E-BE0C-D80287A1948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1" name="Text Box 11">
          <a:extLst>
            <a:ext uri="{FF2B5EF4-FFF2-40B4-BE49-F238E27FC236}">
              <a16:creationId xmlns:a16="http://schemas.microsoft.com/office/drawing/2014/main" id="{849FE2AF-57BA-4D16-9C40-5BDE238EDBF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2" name="Text Box 12">
          <a:extLst>
            <a:ext uri="{FF2B5EF4-FFF2-40B4-BE49-F238E27FC236}">
              <a16:creationId xmlns:a16="http://schemas.microsoft.com/office/drawing/2014/main" id="{3B9F265C-B183-46A3-B5A8-6D974816585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3" name="Text Box 13">
          <a:extLst>
            <a:ext uri="{FF2B5EF4-FFF2-40B4-BE49-F238E27FC236}">
              <a16:creationId xmlns:a16="http://schemas.microsoft.com/office/drawing/2014/main" id="{60D00979-F8DC-45AC-A262-AB8E172218E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4" name="Text Box 14">
          <a:extLst>
            <a:ext uri="{FF2B5EF4-FFF2-40B4-BE49-F238E27FC236}">
              <a16:creationId xmlns:a16="http://schemas.microsoft.com/office/drawing/2014/main" id="{1BC84CEB-0A5D-43FE-997E-FDE974C6D0E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5" name="Text Box 15">
          <a:extLst>
            <a:ext uri="{FF2B5EF4-FFF2-40B4-BE49-F238E27FC236}">
              <a16:creationId xmlns:a16="http://schemas.microsoft.com/office/drawing/2014/main" id="{0307A1F5-1771-4931-8817-BF90F17026A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6" name="Text Box 16">
          <a:extLst>
            <a:ext uri="{FF2B5EF4-FFF2-40B4-BE49-F238E27FC236}">
              <a16:creationId xmlns:a16="http://schemas.microsoft.com/office/drawing/2014/main" id="{BCFA804B-F4AF-4095-BBC2-A1B18A5FA0D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7" name="Text Box 17">
          <a:extLst>
            <a:ext uri="{FF2B5EF4-FFF2-40B4-BE49-F238E27FC236}">
              <a16:creationId xmlns:a16="http://schemas.microsoft.com/office/drawing/2014/main" id="{C5664F47-F1AE-4A8E-914F-2E6DD2E36F3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8" name="Text Box 6">
          <a:extLst>
            <a:ext uri="{FF2B5EF4-FFF2-40B4-BE49-F238E27FC236}">
              <a16:creationId xmlns:a16="http://schemas.microsoft.com/office/drawing/2014/main" id="{EDD890A5-F608-4760-85E5-0E45D699297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9" name="Text Box 7">
          <a:extLst>
            <a:ext uri="{FF2B5EF4-FFF2-40B4-BE49-F238E27FC236}">
              <a16:creationId xmlns:a16="http://schemas.microsoft.com/office/drawing/2014/main" id="{B664A553-DC38-4A27-A054-C637E0ECAEA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0" name="Text Box 8">
          <a:extLst>
            <a:ext uri="{FF2B5EF4-FFF2-40B4-BE49-F238E27FC236}">
              <a16:creationId xmlns:a16="http://schemas.microsoft.com/office/drawing/2014/main" id="{098DDAE7-21CB-42BB-A7FD-7FF3A92B9A2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1" name="Text Box 9">
          <a:extLst>
            <a:ext uri="{FF2B5EF4-FFF2-40B4-BE49-F238E27FC236}">
              <a16:creationId xmlns:a16="http://schemas.microsoft.com/office/drawing/2014/main" id="{CB498EEA-92D5-40DD-961E-81E5D9E2A34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2" name="Text Box 10">
          <a:extLst>
            <a:ext uri="{FF2B5EF4-FFF2-40B4-BE49-F238E27FC236}">
              <a16:creationId xmlns:a16="http://schemas.microsoft.com/office/drawing/2014/main" id="{DC167BD2-1C1B-45AE-844C-5F976666B51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3" name="Text Box 11">
          <a:extLst>
            <a:ext uri="{FF2B5EF4-FFF2-40B4-BE49-F238E27FC236}">
              <a16:creationId xmlns:a16="http://schemas.microsoft.com/office/drawing/2014/main" id="{C4B2E30C-B755-4FD1-A33E-1E378A34247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4" name="Text Box 12">
          <a:extLst>
            <a:ext uri="{FF2B5EF4-FFF2-40B4-BE49-F238E27FC236}">
              <a16:creationId xmlns:a16="http://schemas.microsoft.com/office/drawing/2014/main" id="{D2D68881-9904-4DE4-9400-7CC237F541F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5" name="Text Box 13">
          <a:extLst>
            <a:ext uri="{FF2B5EF4-FFF2-40B4-BE49-F238E27FC236}">
              <a16:creationId xmlns:a16="http://schemas.microsoft.com/office/drawing/2014/main" id="{2114007D-0453-437B-80A1-D461BC6D904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6" name="Text Box 14">
          <a:extLst>
            <a:ext uri="{FF2B5EF4-FFF2-40B4-BE49-F238E27FC236}">
              <a16:creationId xmlns:a16="http://schemas.microsoft.com/office/drawing/2014/main" id="{318DBD75-71B8-4C7F-914A-78C2D28D42D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7" name="Text Box 15">
          <a:extLst>
            <a:ext uri="{FF2B5EF4-FFF2-40B4-BE49-F238E27FC236}">
              <a16:creationId xmlns:a16="http://schemas.microsoft.com/office/drawing/2014/main" id="{9E5B926F-B0F6-42E7-9090-2A2571C303C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8" name="Text Box 16">
          <a:extLst>
            <a:ext uri="{FF2B5EF4-FFF2-40B4-BE49-F238E27FC236}">
              <a16:creationId xmlns:a16="http://schemas.microsoft.com/office/drawing/2014/main" id="{1BA4CDBE-E857-481F-A9A4-192F8B22C0D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9" name="Text Box 17">
          <a:extLst>
            <a:ext uri="{FF2B5EF4-FFF2-40B4-BE49-F238E27FC236}">
              <a16:creationId xmlns:a16="http://schemas.microsoft.com/office/drawing/2014/main" id="{A1D9BE66-8986-429D-9457-9ED6522C249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0" name="Text Box 7">
          <a:extLst>
            <a:ext uri="{FF2B5EF4-FFF2-40B4-BE49-F238E27FC236}">
              <a16:creationId xmlns:a16="http://schemas.microsoft.com/office/drawing/2014/main" id="{06D3CF9F-2A9D-411B-A821-EFFD2405CF2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1" name="Text Box 8">
          <a:extLst>
            <a:ext uri="{FF2B5EF4-FFF2-40B4-BE49-F238E27FC236}">
              <a16:creationId xmlns:a16="http://schemas.microsoft.com/office/drawing/2014/main" id="{B5DBD931-F469-4167-B386-5D6D8DEBFB5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2" name="Text Box 9">
          <a:extLst>
            <a:ext uri="{FF2B5EF4-FFF2-40B4-BE49-F238E27FC236}">
              <a16:creationId xmlns:a16="http://schemas.microsoft.com/office/drawing/2014/main" id="{20C647B2-7CE6-471C-9F12-BCC762F05BA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3" name="Text Box 10">
          <a:extLst>
            <a:ext uri="{FF2B5EF4-FFF2-40B4-BE49-F238E27FC236}">
              <a16:creationId xmlns:a16="http://schemas.microsoft.com/office/drawing/2014/main" id="{066A2E59-9ED6-4011-8F50-B7A3797C39D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4" name="Text Box 11">
          <a:extLst>
            <a:ext uri="{FF2B5EF4-FFF2-40B4-BE49-F238E27FC236}">
              <a16:creationId xmlns:a16="http://schemas.microsoft.com/office/drawing/2014/main" id="{A813BB62-F3E6-462B-A911-E239F8F36FA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5" name="Text Box 12">
          <a:extLst>
            <a:ext uri="{FF2B5EF4-FFF2-40B4-BE49-F238E27FC236}">
              <a16:creationId xmlns:a16="http://schemas.microsoft.com/office/drawing/2014/main" id="{0F844F7A-E0B6-4EB7-9A0C-26DA7D203D1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6" name="Text Box 13">
          <a:extLst>
            <a:ext uri="{FF2B5EF4-FFF2-40B4-BE49-F238E27FC236}">
              <a16:creationId xmlns:a16="http://schemas.microsoft.com/office/drawing/2014/main" id="{3AAD0404-6101-4175-95CB-FEFF2F0D618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7" name="Text Box 14">
          <a:extLst>
            <a:ext uri="{FF2B5EF4-FFF2-40B4-BE49-F238E27FC236}">
              <a16:creationId xmlns:a16="http://schemas.microsoft.com/office/drawing/2014/main" id="{F824C09F-BA8C-4D47-A468-C531A966B88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8" name="Text Box 15">
          <a:extLst>
            <a:ext uri="{FF2B5EF4-FFF2-40B4-BE49-F238E27FC236}">
              <a16:creationId xmlns:a16="http://schemas.microsoft.com/office/drawing/2014/main" id="{FDAA0B12-AF23-40D3-9A28-7D581A98C7F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9" name="Text Box 16">
          <a:extLst>
            <a:ext uri="{FF2B5EF4-FFF2-40B4-BE49-F238E27FC236}">
              <a16:creationId xmlns:a16="http://schemas.microsoft.com/office/drawing/2014/main" id="{F8DC8F4F-85B2-496F-AD9E-2699A97458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0" name="Text Box 17">
          <a:extLst>
            <a:ext uri="{FF2B5EF4-FFF2-40B4-BE49-F238E27FC236}">
              <a16:creationId xmlns:a16="http://schemas.microsoft.com/office/drawing/2014/main" id="{67DACE2A-D424-4B47-A537-36233DCF847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1" name="Text Box 6">
          <a:extLst>
            <a:ext uri="{FF2B5EF4-FFF2-40B4-BE49-F238E27FC236}">
              <a16:creationId xmlns:a16="http://schemas.microsoft.com/office/drawing/2014/main" id="{20CDD734-31D2-4C4B-8875-3C764635C55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2" name="Text Box 7">
          <a:extLst>
            <a:ext uri="{FF2B5EF4-FFF2-40B4-BE49-F238E27FC236}">
              <a16:creationId xmlns:a16="http://schemas.microsoft.com/office/drawing/2014/main" id="{B06B3758-72F0-4B00-8F76-57146918A2F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3" name="Text Box 8">
          <a:extLst>
            <a:ext uri="{FF2B5EF4-FFF2-40B4-BE49-F238E27FC236}">
              <a16:creationId xmlns:a16="http://schemas.microsoft.com/office/drawing/2014/main" id="{5268EE2E-331B-4629-AB1E-46BF48C5C00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4" name="Text Box 9">
          <a:extLst>
            <a:ext uri="{FF2B5EF4-FFF2-40B4-BE49-F238E27FC236}">
              <a16:creationId xmlns:a16="http://schemas.microsoft.com/office/drawing/2014/main" id="{03747C58-5DCC-4BF6-BEF9-E66AB6A9011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5" name="Text Box 10">
          <a:extLst>
            <a:ext uri="{FF2B5EF4-FFF2-40B4-BE49-F238E27FC236}">
              <a16:creationId xmlns:a16="http://schemas.microsoft.com/office/drawing/2014/main" id="{3DD9A68C-0212-4018-BAC9-1CC4638481A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6" name="Text Box 11">
          <a:extLst>
            <a:ext uri="{FF2B5EF4-FFF2-40B4-BE49-F238E27FC236}">
              <a16:creationId xmlns:a16="http://schemas.microsoft.com/office/drawing/2014/main" id="{46919161-DDFB-43EF-AD89-7564364E599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7" name="Text Box 12">
          <a:extLst>
            <a:ext uri="{FF2B5EF4-FFF2-40B4-BE49-F238E27FC236}">
              <a16:creationId xmlns:a16="http://schemas.microsoft.com/office/drawing/2014/main" id="{6AE37845-B867-41B3-84C1-792F2FF2409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8" name="Text Box 13">
          <a:extLst>
            <a:ext uri="{FF2B5EF4-FFF2-40B4-BE49-F238E27FC236}">
              <a16:creationId xmlns:a16="http://schemas.microsoft.com/office/drawing/2014/main" id="{1360302A-0117-496F-9EBB-E2F590B3681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9" name="Text Box 14">
          <a:extLst>
            <a:ext uri="{FF2B5EF4-FFF2-40B4-BE49-F238E27FC236}">
              <a16:creationId xmlns:a16="http://schemas.microsoft.com/office/drawing/2014/main" id="{823392BF-5B51-456E-96B4-914AFF11085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0" name="Text Box 15">
          <a:extLst>
            <a:ext uri="{FF2B5EF4-FFF2-40B4-BE49-F238E27FC236}">
              <a16:creationId xmlns:a16="http://schemas.microsoft.com/office/drawing/2014/main" id="{05B65279-756A-4499-A683-2D5E636A82A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1" name="Text Box 16">
          <a:extLst>
            <a:ext uri="{FF2B5EF4-FFF2-40B4-BE49-F238E27FC236}">
              <a16:creationId xmlns:a16="http://schemas.microsoft.com/office/drawing/2014/main" id="{3C4B875A-2E65-466C-A920-19B3287675D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2" name="Text Box 17">
          <a:extLst>
            <a:ext uri="{FF2B5EF4-FFF2-40B4-BE49-F238E27FC236}">
              <a16:creationId xmlns:a16="http://schemas.microsoft.com/office/drawing/2014/main" id="{657EE6FB-6E10-4F15-A34D-633D048068B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3" name="Text Box 6">
          <a:extLst>
            <a:ext uri="{FF2B5EF4-FFF2-40B4-BE49-F238E27FC236}">
              <a16:creationId xmlns:a16="http://schemas.microsoft.com/office/drawing/2014/main" id="{DFAB399D-F838-4AE1-9510-0435DA5B076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4" name="Text Box 7">
          <a:extLst>
            <a:ext uri="{FF2B5EF4-FFF2-40B4-BE49-F238E27FC236}">
              <a16:creationId xmlns:a16="http://schemas.microsoft.com/office/drawing/2014/main" id="{B40EE648-828B-41E8-9844-D8381FEAD32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5" name="Text Box 8">
          <a:extLst>
            <a:ext uri="{FF2B5EF4-FFF2-40B4-BE49-F238E27FC236}">
              <a16:creationId xmlns:a16="http://schemas.microsoft.com/office/drawing/2014/main" id="{E2A19ADB-90CA-4B7D-8A25-45CC0DB0CD3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6" name="Text Box 9">
          <a:extLst>
            <a:ext uri="{FF2B5EF4-FFF2-40B4-BE49-F238E27FC236}">
              <a16:creationId xmlns:a16="http://schemas.microsoft.com/office/drawing/2014/main" id="{975E8581-0341-41C9-9A05-AC011701231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7" name="Text Box 10">
          <a:extLst>
            <a:ext uri="{FF2B5EF4-FFF2-40B4-BE49-F238E27FC236}">
              <a16:creationId xmlns:a16="http://schemas.microsoft.com/office/drawing/2014/main" id="{0AD7A9BF-8B16-4212-B0A3-4581A5367C1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8" name="Text Box 11">
          <a:extLst>
            <a:ext uri="{FF2B5EF4-FFF2-40B4-BE49-F238E27FC236}">
              <a16:creationId xmlns:a16="http://schemas.microsoft.com/office/drawing/2014/main" id="{3E09F048-A688-47FD-9390-FF100AB46BD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9" name="Text Box 12">
          <a:extLst>
            <a:ext uri="{FF2B5EF4-FFF2-40B4-BE49-F238E27FC236}">
              <a16:creationId xmlns:a16="http://schemas.microsoft.com/office/drawing/2014/main" id="{848074C8-DB9F-4B51-8D79-3138D93ADCD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0" name="Text Box 13">
          <a:extLst>
            <a:ext uri="{FF2B5EF4-FFF2-40B4-BE49-F238E27FC236}">
              <a16:creationId xmlns:a16="http://schemas.microsoft.com/office/drawing/2014/main" id="{F8201714-62DF-4BE9-8966-389B2FA58E4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1" name="Text Box 14">
          <a:extLst>
            <a:ext uri="{FF2B5EF4-FFF2-40B4-BE49-F238E27FC236}">
              <a16:creationId xmlns:a16="http://schemas.microsoft.com/office/drawing/2014/main" id="{D9485DC6-0B90-4F69-8699-8F8FDFDC6C9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2" name="Text Box 15">
          <a:extLst>
            <a:ext uri="{FF2B5EF4-FFF2-40B4-BE49-F238E27FC236}">
              <a16:creationId xmlns:a16="http://schemas.microsoft.com/office/drawing/2014/main" id="{5934A790-8A5A-48A8-BFB2-BD144327A75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3" name="Text Box 16">
          <a:extLst>
            <a:ext uri="{FF2B5EF4-FFF2-40B4-BE49-F238E27FC236}">
              <a16:creationId xmlns:a16="http://schemas.microsoft.com/office/drawing/2014/main" id="{D33E7E3E-C5AF-4FD7-987B-0F4760B54E0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4" name="Text Box 17">
          <a:extLst>
            <a:ext uri="{FF2B5EF4-FFF2-40B4-BE49-F238E27FC236}">
              <a16:creationId xmlns:a16="http://schemas.microsoft.com/office/drawing/2014/main" id="{1A28F2E1-E400-4AD7-8101-2EA15826540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5" name="Text Box 6">
          <a:extLst>
            <a:ext uri="{FF2B5EF4-FFF2-40B4-BE49-F238E27FC236}">
              <a16:creationId xmlns:a16="http://schemas.microsoft.com/office/drawing/2014/main" id="{F512ECE7-FEA8-4920-B9BE-4EBC0D7DE5A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6" name="Text Box 7">
          <a:extLst>
            <a:ext uri="{FF2B5EF4-FFF2-40B4-BE49-F238E27FC236}">
              <a16:creationId xmlns:a16="http://schemas.microsoft.com/office/drawing/2014/main" id="{37F17A7E-E2AD-4CEA-AEC8-D3BF4205E3C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7" name="Text Box 8">
          <a:extLst>
            <a:ext uri="{FF2B5EF4-FFF2-40B4-BE49-F238E27FC236}">
              <a16:creationId xmlns:a16="http://schemas.microsoft.com/office/drawing/2014/main" id="{9B982573-89C6-4671-9196-D96C36D2480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8" name="Text Box 9">
          <a:extLst>
            <a:ext uri="{FF2B5EF4-FFF2-40B4-BE49-F238E27FC236}">
              <a16:creationId xmlns:a16="http://schemas.microsoft.com/office/drawing/2014/main" id="{4B2EA853-85EA-431C-A9BF-D45BF808D95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9" name="Text Box 10">
          <a:extLst>
            <a:ext uri="{FF2B5EF4-FFF2-40B4-BE49-F238E27FC236}">
              <a16:creationId xmlns:a16="http://schemas.microsoft.com/office/drawing/2014/main" id="{0963CA86-6AB1-4321-B692-0F7C6AA1695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0" name="Text Box 11">
          <a:extLst>
            <a:ext uri="{FF2B5EF4-FFF2-40B4-BE49-F238E27FC236}">
              <a16:creationId xmlns:a16="http://schemas.microsoft.com/office/drawing/2014/main" id="{66B1B4C7-216C-4F9D-BF95-86A28513582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1" name="Text Box 12">
          <a:extLst>
            <a:ext uri="{FF2B5EF4-FFF2-40B4-BE49-F238E27FC236}">
              <a16:creationId xmlns:a16="http://schemas.microsoft.com/office/drawing/2014/main" id="{0A04C639-67C0-48A3-B3C3-FDDEAEDE4A6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2" name="Text Box 13">
          <a:extLst>
            <a:ext uri="{FF2B5EF4-FFF2-40B4-BE49-F238E27FC236}">
              <a16:creationId xmlns:a16="http://schemas.microsoft.com/office/drawing/2014/main" id="{EF332FE9-8F6C-4EEE-A7A1-BE9E25F5D30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3" name="Text Box 14">
          <a:extLst>
            <a:ext uri="{FF2B5EF4-FFF2-40B4-BE49-F238E27FC236}">
              <a16:creationId xmlns:a16="http://schemas.microsoft.com/office/drawing/2014/main" id="{742E5327-FA1C-4350-A488-0CEBBBC7370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4" name="Text Box 15">
          <a:extLst>
            <a:ext uri="{FF2B5EF4-FFF2-40B4-BE49-F238E27FC236}">
              <a16:creationId xmlns:a16="http://schemas.microsoft.com/office/drawing/2014/main" id="{3BDC72D9-95B7-4A74-92C4-528DE51395E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5" name="Text Box 16">
          <a:extLst>
            <a:ext uri="{FF2B5EF4-FFF2-40B4-BE49-F238E27FC236}">
              <a16:creationId xmlns:a16="http://schemas.microsoft.com/office/drawing/2014/main" id="{178B7B6E-6843-446B-B555-C1FAC826C29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6" name="Text Box 17">
          <a:extLst>
            <a:ext uri="{FF2B5EF4-FFF2-40B4-BE49-F238E27FC236}">
              <a16:creationId xmlns:a16="http://schemas.microsoft.com/office/drawing/2014/main" id="{2CFC9F93-435B-4870-B742-EFD2117F572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7" name="Text Box 7">
          <a:extLst>
            <a:ext uri="{FF2B5EF4-FFF2-40B4-BE49-F238E27FC236}">
              <a16:creationId xmlns:a16="http://schemas.microsoft.com/office/drawing/2014/main" id="{384017D6-00B7-4398-AB8F-CB085C82B8C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8" name="Text Box 8">
          <a:extLst>
            <a:ext uri="{FF2B5EF4-FFF2-40B4-BE49-F238E27FC236}">
              <a16:creationId xmlns:a16="http://schemas.microsoft.com/office/drawing/2014/main" id="{347506BC-A7CB-4577-B546-028B234D0BC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9" name="Text Box 9">
          <a:extLst>
            <a:ext uri="{FF2B5EF4-FFF2-40B4-BE49-F238E27FC236}">
              <a16:creationId xmlns:a16="http://schemas.microsoft.com/office/drawing/2014/main" id="{85212622-269D-4502-B9EF-573A53FB6F1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0" name="Text Box 10">
          <a:extLst>
            <a:ext uri="{FF2B5EF4-FFF2-40B4-BE49-F238E27FC236}">
              <a16:creationId xmlns:a16="http://schemas.microsoft.com/office/drawing/2014/main" id="{856025DE-C692-433D-A9C1-FE2FD4BAD49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1" name="Text Box 11">
          <a:extLst>
            <a:ext uri="{FF2B5EF4-FFF2-40B4-BE49-F238E27FC236}">
              <a16:creationId xmlns:a16="http://schemas.microsoft.com/office/drawing/2014/main" id="{8FE6B13D-EA45-4B18-9D9C-255DC66031B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2" name="Text Box 12">
          <a:extLst>
            <a:ext uri="{FF2B5EF4-FFF2-40B4-BE49-F238E27FC236}">
              <a16:creationId xmlns:a16="http://schemas.microsoft.com/office/drawing/2014/main" id="{BDD60108-E9AE-48F6-82BB-9A9903D5882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3" name="Text Box 13">
          <a:extLst>
            <a:ext uri="{FF2B5EF4-FFF2-40B4-BE49-F238E27FC236}">
              <a16:creationId xmlns:a16="http://schemas.microsoft.com/office/drawing/2014/main" id="{9D22AEAE-AE70-4802-B4B8-A7DBF5F97C9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4" name="Text Box 14">
          <a:extLst>
            <a:ext uri="{FF2B5EF4-FFF2-40B4-BE49-F238E27FC236}">
              <a16:creationId xmlns:a16="http://schemas.microsoft.com/office/drawing/2014/main" id="{9AA278FD-A1D1-4446-9F93-B59E87FB1C4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5" name="Text Box 15">
          <a:extLst>
            <a:ext uri="{FF2B5EF4-FFF2-40B4-BE49-F238E27FC236}">
              <a16:creationId xmlns:a16="http://schemas.microsoft.com/office/drawing/2014/main" id="{FD6843AC-07E7-470D-9B72-21AE7567EDF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6" name="Text Box 16">
          <a:extLst>
            <a:ext uri="{FF2B5EF4-FFF2-40B4-BE49-F238E27FC236}">
              <a16:creationId xmlns:a16="http://schemas.microsoft.com/office/drawing/2014/main" id="{0F57D9D5-12A2-4D6D-9753-8B8BD209D9F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7" name="Text Box 17">
          <a:extLst>
            <a:ext uri="{FF2B5EF4-FFF2-40B4-BE49-F238E27FC236}">
              <a16:creationId xmlns:a16="http://schemas.microsoft.com/office/drawing/2014/main" id="{31486D6E-903A-427A-8058-0B18A73783E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8" name="Text Box 6">
          <a:extLst>
            <a:ext uri="{FF2B5EF4-FFF2-40B4-BE49-F238E27FC236}">
              <a16:creationId xmlns:a16="http://schemas.microsoft.com/office/drawing/2014/main" id="{F227ACEB-BEC6-4812-A69C-7A3910FBF2B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9" name="Text Box 7">
          <a:extLst>
            <a:ext uri="{FF2B5EF4-FFF2-40B4-BE49-F238E27FC236}">
              <a16:creationId xmlns:a16="http://schemas.microsoft.com/office/drawing/2014/main" id="{340AB723-CC14-4A78-B7B8-EA4D475DB49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0" name="Text Box 8">
          <a:extLst>
            <a:ext uri="{FF2B5EF4-FFF2-40B4-BE49-F238E27FC236}">
              <a16:creationId xmlns:a16="http://schemas.microsoft.com/office/drawing/2014/main" id="{F587219C-148D-4C32-8CCA-57678362809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1" name="Text Box 9">
          <a:extLst>
            <a:ext uri="{FF2B5EF4-FFF2-40B4-BE49-F238E27FC236}">
              <a16:creationId xmlns:a16="http://schemas.microsoft.com/office/drawing/2014/main" id="{51E00331-CE0A-4A51-9FFA-1EED35A438E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2" name="Text Box 10">
          <a:extLst>
            <a:ext uri="{FF2B5EF4-FFF2-40B4-BE49-F238E27FC236}">
              <a16:creationId xmlns:a16="http://schemas.microsoft.com/office/drawing/2014/main" id="{C33C8182-7BA4-4F00-AC1C-A94CC1E7C48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3" name="Text Box 11">
          <a:extLst>
            <a:ext uri="{FF2B5EF4-FFF2-40B4-BE49-F238E27FC236}">
              <a16:creationId xmlns:a16="http://schemas.microsoft.com/office/drawing/2014/main" id="{FCBB5D25-BA26-4046-A5C9-D2011E51084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4" name="Text Box 12">
          <a:extLst>
            <a:ext uri="{FF2B5EF4-FFF2-40B4-BE49-F238E27FC236}">
              <a16:creationId xmlns:a16="http://schemas.microsoft.com/office/drawing/2014/main" id="{99A07727-21D7-480E-BDA2-8CDD111DF88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5" name="Text Box 13">
          <a:extLst>
            <a:ext uri="{FF2B5EF4-FFF2-40B4-BE49-F238E27FC236}">
              <a16:creationId xmlns:a16="http://schemas.microsoft.com/office/drawing/2014/main" id="{5B9D4907-5034-48FA-91F6-A9AA5967CA3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6" name="Text Box 14">
          <a:extLst>
            <a:ext uri="{FF2B5EF4-FFF2-40B4-BE49-F238E27FC236}">
              <a16:creationId xmlns:a16="http://schemas.microsoft.com/office/drawing/2014/main" id="{11DA16AA-9061-46E7-98BF-708BE93E539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7" name="Text Box 15">
          <a:extLst>
            <a:ext uri="{FF2B5EF4-FFF2-40B4-BE49-F238E27FC236}">
              <a16:creationId xmlns:a16="http://schemas.microsoft.com/office/drawing/2014/main" id="{3FBF9EB8-7139-4D29-BE8D-2F2F251CFF4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8" name="Text Box 16">
          <a:extLst>
            <a:ext uri="{FF2B5EF4-FFF2-40B4-BE49-F238E27FC236}">
              <a16:creationId xmlns:a16="http://schemas.microsoft.com/office/drawing/2014/main" id="{4B752EA5-029A-488D-83F2-7375B6DD4DE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9" name="Text Box 17">
          <a:extLst>
            <a:ext uri="{FF2B5EF4-FFF2-40B4-BE49-F238E27FC236}">
              <a16:creationId xmlns:a16="http://schemas.microsoft.com/office/drawing/2014/main" id="{463EB627-D12C-4F10-AB4B-22FAAE41BB1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0" name="Text Box 6">
          <a:extLst>
            <a:ext uri="{FF2B5EF4-FFF2-40B4-BE49-F238E27FC236}">
              <a16:creationId xmlns:a16="http://schemas.microsoft.com/office/drawing/2014/main" id="{083C196E-082A-4901-9882-F57EBAE81D7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1" name="Text Box 7">
          <a:extLst>
            <a:ext uri="{FF2B5EF4-FFF2-40B4-BE49-F238E27FC236}">
              <a16:creationId xmlns:a16="http://schemas.microsoft.com/office/drawing/2014/main" id="{B6EDC29D-9B88-4803-9017-7D693D1CC51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2" name="Text Box 8">
          <a:extLst>
            <a:ext uri="{FF2B5EF4-FFF2-40B4-BE49-F238E27FC236}">
              <a16:creationId xmlns:a16="http://schemas.microsoft.com/office/drawing/2014/main" id="{A9F93211-98AF-44ED-8582-33765D01268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3" name="Text Box 9">
          <a:extLst>
            <a:ext uri="{FF2B5EF4-FFF2-40B4-BE49-F238E27FC236}">
              <a16:creationId xmlns:a16="http://schemas.microsoft.com/office/drawing/2014/main" id="{AB6080FF-6D66-4075-8BA0-46699E24327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4" name="Text Box 10">
          <a:extLst>
            <a:ext uri="{FF2B5EF4-FFF2-40B4-BE49-F238E27FC236}">
              <a16:creationId xmlns:a16="http://schemas.microsoft.com/office/drawing/2014/main" id="{2F9D16CE-FEA5-4670-B896-14511C6486D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5" name="Text Box 11">
          <a:extLst>
            <a:ext uri="{FF2B5EF4-FFF2-40B4-BE49-F238E27FC236}">
              <a16:creationId xmlns:a16="http://schemas.microsoft.com/office/drawing/2014/main" id="{34815395-7246-484C-AA25-69323A9BAEE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6" name="Text Box 12">
          <a:extLst>
            <a:ext uri="{FF2B5EF4-FFF2-40B4-BE49-F238E27FC236}">
              <a16:creationId xmlns:a16="http://schemas.microsoft.com/office/drawing/2014/main" id="{297A3A14-31C1-4F8E-8D31-CC7890458F5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7" name="Text Box 13">
          <a:extLst>
            <a:ext uri="{FF2B5EF4-FFF2-40B4-BE49-F238E27FC236}">
              <a16:creationId xmlns:a16="http://schemas.microsoft.com/office/drawing/2014/main" id="{A3A3F2BA-DFC6-4E32-B5F6-5D70F971756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8" name="Text Box 14">
          <a:extLst>
            <a:ext uri="{FF2B5EF4-FFF2-40B4-BE49-F238E27FC236}">
              <a16:creationId xmlns:a16="http://schemas.microsoft.com/office/drawing/2014/main" id="{13EBAF3B-8E38-40D6-8F82-23D0F3DF9B7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9" name="Text Box 15">
          <a:extLst>
            <a:ext uri="{FF2B5EF4-FFF2-40B4-BE49-F238E27FC236}">
              <a16:creationId xmlns:a16="http://schemas.microsoft.com/office/drawing/2014/main" id="{B1DD45F4-6C54-44EF-BA7F-7B6A6E9AA90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0" name="Text Box 16">
          <a:extLst>
            <a:ext uri="{FF2B5EF4-FFF2-40B4-BE49-F238E27FC236}">
              <a16:creationId xmlns:a16="http://schemas.microsoft.com/office/drawing/2014/main" id="{12312307-1903-4313-B2FF-0BA656BAB0A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1" name="Text Box 17">
          <a:extLst>
            <a:ext uri="{FF2B5EF4-FFF2-40B4-BE49-F238E27FC236}">
              <a16:creationId xmlns:a16="http://schemas.microsoft.com/office/drawing/2014/main" id="{62CA6E5F-B5CD-434A-B22B-EAD42779590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2" name="Text Box 6">
          <a:extLst>
            <a:ext uri="{FF2B5EF4-FFF2-40B4-BE49-F238E27FC236}">
              <a16:creationId xmlns:a16="http://schemas.microsoft.com/office/drawing/2014/main" id="{FD3965DD-8AD3-4381-A276-D037F408931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3" name="Text Box 7">
          <a:extLst>
            <a:ext uri="{FF2B5EF4-FFF2-40B4-BE49-F238E27FC236}">
              <a16:creationId xmlns:a16="http://schemas.microsoft.com/office/drawing/2014/main" id="{95BC2677-DC58-4F82-BF22-14EEB18BA31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4" name="Text Box 8">
          <a:extLst>
            <a:ext uri="{FF2B5EF4-FFF2-40B4-BE49-F238E27FC236}">
              <a16:creationId xmlns:a16="http://schemas.microsoft.com/office/drawing/2014/main" id="{751805D8-282F-446A-B0BA-AAAD966C225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5" name="Text Box 9">
          <a:extLst>
            <a:ext uri="{FF2B5EF4-FFF2-40B4-BE49-F238E27FC236}">
              <a16:creationId xmlns:a16="http://schemas.microsoft.com/office/drawing/2014/main" id="{D500D673-AB6C-4622-B578-253AC799D89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6" name="Text Box 10">
          <a:extLst>
            <a:ext uri="{FF2B5EF4-FFF2-40B4-BE49-F238E27FC236}">
              <a16:creationId xmlns:a16="http://schemas.microsoft.com/office/drawing/2014/main" id="{9AA7F466-354F-4F34-A57A-37AFBB2FCDD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7" name="Text Box 11">
          <a:extLst>
            <a:ext uri="{FF2B5EF4-FFF2-40B4-BE49-F238E27FC236}">
              <a16:creationId xmlns:a16="http://schemas.microsoft.com/office/drawing/2014/main" id="{4176D8CC-9F68-4FC7-9A1F-4A03C44671C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8" name="Text Box 12">
          <a:extLst>
            <a:ext uri="{FF2B5EF4-FFF2-40B4-BE49-F238E27FC236}">
              <a16:creationId xmlns:a16="http://schemas.microsoft.com/office/drawing/2014/main" id="{E8A4980A-F5EA-4D0E-83E7-B42C14C8C0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9" name="Text Box 13">
          <a:extLst>
            <a:ext uri="{FF2B5EF4-FFF2-40B4-BE49-F238E27FC236}">
              <a16:creationId xmlns:a16="http://schemas.microsoft.com/office/drawing/2014/main" id="{088D054E-5B7F-4D07-9075-AD1A3A42599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0" name="Text Box 14">
          <a:extLst>
            <a:ext uri="{FF2B5EF4-FFF2-40B4-BE49-F238E27FC236}">
              <a16:creationId xmlns:a16="http://schemas.microsoft.com/office/drawing/2014/main" id="{1790C575-5792-4E69-BDC1-8A61E692BED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1" name="Text Box 15">
          <a:extLst>
            <a:ext uri="{FF2B5EF4-FFF2-40B4-BE49-F238E27FC236}">
              <a16:creationId xmlns:a16="http://schemas.microsoft.com/office/drawing/2014/main" id="{C60E334C-8A91-4A76-80B0-CF5F675D2D0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2" name="Text Box 16">
          <a:extLst>
            <a:ext uri="{FF2B5EF4-FFF2-40B4-BE49-F238E27FC236}">
              <a16:creationId xmlns:a16="http://schemas.microsoft.com/office/drawing/2014/main" id="{D50AB6DA-DA72-4AA7-B6B6-6DDE6DA76D7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3" name="Text Box 17">
          <a:extLst>
            <a:ext uri="{FF2B5EF4-FFF2-40B4-BE49-F238E27FC236}">
              <a16:creationId xmlns:a16="http://schemas.microsoft.com/office/drawing/2014/main" id="{15D6ED2C-FA22-46F6-896B-47EC332F624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4" name="Text Box 7">
          <a:extLst>
            <a:ext uri="{FF2B5EF4-FFF2-40B4-BE49-F238E27FC236}">
              <a16:creationId xmlns:a16="http://schemas.microsoft.com/office/drawing/2014/main" id="{1AE658BC-163A-474E-8258-542E834F81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5" name="Text Box 8">
          <a:extLst>
            <a:ext uri="{FF2B5EF4-FFF2-40B4-BE49-F238E27FC236}">
              <a16:creationId xmlns:a16="http://schemas.microsoft.com/office/drawing/2014/main" id="{FBD2AE9D-363F-4D05-AD7D-1E402E1568C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6" name="Text Box 9">
          <a:extLst>
            <a:ext uri="{FF2B5EF4-FFF2-40B4-BE49-F238E27FC236}">
              <a16:creationId xmlns:a16="http://schemas.microsoft.com/office/drawing/2014/main" id="{BDF43B9C-8B45-443E-8321-7FB0CAA6FFA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7" name="Text Box 10">
          <a:extLst>
            <a:ext uri="{FF2B5EF4-FFF2-40B4-BE49-F238E27FC236}">
              <a16:creationId xmlns:a16="http://schemas.microsoft.com/office/drawing/2014/main" id="{0FDE2BDA-BB6C-4F94-8B7C-49613C0333C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8" name="Text Box 11">
          <a:extLst>
            <a:ext uri="{FF2B5EF4-FFF2-40B4-BE49-F238E27FC236}">
              <a16:creationId xmlns:a16="http://schemas.microsoft.com/office/drawing/2014/main" id="{03B0752C-B6ED-4976-944A-4FC580C7AC4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9" name="Text Box 12">
          <a:extLst>
            <a:ext uri="{FF2B5EF4-FFF2-40B4-BE49-F238E27FC236}">
              <a16:creationId xmlns:a16="http://schemas.microsoft.com/office/drawing/2014/main" id="{C38B6BB6-AB06-41D8-9603-108CCE31CD3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0" name="Text Box 13">
          <a:extLst>
            <a:ext uri="{FF2B5EF4-FFF2-40B4-BE49-F238E27FC236}">
              <a16:creationId xmlns:a16="http://schemas.microsoft.com/office/drawing/2014/main" id="{3182FC3F-A2B0-437C-8DD0-5761BA95B00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1" name="Text Box 14">
          <a:extLst>
            <a:ext uri="{FF2B5EF4-FFF2-40B4-BE49-F238E27FC236}">
              <a16:creationId xmlns:a16="http://schemas.microsoft.com/office/drawing/2014/main" id="{A89824B9-3D43-41E3-A11E-CE1F4D12557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2" name="Text Box 15">
          <a:extLst>
            <a:ext uri="{FF2B5EF4-FFF2-40B4-BE49-F238E27FC236}">
              <a16:creationId xmlns:a16="http://schemas.microsoft.com/office/drawing/2014/main" id="{D6086BAF-9D58-4A60-BA84-D762B709A9C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3" name="Text Box 16">
          <a:extLst>
            <a:ext uri="{FF2B5EF4-FFF2-40B4-BE49-F238E27FC236}">
              <a16:creationId xmlns:a16="http://schemas.microsoft.com/office/drawing/2014/main" id="{040CA58F-C87F-4294-B566-F05B09CA878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4" name="Text Box 17">
          <a:extLst>
            <a:ext uri="{FF2B5EF4-FFF2-40B4-BE49-F238E27FC236}">
              <a16:creationId xmlns:a16="http://schemas.microsoft.com/office/drawing/2014/main" id="{15C07329-3BC1-49DC-8B46-E102F328DAB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5" name="Text Box 6">
          <a:extLst>
            <a:ext uri="{FF2B5EF4-FFF2-40B4-BE49-F238E27FC236}">
              <a16:creationId xmlns:a16="http://schemas.microsoft.com/office/drawing/2014/main" id="{4C17D569-F269-41E8-99DC-90435E2DEA8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6" name="Text Box 7">
          <a:extLst>
            <a:ext uri="{FF2B5EF4-FFF2-40B4-BE49-F238E27FC236}">
              <a16:creationId xmlns:a16="http://schemas.microsoft.com/office/drawing/2014/main" id="{50042700-4272-4CF8-B42C-14BC8D4598F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7" name="Text Box 8">
          <a:extLst>
            <a:ext uri="{FF2B5EF4-FFF2-40B4-BE49-F238E27FC236}">
              <a16:creationId xmlns:a16="http://schemas.microsoft.com/office/drawing/2014/main" id="{D915AA27-54F5-4D55-96C8-F9300EDB353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8" name="Text Box 9">
          <a:extLst>
            <a:ext uri="{FF2B5EF4-FFF2-40B4-BE49-F238E27FC236}">
              <a16:creationId xmlns:a16="http://schemas.microsoft.com/office/drawing/2014/main" id="{4F77669A-8D85-467A-81C2-DFBEC03B71A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9" name="Text Box 10">
          <a:extLst>
            <a:ext uri="{FF2B5EF4-FFF2-40B4-BE49-F238E27FC236}">
              <a16:creationId xmlns:a16="http://schemas.microsoft.com/office/drawing/2014/main" id="{70BD15E0-D828-40DA-A4F4-06D3C10A463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0" name="Text Box 11">
          <a:extLst>
            <a:ext uri="{FF2B5EF4-FFF2-40B4-BE49-F238E27FC236}">
              <a16:creationId xmlns:a16="http://schemas.microsoft.com/office/drawing/2014/main" id="{2C233C7F-CDCE-4CAD-8DDC-5414AA3AB0C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1" name="Text Box 12">
          <a:extLst>
            <a:ext uri="{FF2B5EF4-FFF2-40B4-BE49-F238E27FC236}">
              <a16:creationId xmlns:a16="http://schemas.microsoft.com/office/drawing/2014/main" id="{E9ACA13C-7AF9-47B8-B871-3A9D48F6391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2" name="Text Box 13">
          <a:extLst>
            <a:ext uri="{FF2B5EF4-FFF2-40B4-BE49-F238E27FC236}">
              <a16:creationId xmlns:a16="http://schemas.microsoft.com/office/drawing/2014/main" id="{923B188F-B399-40A3-8076-174FF233F04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3" name="Text Box 14">
          <a:extLst>
            <a:ext uri="{FF2B5EF4-FFF2-40B4-BE49-F238E27FC236}">
              <a16:creationId xmlns:a16="http://schemas.microsoft.com/office/drawing/2014/main" id="{CA7CC489-94D0-46D6-AC92-549BCCC1F3F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4" name="Text Box 15">
          <a:extLst>
            <a:ext uri="{FF2B5EF4-FFF2-40B4-BE49-F238E27FC236}">
              <a16:creationId xmlns:a16="http://schemas.microsoft.com/office/drawing/2014/main" id="{3F8E3008-49D6-462B-9997-41CB1F0FCE4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5" name="Text Box 16">
          <a:extLst>
            <a:ext uri="{FF2B5EF4-FFF2-40B4-BE49-F238E27FC236}">
              <a16:creationId xmlns:a16="http://schemas.microsoft.com/office/drawing/2014/main" id="{00A24EBF-4560-40E4-B7FC-81227DF8417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6" name="Text Box 17">
          <a:extLst>
            <a:ext uri="{FF2B5EF4-FFF2-40B4-BE49-F238E27FC236}">
              <a16:creationId xmlns:a16="http://schemas.microsoft.com/office/drawing/2014/main" id="{A2FAD8AF-305B-4EAA-A881-CF6F33AE116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7" name="Text Box 6">
          <a:extLst>
            <a:ext uri="{FF2B5EF4-FFF2-40B4-BE49-F238E27FC236}">
              <a16:creationId xmlns:a16="http://schemas.microsoft.com/office/drawing/2014/main" id="{1A36A54D-14BE-4DCA-8292-935D35D4710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8" name="Text Box 7">
          <a:extLst>
            <a:ext uri="{FF2B5EF4-FFF2-40B4-BE49-F238E27FC236}">
              <a16:creationId xmlns:a16="http://schemas.microsoft.com/office/drawing/2014/main" id="{B5C005D3-7B46-40EC-8187-42B13001AF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9" name="Text Box 8">
          <a:extLst>
            <a:ext uri="{FF2B5EF4-FFF2-40B4-BE49-F238E27FC236}">
              <a16:creationId xmlns:a16="http://schemas.microsoft.com/office/drawing/2014/main" id="{C782866A-5854-4676-B746-E1794FFDE7F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0" name="Text Box 9">
          <a:extLst>
            <a:ext uri="{FF2B5EF4-FFF2-40B4-BE49-F238E27FC236}">
              <a16:creationId xmlns:a16="http://schemas.microsoft.com/office/drawing/2014/main" id="{B2F4A25C-DCFF-4C32-8A13-6B4E2B71FC3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1" name="Text Box 10">
          <a:extLst>
            <a:ext uri="{FF2B5EF4-FFF2-40B4-BE49-F238E27FC236}">
              <a16:creationId xmlns:a16="http://schemas.microsoft.com/office/drawing/2014/main" id="{66602EEF-F153-4144-B606-425558F51A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2" name="Text Box 11">
          <a:extLst>
            <a:ext uri="{FF2B5EF4-FFF2-40B4-BE49-F238E27FC236}">
              <a16:creationId xmlns:a16="http://schemas.microsoft.com/office/drawing/2014/main" id="{E45BA54C-A6A5-46FC-9129-268FBA91D4F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3" name="Text Box 12">
          <a:extLst>
            <a:ext uri="{FF2B5EF4-FFF2-40B4-BE49-F238E27FC236}">
              <a16:creationId xmlns:a16="http://schemas.microsoft.com/office/drawing/2014/main" id="{A05C0588-7D00-4507-B567-A948EFB6DAB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4" name="Text Box 13">
          <a:extLst>
            <a:ext uri="{FF2B5EF4-FFF2-40B4-BE49-F238E27FC236}">
              <a16:creationId xmlns:a16="http://schemas.microsoft.com/office/drawing/2014/main" id="{54ED949F-90B4-41D6-B639-D4348FA6B97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5" name="Text Box 14">
          <a:extLst>
            <a:ext uri="{FF2B5EF4-FFF2-40B4-BE49-F238E27FC236}">
              <a16:creationId xmlns:a16="http://schemas.microsoft.com/office/drawing/2014/main" id="{67F326A7-EAEE-4E8E-80AA-70BD6A31C1E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6" name="Text Box 15">
          <a:extLst>
            <a:ext uri="{FF2B5EF4-FFF2-40B4-BE49-F238E27FC236}">
              <a16:creationId xmlns:a16="http://schemas.microsoft.com/office/drawing/2014/main" id="{76CC2AFE-B9F0-496D-A2B2-70800025ED2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7" name="Text Box 16">
          <a:extLst>
            <a:ext uri="{FF2B5EF4-FFF2-40B4-BE49-F238E27FC236}">
              <a16:creationId xmlns:a16="http://schemas.microsoft.com/office/drawing/2014/main" id="{FF7400F4-EF11-4424-B067-5884CEF613E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8" name="Text Box 17">
          <a:extLst>
            <a:ext uri="{FF2B5EF4-FFF2-40B4-BE49-F238E27FC236}">
              <a16:creationId xmlns:a16="http://schemas.microsoft.com/office/drawing/2014/main" id="{3D8CF6E0-552B-4EB7-B7C4-405B1492B3C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9" name="Text Box 6">
          <a:extLst>
            <a:ext uri="{FF2B5EF4-FFF2-40B4-BE49-F238E27FC236}">
              <a16:creationId xmlns:a16="http://schemas.microsoft.com/office/drawing/2014/main" id="{B692F1B6-432E-4757-96B1-8B470CE1F89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0" name="Text Box 7">
          <a:extLst>
            <a:ext uri="{FF2B5EF4-FFF2-40B4-BE49-F238E27FC236}">
              <a16:creationId xmlns:a16="http://schemas.microsoft.com/office/drawing/2014/main" id="{4FB2BBF0-1D54-48F0-8E12-E5F6073ECE1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1" name="Text Box 8">
          <a:extLst>
            <a:ext uri="{FF2B5EF4-FFF2-40B4-BE49-F238E27FC236}">
              <a16:creationId xmlns:a16="http://schemas.microsoft.com/office/drawing/2014/main" id="{ADEC4368-6395-4022-A0FE-6ABA24C49C3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2" name="Text Box 9">
          <a:extLst>
            <a:ext uri="{FF2B5EF4-FFF2-40B4-BE49-F238E27FC236}">
              <a16:creationId xmlns:a16="http://schemas.microsoft.com/office/drawing/2014/main" id="{0F4B1BAE-3BF2-44EE-BB32-C82092A388C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3" name="Text Box 10">
          <a:extLst>
            <a:ext uri="{FF2B5EF4-FFF2-40B4-BE49-F238E27FC236}">
              <a16:creationId xmlns:a16="http://schemas.microsoft.com/office/drawing/2014/main" id="{70F7250C-CE81-4448-96A4-723B44FF447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4" name="Text Box 11">
          <a:extLst>
            <a:ext uri="{FF2B5EF4-FFF2-40B4-BE49-F238E27FC236}">
              <a16:creationId xmlns:a16="http://schemas.microsoft.com/office/drawing/2014/main" id="{9DFA9A12-A855-4737-81C6-90C4D0A1E0A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5" name="Text Box 12">
          <a:extLst>
            <a:ext uri="{FF2B5EF4-FFF2-40B4-BE49-F238E27FC236}">
              <a16:creationId xmlns:a16="http://schemas.microsoft.com/office/drawing/2014/main" id="{8AA2CA3A-8009-4222-9E85-D51024006E3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6" name="Text Box 13">
          <a:extLst>
            <a:ext uri="{FF2B5EF4-FFF2-40B4-BE49-F238E27FC236}">
              <a16:creationId xmlns:a16="http://schemas.microsoft.com/office/drawing/2014/main" id="{77AE30DA-D344-4160-A467-C0E3F9690C2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7" name="Text Box 14">
          <a:extLst>
            <a:ext uri="{FF2B5EF4-FFF2-40B4-BE49-F238E27FC236}">
              <a16:creationId xmlns:a16="http://schemas.microsoft.com/office/drawing/2014/main" id="{7F89D5C9-A2BD-4025-BB0F-57911D3CE5E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8" name="Text Box 15">
          <a:extLst>
            <a:ext uri="{FF2B5EF4-FFF2-40B4-BE49-F238E27FC236}">
              <a16:creationId xmlns:a16="http://schemas.microsoft.com/office/drawing/2014/main" id="{5CA4F13E-106C-4A26-84D2-AE7E91FF432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9" name="Text Box 16">
          <a:extLst>
            <a:ext uri="{FF2B5EF4-FFF2-40B4-BE49-F238E27FC236}">
              <a16:creationId xmlns:a16="http://schemas.microsoft.com/office/drawing/2014/main" id="{29592594-C388-46DC-AF0D-9AE48DDE6CF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0" name="Text Box 17">
          <a:extLst>
            <a:ext uri="{FF2B5EF4-FFF2-40B4-BE49-F238E27FC236}">
              <a16:creationId xmlns:a16="http://schemas.microsoft.com/office/drawing/2014/main" id="{94DF3CED-3045-47F4-AC6F-B1E4F3F062E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1" name="Text Box 7">
          <a:extLst>
            <a:ext uri="{FF2B5EF4-FFF2-40B4-BE49-F238E27FC236}">
              <a16:creationId xmlns:a16="http://schemas.microsoft.com/office/drawing/2014/main" id="{A835F011-9186-4684-8324-37FD108416D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2" name="Text Box 8">
          <a:extLst>
            <a:ext uri="{FF2B5EF4-FFF2-40B4-BE49-F238E27FC236}">
              <a16:creationId xmlns:a16="http://schemas.microsoft.com/office/drawing/2014/main" id="{CAA7175D-E2B4-4A71-8720-4B7A3D26612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3" name="Text Box 9">
          <a:extLst>
            <a:ext uri="{FF2B5EF4-FFF2-40B4-BE49-F238E27FC236}">
              <a16:creationId xmlns:a16="http://schemas.microsoft.com/office/drawing/2014/main" id="{F814B3E3-1F44-4756-ACFF-36D075F739A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4" name="Text Box 10">
          <a:extLst>
            <a:ext uri="{FF2B5EF4-FFF2-40B4-BE49-F238E27FC236}">
              <a16:creationId xmlns:a16="http://schemas.microsoft.com/office/drawing/2014/main" id="{B14256EF-CF98-4694-AACF-35DA08B07CE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5" name="Text Box 11">
          <a:extLst>
            <a:ext uri="{FF2B5EF4-FFF2-40B4-BE49-F238E27FC236}">
              <a16:creationId xmlns:a16="http://schemas.microsoft.com/office/drawing/2014/main" id="{493E7221-4CAC-4E4B-B615-F3B8713A0C4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6" name="Text Box 12">
          <a:extLst>
            <a:ext uri="{FF2B5EF4-FFF2-40B4-BE49-F238E27FC236}">
              <a16:creationId xmlns:a16="http://schemas.microsoft.com/office/drawing/2014/main" id="{85DC8D7D-B038-42CB-870D-B1255BD8E7F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7" name="Text Box 13">
          <a:extLst>
            <a:ext uri="{FF2B5EF4-FFF2-40B4-BE49-F238E27FC236}">
              <a16:creationId xmlns:a16="http://schemas.microsoft.com/office/drawing/2014/main" id="{3F694649-DEE3-4167-A604-34A5FFA9C5C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8" name="Text Box 14">
          <a:extLst>
            <a:ext uri="{FF2B5EF4-FFF2-40B4-BE49-F238E27FC236}">
              <a16:creationId xmlns:a16="http://schemas.microsoft.com/office/drawing/2014/main" id="{69B6B866-D5F5-455A-B5E9-FCA164D35BE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9" name="Text Box 15">
          <a:extLst>
            <a:ext uri="{FF2B5EF4-FFF2-40B4-BE49-F238E27FC236}">
              <a16:creationId xmlns:a16="http://schemas.microsoft.com/office/drawing/2014/main" id="{C4210D72-9356-4273-93C4-0E63B74F1BF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0" name="Text Box 16">
          <a:extLst>
            <a:ext uri="{FF2B5EF4-FFF2-40B4-BE49-F238E27FC236}">
              <a16:creationId xmlns:a16="http://schemas.microsoft.com/office/drawing/2014/main" id="{E76D253D-0E5B-4E8B-B8BC-73CB77C8626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1" name="Text Box 17">
          <a:extLst>
            <a:ext uri="{FF2B5EF4-FFF2-40B4-BE49-F238E27FC236}">
              <a16:creationId xmlns:a16="http://schemas.microsoft.com/office/drawing/2014/main" id="{74410950-9D3F-43F9-8D68-188F915DC2F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2" name="Text Box 6">
          <a:extLst>
            <a:ext uri="{FF2B5EF4-FFF2-40B4-BE49-F238E27FC236}">
              <a16:creationId xmlns:a16="http://schemas.microsoft.com/office/drawing/2014/main" id="{297FE191-6B1C-4C61-B136-8C89C646806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3" name="Text Box 7">
          <a:extLst>
            <a:ext uri="{FF2B5EF4-FFF2-40B4-BE49-F238E27FC236}">
              <a16:creationId xmlns:a16="http://schemas.microsoft.com/office/drawing/2014/main" id="{DF85A49D-760A-4E66-B065-07EC5908354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4" name="Text Box 8">
          <a:extLst>
            <a:ext uri="{FF2B5EF4-FFF2-40B4-BE49-F238E27FC236}">
              <a16:creationId xmlns:a16="http://schemas.microsoft.com/office/drawing/2014/main" id="{3199ADDD-579C-45F8-9726-62FC2A50ACF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5" name="Text Box 9">
          <a:extLst>
            <a:ext uri="{FF2B5EF4-FFF2-40B4-BE49-F238E27FC236}">
              <a16:creationId xmlns:a16="http://schemas.microsoft.com/office/drawing/2014/main" id="{9EBEA3AC-AED8-484E-8463-98EA3225B0C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6" name="Text Box 10">
          <a:extLst>
            <a:ext uri="{FF2B5EF4-FFF2-40B4-BE49-F238E27FC236}">
              <a16:creationId xmlns:a16="http://schemas.microsoft.com/office/drawing/2014/main" id="{3E9B2B00-0B17-4627-BBD5-240096D55CB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7" name="Text Box 11">
          <a:extLst>
            <a:ext uri="{FF2B5EF4-FFF2-40B4-BE49-F238E27FC236}">
              <a16:creationId xmlns:a16="http://schemas.microsoft.com/office/drawing/2014/main" id="{92037E86-6A7E-4902-B0E6-DCBD90C9630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8" name="Text Box 12">
          <a:extLst>
            <a:ext uri="{FF2B5EF4-FFF2-40B4-BE49-F238E27FC236}">
              <a16:creationId xmlns:a16="http://schemas.microsoft.com/office/drawing/2014/main" id="{13173384-0090-4BE5-B907-177B56EDAF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9" name="Text Box 13">
          <a:extLst>
            <a:ext uri="{FF2B5EF4-FFF2-40B4-BE49-F238E27FC236}">
              <a16:creationId xmlns:a16="http://schemas.microsoft.com/office/drawing/2014/main" id="{78518B05-C49C-4AB4-971C-24DF984B24A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0" name="Text Box 14">
          <a:extLst>
            <a:ext uri="{FF2B5EF4-FFF2-40B4-BE49-F238E27FC236}">
              <a16:creationId xmlns:a16="http://schemas.microsoft.com/office/drawing/2014/main" id="{DB87B8A0-B4B8-432E-9545-32D023AEDF8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1" name="Text Box 6">
          <a:extLst>
            <a:ext uri="{FF2B5EF4-FFF2-40B4-BE49-F238E27FC236}">
              <a16:creationId xmlns:a16="http://schemas.microsoft.com/office/drawing/2014/main" id="{0FF1B6B3-90E3-4041-B987-FAF0760F037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2" name="Text Box 7">
          <a:extLst>
            <a:ext uri="{FF2B5EF4-FFF2-40B4-BE49-F238E27FC236}">
              <a16:creationId xmlns:a16="http://schemas.microsoft.com/office/drawing/2014/main" id="{70AC7E82-DD01-45A7-95FB-C02EEF5C4BD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3" name="Text Box 8">
          <a:extLst>
            <a:ext uri="{FF2B5EF4-FFF2-40B4-BE49-F238E27FC236}">
              <a16:creationId xmlns:a16="http://schemas.microsoft.com/office/drawing/2014/main" id="{161B39D2-78AE-41CC-B726-FE434FF0BA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4" name="Text Box 9">
          <a:extLst>
            <a:ext uri="{FF2B5EF4-FFF2-40B4-BE49-F238E27FC236}">
              <a16:creationId xmlns:a16="http://schemas.microsoft.com/office/drawing/2014/main" id="{F36DB0E7-974B-4267-9314-E1621BCA97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5" name="Text Box 10">
          <a:extLst>
            <a:ext uri="{FF2B5EF4-FFF2-40B4-BE49-F238E27FC236}">
              <a16:creationId xmlns:a16="http://schemas.microsoft.com/office/drawing/2014/main" id="{6B6B925C-0AC5-43CB-8766-2A5660EE42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6" name="Text Box 11">
          <a:extLst>
            <a:ext uri="{FF2B5EF4-FFF2-40B4-BE49-F238E27FC236}">
              <a16:creationId xmlns:a16="http://schemas.microsoft.com/office/drawing/2014/main" id="{BF58F772-E05C-4BA7-8945-0459B400F1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7" name="Text Box 12">
          <a:extLst>
            <a:ext uri="{FF2B5EF4-FFF2-40B4-BE49-F238E27FC236}">
              <a16:creationId xmlns:a16="http://schemas.microsoft.com/office/drawing/2014/main" id="{430DEABD-5B78-4C86-94C1-334555FCF8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8" name="Text Box 13">
          <a:extLst>
            <a:ext uri="{FF2B5EF4-FFF2-40B4-BE49-F238E27FC236}">
              <a16:creationId xmlns:a16="http://schemas.microsoft.com/office/drawing/2014/main" id="{E1C4C9BE-52D2-47F9-B526-FEC35DFADC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9" name="Text Box 14">
          <a:extLst>
            <a:ext uri="{FF2B5EF4-FFF2-40B4-BE49-F238E27FC236}">
              <a16:creationId xmlns:a16="http://schemas.microsoft.com/office/drawing/2014/main" id="{383167D5-03E8-4949-92CD-F6D445C9EA9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0" name="Text Box 15">
          <a:extLst>
            <a:ext uri="{FF2B5EF4-FFF2-40B4-BE49-F238E27FC236}">
              <a16:creationId xmlns:a16="http://schemas.microsoft.com/office/drawing/2014/main" id="{E85F9F9F-FCB1-4054-9DBD-6E5329ADE7E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1" name="Text Box 16">
          <a:extLst>
            <a:ext uri="{FF2B5EF4-FFF2-40B4-BE49-F238E27FC236}">
              <a16:creationId xmlns:a16="http://schemas.microsoft.com/office/drawing/2014/main" id="{6C1957D3-5B00-4F53-9864-A574097220C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2" name="Text Box 17">
          <a:extLst>
            <a:ext uri="{FF2B5EF4-FFF2-40B4-BE49-F238E27FC236}">
              <a16:creationId xmlns:a16="http://schemas.microsoft.com/office/drawing/2014/main" id="{6C9808C8-90A3-42DB-99BF-28EFF3CF8C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3" name="Text Box 6">
          <a:extLst>
            <a:ext uri="{FF2B5EF4-FFF2-40B4-BE49-F238E27FC236}">
              <a16:creationId xmlns:a16="http://schemas.microsoft.com/office/drawing/2014/main" id="{51E69281-6219-47FA-96FC-DF030A28D05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4" name="Text Box 7">
          <a:extLst>
            <a:ext uri="{FF2B5EF4-FFF2-40B4-BE49-F238E27FC236}">
              <a16:creationId xmlns:a16="http://schemas.microsoft.com/office/drawing/2014/main" id="{AABB67D8-508A-4DC6-955A-330E2C15E6C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5" name="Text Box 8">
          <a:extLst>
            <a:ext uri="{FF2B5EF4-FFF2-40B4-BE49-F238E27FC236}">
              <a16:creationId xmlns:a16="http://schemas.microsoft.com/office/drawing/2014/main" id="{35CC1D84-AB17-4B9A-9D06-6C7DBE4CA1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6" name="Text Box 9">
          <a:extLst>
            <a:ext uri="{FF2B5EF4-FFF2-40B4-BE49-F238E27FC236}">
              <a16:creationId xmlns:a16="http://schemas.microsoft.com/office/drawing/2014/main" id="{EB15FA7E-C235-40F4-A19B-259A5256372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7" name="Text Box 10">
          <a:extLst>
            <a:ext uri="{FF2B5EF4-FFF2-40B4-BE49-F238E27FC236}">
              <a16:creationId xmlns:a16="http://schemas.microsoft.com/office/drawing/2014/main" id="{2444B4F0-C890-45B5-B697-351FB7EAF66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8" name="Text Box 11">
          <a:extLst>
            <a:ext uri="{FF2B5EF4-FFF2-40B4-BE49-F238E27FC236}">
              <a16:creationId xmlns:a16="http://schemas.microsoft.com/office/drawing/2014/main" id="{0B794E87-98F2-47C0-8DFD-74C20E20EA9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9" name="Text Box 12">
          <a:extLst>
            <a:ext uri="{FF2B5EF4-FFF2-40B4-BE49-F238E27FC236}">
              <a16:creationId xmlns:a16="http://schemas.microsoft.com/office/drawing/2014/main" id="{3E4F9133-6559-44A5-9FE0-C258F8F1337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0" name="Text Box 13">
          <a:extLst>
            <a:ext uri="{FF2B5EF4-FFF2-40B4-BE49-F238E27FC236}">
              <a16:creationId xmlns:a16="http://schemas.microsoft.com/office/drawing/2014/main" id="{41174EB9-36E2-4A3A-8C92-3EEB2CB9870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1" name="Text Box 14">
          <a:extLst>
            <a:ext uri="{FF2B5EF4-FFF2-40B4-BE49-F238E27FC236}">
              <a16:creationId xmlns:a16="http://schemas.microsoft.com/office/drawing/2014/main" id="{72E9FAF4-4B48-4305-8110-065C218716A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2" name="Text Box 15">
          <a:extLst>
            <a:ext uri="{FF2B5EF4-FFF2-40B4-BE49-F238E27FC236}">
              <a16:creationId xmlns:a16="http://schemas.microsoft.com/office/drawing/2014/main" id="{D95824C8-04DB-4F94-9803-7BDEBC48DB0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3" name="Text Box 16">
          <a:extLst>
            <a:ext uri="{FF2B5EF4-FFF2-40B4-BE49-F238E27FC236}">
              <a16:creationId xmlns:a16="http://schemas.microsoft.com/office/drawing/2014/main" id="{DF07A605-5E99-4800-8FFE-D3751EDA4EB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4" name="Text Box 17">
          <a:extLst>
            <a:ext uri="{FF2B5EF4-FFF2-40B4-BE49-F238E27FC236}">
              <a16:creationId xmlns:a16="http://schemas.microsoft.com/office/drawing/2014/main" id="{CBCFB94F-647D-47FB-A865-138664E3F4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5" name="Text Box 7">
          <a:extLst>
            <a:ext uri="{FF2B5EF4-FFF2-40B4-BE49-F238E27FC236}">
              <a16:creationId xmlns:a16="http://schemas.microsoft.com/office/drawing/2014/main" id="{8F207769-8D2C-4E73-9CB1-74D4FDE9D7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6" name="Text Box 8">
          <a:extLst>
            <a:ext uri="{FF2B5EF4-FFF2-40B4-BE49-F238E27FC236}">
              <a16:creationId xmlns:a16="http://schemas.microsoft.com/office/drawing/2014/main" id="{FC1356C3-6ECC-4178-A2B2-8B338B65212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7" name="Text Box 9">
          <a:extLst>
            <a:ext uri="{FF2B5EF4-FFF2-40B4-BE49-F238E27FC236}">
              <a16:creationId xmlns:a16="http://schemas.microsoft.com/office/drawing/2014/main" id="{E63FED6B-29BA-4A9C-8A1E-A181BBBA33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8" name="Text Box 10">
          <a:extLst>
            <a:ext uri="{FF2B5EF4-FFF2-40B4-BE49-F238E27FC236}">
              <a16:creationId xmlns:a16="http://schemas.microsoft.com/office/drawing/2014/main" id="{A50C3177-3D23-444B-8144-B63482D3996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9" name="Text Box 11">
          <a:extLst>
            <a:ext uri="{FF2B5EF4-FFF2-40B4-BE49-F238E27FC236}">
              <a16:creationId xmlns:a16="http://schemas.microsoft.com/office/drawing/2014/main" id="{9761A355-348A-43B4-944B-961E3EB7433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0" name="Text Box 12">
          <a:extLst>
            <a:ext uri="{FF2B5EF4-FFF2-40B4-BE49-F238E27FC236}">
              <a16:creationId xmlns:a16="http://schemas.microsoft.com/office/drawing/2014/main" id="{4D3BB820-7C64-4FE7-8F40-58FE66C37C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1" name="Text Box 13">
          <a:extLst>
            <a:ext uri="{FF2B5EF4-FFF2-40B4-BE49-F238E27FC236}">
              <a16:creationId xmlns:a16="http://schemas.microsoft.com/office/drawing/2014/main" id="{893C005A-6D6F-401C-9056-0ECE82B5BD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2" name="Text Box 14">
          <a:extLst>
            <a:ext uri="{FF2B5EF4-FFF2-40B4-BE49-F238E27FC236}">
              <a16:creationId xmlns:a16="http://schemas.microsoft.com/office/drawing/2014/main" id="{A9281399-6CDB-4BDF-B120-ACD9D2273B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3" name="Text Box 15">
          <a:extLst>
            <a:ext uri="{FF2B5EF4-FFF2-40B4-BE49-F238E27FC236}">
              <a16:creationId xmlns:a16="http://schemas.microsoft.com/office/drawing/2014/main" id="{18E22444-6CE9-4B56-80E2-4BC2468AF1D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4" name="Text Box 16">
          <a:extLst>
            <a:ext uri="{FF2B5EF4-FFF2-40B4-BE49-F238E27FC236}">
              <a16:creationId xmlns:a16="http://schemas.microsoft.com/office/drawing/2014/main" id="{BCC495ED-3ADB-4E47-A493-66DCD6247B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5" name="Text Box 17">
          <a:extLst>
            <a:ext uri="{FF2B5EF4-FFF2-40B4-BE49-F238E27FC236}">
              <a16:creationId xmlns:a16="http://schemas.microsoft.com/office/drawing/2014/main" id="{AD86D647-26BE-4760-BF8B-0950D1D4C4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6" name="Text Box 6">
          <a:extLst>
            <a:ext uri="{FF2B5EF4-FFF2-40B4-BE49-F238E27FC236}">
              <a16:creationId xmlns:a16="http://schemas.microsoft.com/office/drawing/2014/main" id="{9078F12C-A696-475D-B9DB-E5847CEA31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7" name="Text Box 7">
          <a:extLst>
            <a:ext uri="{FF2B5EF4-FFF2-40B4-BE49-F238E27FC236}">
              <a16:creationId xmlns:a16="http://schemas.microsoft.com/office/drawing/2014/main" id="{B121FC1F-DFB0-4F71-985A-CC89BE3657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8" name="Text Box 8">
          <a:extLst>
            <a:ext uri="{FF2B5EF4-FFF2-40B4-BE49-F238E27FC236}">
              <a16:creationId xmlns:a16="http://schemas.microsoft.com/office/drawing/2014/main" id="{82A9CDFC-C447-4340-B9E6-A23862EFA0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9" name="Text Box 9">
          <a:extLst>
            <a:ext uri="{FF2B5EF4-FFF2-40B4-BE49-F238E27FC236}">
              <a16:creationId xmlns:a16="http://schemas.microsoft.com/office/drawing/2014/main" id="{3B3E4B92-DCD8-47C2-BBC5-FE40B0B288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0" name="Text Box 10">
          <a:extLst>
            <a:ext uri="{FF2B5EF4-FFF2-40B4-BE49-F238E27FC236}">
              <a16:creationId xmlns:a16="http://schemas.microsoft.com/office/drawing/2014/main" id="{432EAB58-AECE-47E7-8248-CC43E8D6E12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1" name="Text Box 11">
          <a:extLst>
            <a:ext uri="{FF2B5EF4-FFF2-40B4-BE49-F238E27FC236}">
              <a16:creationId xmlns:a16="http://schemas.microsoft.com/office/drawing/2014/main" id="{8E1325BC-2D9B-46AC-8C93-913A7C51C98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2" name="Text Box 12">
          <a:extLst>
            <a:ext uri="{FF2B5EF4-FFF2-40B4-BE49-F238E27FC236}">
              <a16:creationId xmlns:a16="http://schemas.microsoft.com/office/drawing/2014/main" id="{F3A3E9F9-A1B7-4CD5-B023-DF5CA5DF3C7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3" name="Text Box 13">
          <a:extLst>
            <a:ext uri="{FF2B5EF4-FFF2-40B4-BE49-F238E27FC236}">
              <a16:creationId xmlns:a16="http://schemas.microsoft.com/office/drawing/2014/main" id="{7A26AB8D-B138-44BE-8A81-7F6B8891F4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4" name="Text Box 14">
          <a:extLst>
            <a:ext uri="{FF2B5EF4-FFF2-40B4-BE49-F238E27FC236}">
              <a16:creationId xmlns:a16="http://schemas.microsoft.com/office/drawing/2014/main" id="{C1C447D6-455C-4AFC-8E7B-339228B141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5" name="Text Box 15">
          <a:extLst>
            <a:ext uri="{FF2B5EF4-FFF2-40B4-BE49-F238E27FC236}">
              <a16:creationId xmlns:a16="http://schemas.microsoft.com/office/drawing/2014/main" id="{A67ACEE2-CEEA-44A0-BF49-F5D2537FA05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6" name="Text Box 16">
          <a:extLst>
            <a:ext uri="{FF2B5EF4-FFF2-40B4-BE49-F238E27FC236}">
              <a16:creationId xmlns:a16="http://schemas.microsoft.com/office/drawing/2014/main" id="{676686A9-D520-4883-A8A7-DC51DA991DE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7" name="Text Box 17">
          <a:extLst>
            <a:ext uri="{FF2B5EF4-FFF2-40B4-BE49-F238E27FC236}">
              <a16:creationId xmlns:a16="http://schemas.microsoft.com/office/drawing/2014/main" id="{7F015BBE-3DC2-4E89-B580-03C332277E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8" name="Text Box 6">
          <a:extLst>
            <a:ext uri="{FF2B5EF4-FFF2-40B4-BE49-F238E27FC236}">
              <a16:creationId xmlns:a16="http://schemas.microsoft.com/office/drawing/2014/main" id="{B8B548D8-6993-4B24-B051-254940A297F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9" name="Text Box 7">
          <a:extLst>
            <a:ext uri="{FF2B5EF4-FFF2-40B4-BE49-F238E27FC236}">
              <a16:creationId xmlns:a16="http://schemas.microsoft.com/office/drawing/2014/main" id="{D7EF08D8-0427-4CE4-BBD6-A676205AC76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0" name="Text Box 8">
          <a:extLst>
            <a:ext uri="{FF2B5EF4-FFF2-40B4-BE49-F238E27FC236}">
              <a16:creationId xmlns:a16="http://schemas.microsoft.com/office/drawing/2014/main" id="{E08A940C-1FB7-44E5-B23F-F151F398825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1" name="Text Box 9">
          <a:extLst>
            <a:ext uri="{FF2B5EF4-FFF2-40B4-BE49-F238E27FC236}">
              <a16:creationId xmlns:a16="http://schemas.microsoft.com/office/drawing/2014/main" id="{F97FABC6-DBAB-460B-95A0-F9269F4758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2" name="Text Box 10">
          <a:extLst>
            <a:ext uri="{FF2B5EF4-FFF2-40B4-BE49-F238E27FC236}">
              <a16:creationId xmlns:a16="http://schemas.microsoft.com/office/drawing/2014/main" id="{EA4ECCBD-EED2-4BBC-8C40-443CAF704F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3" name="Text Box 11">
          <a:extLst>
            <a:ext uri="{FF2B5EF4-FFF2-40B4-BE49-F238E27FC236}">
              <a16:creationId xmlns:a16="http://schemas.microsoft.com/office/drawing/2014/main" id="{20B87EF5-73C0-4A8E-B0B8-C9DACBA29BD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4" name="Text Box 12">
          <a:extLst>
            <a:ext uri="{FF2B5EF4-FFF2-40B4-BE49-F238E27FC236}">
              <a16:creationId xmlns:a16="http://schemas.microsoft.com/office/drawing/2014/main" id="{24961681-9C4C-4924-ADEB-F8EC73D7687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5" name="Text Box 13">
          <a:extLst>
            <a:ext uri="{FF2B5EF4-FFF2-40B4-BE49-F238E27FC236}">
              <a16:creationId xmlns:a16="http://schemas.microsoft.com/office/drawing/2014/main" id="{04C38F89-D5EC-4B3E-8DC3-B916EFE9F8A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6" name="Text Box 14">
          <a:extLst>
            <a:ext uri="{FF2B5EF4-FFF2-40B4-BE49-F238E27FC236}">
              <a16:creationId xmlns:a16="http://schemas.microsoft.com/office/drawing/2014/main" id="{506921DC-10D3-45F7-9731-AEF0DA4D180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7" name="Text Box 15">
          <a:extLst>
            <a:ext uri="{FF2B5EF4-FFF2-40B4-BE49-F238E27FC236}">
              <a16:creationId xmlns:a16="http://schemas.microsoft.com/office/drawing/2014/main" id="{E090DCBC-51BF-4623-8FBE-9FA103F522F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8" name="Text Box 16">
          <a:extLst>
            <a:ext uri="{FF2B5EF4-FFF2-40B4-BE49-F238E27FC236}">
              <a16:creationId xmlns:a16="http://schemas.microsoft.com/office/drawing/2014/main" id="{3ADE3B6D-E4C1-4E20-B409-EAB258DD69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9" name="Text Box 17">
          <a:extLst>
            <a:ext uri="{FF2B5EF4-FFF2-40B4-BE49-F238E27FC236}">
              <a16:creationId xmlns:a16="http://schemas.microsoft.com/office/drawing/2014/main" id="{D9CBF3FE-BDB9-4398-B78B-AA2020CD64F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0" name="Text Box 6">
          <a:extLst>
            <a:ext uri="{FF2B5EF4-FFF2-40B4-BE49-F238E27FC236}">
              <a16:creationId xmlns:a16="http://schemas.microsoft.com/office/drawing/2014/main" id="{BD8EC76D-4353-4D37-9F4D-99F27223A87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1" name="Text Box 7">
          <a:extLst>
            <a:ext uri="{FF2B5EF4-FFF2-40B4-BE49-F238E27FC236}">
              <a16:creationId xmlns:a16="http://schemas.microsoft.com/office/drawing/2014/main" id="{890C23AF-9DA9-4E7C-BC26-E7EECE81A5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2" name="Text Box 8">
          <a:extLst>
            <a:ext uri="{FF2B5EF4-FFF2-40B4-BE49-F238E27FC236}">
              <a16:creationId xmlns:a16="http://schemas.microsoft.com/office/drawing/2014/main" id="{B6BF86C6-8F69-4AA3-B920-4D1D7BC88D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3" name="Text Box 9">
          <a:extLst>
            <a:ext uri="{FF2B5EF4-FFF2-40B4-BE49-F238E27FC236}">
              <a16:creationId xmlns:a16="http://schemas.microsoft.com/office/drawing/2014/main" id="{E53EC235-73D6-4E9C-841E-F2D1C742EE2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4" name="Text Box 10">
          <a:extLst>
            <a:ext uri="{FF2B5EF4-FFF2-40B4-BE49-F238E27FC236}">
              <a16:creationId xmlns:a16="http://schemas.microsoft.com/office/drawing/2014/main" id="{B939604C-B19E-43E4-A17E-9808313AF8D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5" name="Text Box 11">
          <a:extLst>
            <a:ext uri="{FF2B5EF4-FFF2-40B4-BE49-F238E27FC236}">
              <a16:creationId xmlns:a16="http://schemas.microsoft.com/office/drawing/2014/main" id="{B9B77C6B-4DFA-41AC-9241-A249D640071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6" name="Text Box 12">
          <a:extLst>
            <a:ext uri="{FF2B5EF4-FFF2-40B4-BE49-F238E27FC236}">
              <a16:creationId xmlns:a16="http://schemas.microsoft.com/office/drawing/2014/main" id="{35B2B0E4-3804-4202-B43F-88924EDBBF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7" name="Text Box 13">
          <a:extLst>
            <a:ext uri="{FF2B5EF4-FFF2-40B4-BE49-F238E27FC236}">
              <a16:creationId xmlns:a16="http://schemas.microsoft.com/office/drawing/2014/main" id="{CCB1D92D-469D-4C0C-A8FD-052DD60BF89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8" name="Text Box 14">
          <a:extLst>
            <a:ext uri="{FF2B5EF4-FFF2-40B4-BE49-F238E27FC236}">
              <a16:creationId xmlns:a16="http://schemas.microsoft.com/office/drawing/2014/main" id="{D07CB064-5EEB-4CC7-A8F5-0486FCD1F2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9" name="Text Box 15">
          <a:extLst>
            <a:ext uri="{FF2B5EF4-FFF2-40B4-BE49-F238E27FC236}">
              <a16:creationId xmlns:a16="http://schemas.microsoft.com/office/drawing/2014/main" id="{2E2723BB-A654-4F65-9ECE-25EE992DC0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0" name="Text Box 16">
          <a:extLst>
            <a:ext uri="{FF2B5EF4-FFF2-40B4-BE49-F238E27FC236}">
              <a16:creationId xmlns:a16="http://schemas.microsoft.com/office/drawing/2014/main" id="{AF73B7F0-104A-49D8-8C25-93068B85C8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1" name="Text Box 17">
          <a:extLst>
            <a:ext uri="{FF2B5EF4-FFF2-40B4-BE49-F238E27FC236}">
              <a16:creationId xmlns:a16="http://schemas.microsoft.com/office/drawing/2014/main" id="{4F48655D-48F7-4836-8F35-EDB26BAA537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2" name="Text Box 7">
          <a:extLst>
            <a:ext uri="{FF2B5EF4-FFF2-40B4-BE49-F238E27FC236}">
              <a16:creationId xmlns:a16="http://schemas.microsoft.com/office/drawing/2014/main" id="{CE633A41-2682-46D3-9874-33F2276C26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3" name="Text Box 8">
          <a:extLst>
            <a:ext uri="{FF2B5EF4-FFF2-40B4-BE49-F238E27FC236}">
              <a16:creationId xmlns:a16="http://schemas.microsoft.com/office/drawing/2014/main" id="{A75A77B7-291E-4722-8B6F-21CCC4923D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4" name="Text Box 9">
          <a:extLst>
            <a:ext uri="{FF2B5EF4-FFF2-40B4-BE49-F238E27FC236}">
              <a16:creationId xmlns:a16="http://schemas.microsoft.com/office/drawing/2014/main" id="{6F49471B-0870-4307-89CC-70DE35421A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5" name="Text Box 10">
          <a:extLst>
            <a:ext uri="{FF2B5EF4-FFF2-40B4-BE49-F238E27FC236}">
              <a16:creationId xmlns:a16="http://schemas.microsoft.com/office/drawing/2014/main" id="{71CC7259-EBD2-4026-BBCE-7C02D56D34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6" name="Text Box 11">
          <a:extLst>
            <a:ext uri="{FF2B5EF4-FFF2-40B4-BE49-F238E27FC236}">
              <a16:creationId xmlns:a16="http://schemas.microsoft.com/office/drawing/2014/main" id="{5155281A-DB69-4D41-814B-7C78CB5FCFA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7" name="Text Box 12">
          <a:extLst>
            <a:ext uri="{FF2B5EF4-FFF2-40B4-BE49-F238E27FC236}">
              <a16:creationId xmlns:a16="http://schemas.microsoft.com/office/drawing/2014/main" id="{133C7A89-FC79-47B9-9A31-1AF2CDA60A6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8" name="Text Box 13">
          <a:extLst>
            <a:ext uri="{FF2B5EF4-FFF2-40B4-BE49-F238E27FC236}">
              <a16:creationId xmlns:a16="http://schemas.microsoft.com/office/drawing/2014/main" id="{195FD798-C72A-407A-B2A4-5E7BFE1CA2A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9" name="Text Box 14">
          <a:extLst>
            <a:ext uri="{FF2B5EF4-FFF2-40B4-BE49-F238E27FC236}">
              <a16:creationId xmlns:a16="http://schemas.microsoft.com/office/drawing/2014/main" id="{91662228-4678-472B-A1EA-F00C0F51DC9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0" name="Text Box 15">
          <a:extLst>
            <a:ext uri="{FF2B5EF4-FFF2-40B4-BE49-F238E27FC236}">
              <a16:creationId xmlns:a16="http://schemas.microsoft.com/office/drawing/2014/main" id="{E542A52C-9D64-46C3-90BD-35F0A8BE14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1" name="Text Box 16">
          <a:extLst>
            <a:ext uri="{FF2B5EF4-FFF2-40B4-BE49-F238E27FC236}">
              <a16:creationId xmlns:a16="http://schemas.microsoft.com/office/drawing/2014/main" id="{AC929181-7C8B-42F1-8763-0FDAF8AADFD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2" name="Text Box 17">
          <a:extLst>
            <a:ext uri="{FF2B5EF4-FFF2-40B4-BE49-F238E27FC236}">
              <a16:creationId xmlns:a16="http://schemas.microsoft.com/office/drawing/2014/main" id="{92357279-CF61-41B2-9687-DA3374011B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3" name="Text Box 6">
          <a:extLst>
            <a:ext uri="{FF2B5EF4-FFF2-40B4-BE49-F238E27FC236}">
              <a16:creationId xmlns:a16="http://schemas.microsoft.com/office/drawing/2014/main" id="{03C93AC6-D86A-45E5-AFA7-BF660C2A06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4" name="Text Box 7">
          <a:extLst>
            <a:ext uri="{FF2B5EF4-FFF2-40B4-BE49-F238E27FC236}">
              <a16:creationId xmlns:a16="http://schemas.microsoft.com/office/drawing/2014/main" id="{F8C5323B-40B8-40B3-9D70-0379765FB76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5" name="Text Box 8">
          <a:extLst>
            <a:ext uri="{FF2B5EF4-FFF2-40B4-BE49-F238E27FC236}">
              <a16:creationId xmlns:a16="http://schemas.microsoft.com/office/drawing/2014/main" id="{6B3B2B23-2B60-45A0-812B-7A557FE3660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6" name="Text Box 9">
          <a:extLst>
            <a:ext uri="{FF2B5EF4-FFF2-40B4-BE49-F238E27FC236}">
              <a16:creationId xmlns:a16="http://schemas.microsoft.com/office/drawing/2014/main" id="{45EDC1C2-253A-4BC4-BA67-E956362066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7" name="Text Box 10">
          <a:extLst>
            <a:ext uri="{FF2B5EF4-FFF2-40B4-BE49-F238E27FC236}">
              <a16:creationId xmlns:a16="http://schemas.microsoft.com/office/drawing/2014/main" id="{CF3F2294-1CF5-4CC0-815E-EB1F179B8B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8" name="Text Box 11">
          <a:extLst>
            <a:ext uri="{FF2B5EF4-FFF2-40B4-BE49-F238E27FC236}">
              <a16:creationId xmlns:a16="http://schemas.microsoft.com/office/drawing/2014/main" id="{14FB85F9-B964-4654-9940-E485F78EDE3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9" name="Text Box 12">
          <a:extLst>
            <a:ext uri="{FF2B5EF4-FFF2-40B4-BE49-F238E27FC236}">
              <a16:creationId xmlns:a16="http://schemas.microsoft.com/office/drawing/2014/main" id="{E565D8A8-45B0-4D60-93F6-9503E248F87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0" name="Text Box 13">
          <a:extLst>
            <a:ext uri="{FF2B5EF4-FFF2-40B4-BE49-F238E27FC236}">
              <a16:creationId xmlns:a16="http://schemas.microsoft.com/office/drawing/2014/main" id="{A7FF2786-BA31-4697-B7EC-A1BF1A701AA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1" name="Text Box 14">
          <a:extLst>
            <a:ext uri="{FF2B5EF4-FFF2-40B4-BE49-F238E27FC236}">
              <a16:creationId xmlns:a16="http://schemas.microsoft.com/office/drawing/2014/main" id="{135F81D7-02F0-4E0E-8946-FCB98C0DAD7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2" name="Text Box 15">
          <a:extLst>
            <a:ext uri="{FF2B5EF4-FFF2-40B4-BE49-F238E27FC236}">
              <a16:creationId xmlns:a16="http://schemas.microsoft.com/office/drawing/2014/main" id="{88275D97-F99C-403C-B964-4460BAD97A4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3" name="Text Box 16">
          <a:extLst>
            <a:ext uri="{FF2B5EF4-FFF2-40B4-BE49-F238E27FC236}">
              <a16:creationId xmlns:a16="http://schemas.microsoft.com/office/drawing/2014/main" id="{AA3C1FD3-05D2-4953-8CE0-17EA91D999A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4" name="Text Box 17">
          <a:extLst>
            <a:ext uri="{FF2B5EF4-FFF2-40B4-BE49-F238E27FC236}">
              <a16:creationId xmlns:a16="http://schemas.microsoft.com/office/drawing/2014/main" id="{C40784EA-E10E-4752-9278-62DB48626B1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5" name="Text Box 6">
          <a:extLst>
            <a:ext uri="{FF2B5EF4-FFF2-40B4-BE49-F238E27FC236}">
              <a16:creationId xmlns:a16="http://schemas.microsoft.com/office/drawing/2014/main" id="{6783100D-F109-4D40-B077-5B70EB3AD6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6" name="Text Box 7">
          <a:extLst>
            <a:ext uri="{FF2B5EF4-FFF2-40B4-BE49-F238E27FC236}">
              <a16:creationId xmlns:a16="http://schemas.microsoft.com/office/drawing/2014/main" id="{597ADF95-EF46-43EE-9AB2-FA270658D9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7" name="Text Box 8">
          <a:extLst>
            <a:ext uri="{FF2B5EF4-FFF2-40B4-BE49-F238E27FC236}">
              <a16:creationId xmlns:a16="http://schemas.microsoft.com/office/drawing/2014/main" id="{C168BFF0-BCA9-48EA-94AF-9724F4410EA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8" name="Text Box 9">
          <a:extLst>
            <a:ext uri="{FF2B5EF4-FFF2-40B4-BE49-F238E27FC236}">
              <a16:creationId xmlns:a16="http://schemas.microsoft.com/office/drawing/2014/main" id="{355A18E8-AA56-44AB-818A-AEE25F148ED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9" name="Text Box 10">
          <a:extLst>
            <a:ext uri="{FF2B5EF4-FFF2-40B4-BE49-F238E27FC236}">
              <a16:creationId xmlns:a16="http://schemas.microsoft.com/office/drawing/2014/main" id="{596C0E2E-E534-4EB3-9D3C-65EE37EC1E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0" name="Text Box 11">
          <a:extLst>
            <a:ext uri="{FF2B5EF4-FFF2-40B4-BE49-F238E27FC236}">
              <a16:creationId xmlns:a16="http://schemas.microsoft.com/office/drawing/2014/main" id="{113F3200-E292-4328-B24E-957F0B976F9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1" name="Text Box 12">
          <a:extLst>
            <a:ext uri="{FF2B5EF4-FFF2-40B4-BE49-F238E27FC236}">
              <a16:creationId xmlns:a16="http://schemas.microsoft.com/office/drawing/2014/main" id="{8BD204B3-50B9-4196-9836-025CA27B3AB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2" name="Text Box 13">
          <a:extLst>
            <a:ext uri="{FF2B5EF4-FFF2-40B4-BE49-F238E27FC236}">
              <a16:creationId xmlns:a16="http://schemas.microsoft.com/office/drawing/2014/main" id="{AFA3BE89-4123-470F-A893-4817438658E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3" name="Text Box 14">
          <a:extLst>
            <a:ext uri="{FF2B5EF4-FFF2-40B4-BE49-F238E27FC236}">
              <a16:creationId xmlns:a16="http://schemas.microsoft.com/office/drawing/2014/main" id="{77315254-DB4F-449D-B073-D6CD51EEA0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4" name="Text Box 15">
          <a:extLst>
            <a:ext uri="{FF2B5EF4-FFF2-40B4-BE49-F238E27FC236}">
              <a16:creationId xmlns:a16="http://schemas.microsoft.com/office/drawing/2014/main" id="{261AB2ED-B596-4AA8-A48C-DD1B91D8ED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5" name="Text Box 16">
          <a:extLst>
            <a:ext uri="{FF2B5EF4-FFF2-40B4-BE49-F238E27FC236}">
              <a16:creationId xmlns:a16="http://schemas.microsoft.com/office/drawing/2014/main" id="{336F797E-88DD-4EFA-8925-5328997D57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6" name="Text Box 17">
          <a:extLst>
            <a:ext uri="{FF2B5EF4-FFF2-40B4-BE49-F238E27FC236}">
              <a16:creationId xmlns:a16="http://schemas.microsoft.com/office/drawing/2014/main" id="{00EC1BEB-191B-4C76-AE4D-016AA822280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7" name="Text Box 6">
          <a:extLst>
            <a:ext uri="{FF2B5EF4-FFF2-40B4-BE49-F238E27FC236}">
              <a16:creationId xmlns:a16="http://schemas.microsoft.com/office/drawing/2014/main" id="{E1A345D3-3794-417B-AAE4-BA143CFF01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8" name="Text Box 7">
          <a:extLst>
            <a:ext uri="{FF2B5EF4-FFF2-40B4-BE49-F238E27FC236}">
              <a16:creationId xmlns:a16="http://schemas.microsoft.com/office/drawing/2014/main" id="{AA998211-BF2A-46D6-B11E-1540E4B6B59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9" name="Text Box 8">
          <a:extLst>
            <a:ext uri="{FF2B5EF4-FFF2-40B4-BE49-F238E27FC236}">
              <a16:creationId xmlns:a16="http://schemas.microsoft.com/office/drawing/2014/main" id="{CD8A2D83-D771-4872-A03A-D49AFFBBCF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0" name="Text Box 9">
          <a:extLst>
            <a:ext uri="{FF2B5EF4-FFF2-40B4-BE49-F238E27FC236}">
              <a16:creationId xmlns:a16="http://schemas.microsoft.com/office/drawing/2014/main" id="{1E3C6375-D6A7-42D1-B9E3-A90710809F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1" name="Text Box 10">
          <a:extLst>
            <a:ext uri="{FF2B5EF4-FFF2-40B4-BE49-F238E27FC236}">
              <a16:creationId xmlns:a16="http://schemas.microsoft.com/office/drawing/2014/main" id="{C89FEE96-8E0A-458C-8AEA-C37E762B6B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2" name="Text Box 11">
          <a:extLst>
            <a:ext uri="{FF2B5EF4-FFF2-40B4-BE49-F238E27FC236}">
              <a16:creationId xmlns:a16="http://schemas.microsoft.com/office/drawing/2014/main" id="{F1544CF6-EFB7-4C01-AD4A-99E6E7E6413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3" name="Text Box 12">
          <a:extLst>
            <a:ext uri="{FF2B5EF4-FFF2-40B4-BE49-F238E27FC236}">
              <a16:creationId xmlns:a16="http://schemas.microsoft.com/office/drawing/2014/main" id="{0BE25D9B-38E1-4B12-A638-4B41F06F6FA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4" name="Text Box 13">
          <a:extLst>
            <a:ext uri="{FF2B5EF4-FFF2-40B4-BE49-F238E27FC236}">
              <a16:creationId xmlns:a16="http://schemas.microsoft.com/office/drawing/2014/main" id="{EC9AE577-EAA9-4590-8A54-708DF9BA0E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5" name="Text Box 14">
          <a:extLst>
            <a:ext uri="{FF2B5EF4-FFF2-40B4-BE49-F238E27FC236}">
              <a16:creationId xmlns:a16="http://schemas.microsoft.com/office/drawing/2014/main" id="{E438519B-036D-4339-9A05-A64D1B3237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6" name="Text Box 15">
          <a:extLst>
            <a:ext uri="{FF2B5EF4-FFF2-40B4-BE49-F238E27FC236}">
              <a16:creationId xmlns:a16="http://schemas.microsoft.com/office/drawing/2014/main" id="{2EC61623-4BAF-4C23-B6A6-66800E63F4B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7" name="Text Box 16">
          <a:extLst>
            <a:ext uri="{FF2B5EF4-FFF2-40B4-BE49-F238E27FC236}">
              <a16:creationId xmlns:a16="http://schemas.microsoft.com/office/drawing/2014/main" id="{FD452958-9BAF-4022-A106-8FEC19ADFE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8" name="Text Box 17">
          <a:extLst>
            <a:ext uri="{FF2B5EF4-FFF2-40B4-BE49-F238E27FC236}">
              <a16:creationId xmlns:a16="http://schemas.microsoft.com/office/drawing/2014/main" id="{EF8263D9-AD08-4BE3-8F91-71B896B1072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9" name="Text Box 7">
          <a:extLst>
            <a:ext uri="{FF2B5EF4-FFF2-40B4-BE49-F238E27FC236}">
              <a16:creationId xmlns:a16="http://schemas.microsoft.com/office/drawing/2014/main" id="{9C416F37-7179-4DC4-B8C4-D72558773A6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0" name="Text Box 8">
          <a:extLst>
            <a:ext uri="{FF2B5EF4-FFF2-40B4-BE49-F238E27FC236}">
              <a16:creationId xmlns:a16="http://schemas.microsoft.com/office/drawing/2014/main" id="{233C2066-A2D1-4632-B732-A515D330B94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1" name="Text Box 9">
          <a:extLst>
            <a:ext uri="{FF2B5EF4-FFF2-40B4-BE49-F238E27FC236}">
              <a16:creationId xmlns:a16="http://schemas.microsoft.com/office/drawing/2014/main" id="{CFA7F7E5-D3E4-4A2F-BDFD-5E49827F7C3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2" name="Text Box 10">
          <a:extLst>
            <a:ext uri="{FF2B5EF4-FFF2-40B4-BE49-F238E27FC236}">
              <a16:creationId xmlns:a16="http://schemas.microsoft.com/office/drawing/2014/main" id="{D7C7A942-170B-4349-BDB2-E31FDC6928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3" name="Text Box 11">
          <a:extLst>
            <a:ext uri="{FF2B5EF4-FFF2-40B4-BE49-F238E27FC236}">
              <a16:creationId xmlns:a16="http://schemas.microsoft.com/office/drawing/2014/main" id="{D3509162-8CE3-4889-8CD4-63E5A719427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4" name="Text Box 12">
          <a:extLst>
            <a:ext uri="{FF2B5EF4-FFF2-40B4-BE49-F238E27FC236}">
              <a16:creationId xmlns:a16="http://schemas.microsoft.com/office/drawing/2014/main" id="{4A945271-EFDD-4A6C-9912-258255D7DDD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5" name="Text Box 13">
          <a:extLst>
            <a:ext uri="{FF2B5EF4-FFF2-40B4-BE49-F238E27FC236}">
              <a16:creationId xmlns:a16="http://schemas.microsoft.com/office/drawing/2014/main" id="{C661326F-1B7D-4696-8F29-7863A7EEB9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6" name="Text Box 14">
          <a:extLst>
            <a:ext uri="{FF2B5EF4-FFF2-40B4-BE49-F238E27FC236}">
              <a16:creationId xmlns:a16="http://schemas.microsoft.com/office/drawing/2014/main" id="{21C845E3-30B1-4A15-A269-1A9D78F6A1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7" name="Text Box 15">
          <a:extLst>
            <a:ext uri="{FF2B5EF4-FFF2-40B4-BE49-F238E27FC236}">
              <a16:creationId xmlns:a16="http://schemas.microsoft.com/office/drawing/2014/main" id="{D3C5BADB-7A17-4C8F-83F8-6107588625C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8" name="Text Box 16">
          <a:extLst>
            <a:ext uri="{FF2B5EF4-FFF2-40B4-BE49-F238E27FC236}">
              <a16:creationId xmlns:a16="http://schemas.microsoft.com/office/drawing/2014/main" id="{B0CFBAEC-8B67-4973-9998-8B4E352FB5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9" name="Text Box 17">
          <a:extLst>
            <a:ext uri="{FF2B5EF4-FFF2-40B4-BE49-F238E27FC236}">
              <a16:creationId xmlns:a16="http://schemas.microsoft.com/office/drawing/2014/main" id="{4C56B947-2382-4DB4-8372-D3C4F5EEB88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0" name="Text Box 6">
          <a:extLst>
            <a:ext uri="{FF2B5EF4-FFF2-40B4-BE49-F238E27FC236}">
              <a16:creationId xmlns:a16="http://schemas.microsoft.com/office/drawing/2014/main" id="{5926D5A3-76BC-4129-B36C-47C15C8559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1" name="Text Box 7">
          <a:extLst>
            <a:ext uri="{FF2B5EF4-FFF2-40B4-BE49-F238E27FC236}">
              <a16:creationId xmlns:a16="http://schemas.microsoft.com/office/drawing/2014/main" id="{5B921772-5CA1-4783-A4CC-6298F310A39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2" name="Text Box 8">
          <a:extLst>
            <a:ext uri="{FF2B5EF4-FFF2-40B4-BE49-F238E27FC236}">
              <a16:creationId xmlns:a16="http://schemas.microsoft.com/office/drawing/2014/main" id="{11E23385-3350-480F-9FA0-3BC4B29A0A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3" name="Text Box 9">
          <a:extLst>
            <a:ext uri="{FF2B5EF4-FFF2-40B4-BE49-F238E27FC236}">
              <a16:creationId xmlns:a16="http://schemas.microsoft.com/office/drawing/2014/main" id="{C4C6F0BF-5E08-4178-92EE-6859954217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4" name="Text Box 10">
          <a:extLst>
            <a:ext uri="{FF2B5EF4-FFF2-40B4-BE49-F238E27FC236}">
              <a16:creationId xmlns:a16="http://schemas.microsoft.com/office/drawing/2014/main" id="{12645FBC-2DDF-41A9-B6FE-1EED1FA3D67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5" name="Text Box 11">
          <a:extLst>
            <a:ext uri="{FF2B5EF4-FFF2-40B4-BE49-F238E27FC236}">
              <a16:creationId xmlns:a16="http://schemas.microsoft.com/office/drawing/2014/main" id="{2D93B7AE-0A38-42B3-B858-006CD03E26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6" name="Text Box 12">
          <a:extLst>
            <a:ext uri="{FF2B5EF4-FFF2-40B4-BE49-F238E27FC236}">
              <a16:creationId xmlns:a16="http://schemas.microsoft.com/office/drawing/2014/main" id="{05B8CE1C-D407-493F-8FB7-CE34D22F45C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7" name="Text Box 13">
          <a:extLst>
            <a:ext uri="{FF2B5EF4-FFF2-40B4-BE49-F238E27FC236}">
              <a16:creationId xmlns:a16="http://schemas.microsoft.com/office/drawing/2014/main" id="{8DA54D7B-0461-4A91-9787-09441A154D8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8" name="Text Box 14">
          <a:extLst>
            <a:ext uri="{FF2B5EF4-FFF2-40B4-BE49-F238E27FC236}">
              <a16:creationId xmlns:a16="http://schemas.microsoft.com/office/drawing/2014/main" id="{ADF82956-969F-435B-A6E5-DFFB295D43B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9" name="Text Box 15">
          <a:extLst>
            <a:ext uri="{FF2B5EF4-FFF2-40B4-BE49-F238E27FC236}">
              <a16:creationId xmlns:a16="http://schemas.microsoft.com/office/drawing/2014/main" id="{D2756E51-A4D1-48E3-801A-84C990F3EFD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0" name="Text Box 16">
          <a:extLst>
            <a:ext uri="{FF2B5EF4-FFF2-40B4-BE49-F238E27FC236}">
              <a16:creationId xmlns:a16="http://schemas.microsoft.com/office/drawing/2014/main" id="{52FF39A2-4C19-46BE-B328-8BFF62163D5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1" name="Text Box 17">
          <a:extLst>
            <a:ext uri="{FF2B5EF4-FFF2-40B4-BE49-F238E27FC236}">
              <a16:creationId xmlns:a16="http://schemas.microsoft.com/office/drawing/2014/main" id="{A96AD6E1-79CD-4A8D-BBC8-62D773B8788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2" name="Text Box 6">
          <a:extLst>
            <a:ext uri="{FF2B5EF4-FFF2-40B4-BE49-F238E27FC236}">
              <a16:creationId xmlns:a16="http://schemas.microsoft.com/office/drawing/2014/main" id="{4424B19F-6EFE-4AF8-95A0-2898A75DDDC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3" name="Text Box 7">
          <a:extLst>
            <a:ext uri="{FF2B5EF4-FFF2-40B4-BE49-F238E27FC236}">
              <a16:creationId xmlns:a16="http://schemas.microsoft.com/office/drawing/2014/main" id="{6F4FAFE2-7EF1-42FC-9F06-F75753219B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4" name="Text Box 8">
          <a:extLst>
            <a:ext uri="{FF2B5EF4-FFF2-40B4-BE49-F238E27FC236}">
              <a16:creationId xmlns:a16="http://schemas.microsoft.com/office/drawing/2014/main" id="{644FF31E-C8C8-4C56-9FC3-C4665997B35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5" name="Text Box 9">
          <a:extLst>
            <a:ext uri="{FF2B5EF4-FFF2-40B4-BE49-F238E27FC236}">
              <a16:creationId xmlns:a16="http://schemas.microsoft.com/office/drawing/2014/main" id="{826369B0-0150-430D-AE9A-22E76ECCB98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6" name="Text Box 10">
          <a:extLst>
            <a:ext uri="{FF2B5EF4-FFF2-40B4-BE49-F238E27FC236}">
              <a16:creationId xmlns:a16="http://schemas.microsoft.com/office/drawing/2014/main" id="{05802CBC-108C-410F-8BA4-FC80A65272E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7" name="Text Box 11">
          <a:extLst>
            <a:ext uri="{FF2B5EF4-FFF2-40B4-BE49-F238E27FC236}">
              <a16:creationId xmlns:a16="http://schemas.microsoft.com/office/drawing/2014/main" id="{65BCD931-5DF1-4A77-A33A-FB2187450E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8" name="Text Box 12">
          <a:extLst>
            <a:ext uri="{FF2B5EF4-FFF2-40B4-BE49-F238E27FC236}">
              <a16:creationId xmlns:a16="http://schemas.microsoft.com/office/drawing/2014/main" id="{845A61BC-47B2-4493-8E06-E64EE74B2E2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9" name="Text Box 13">
          <a:extLst>
            <a:ext uri="{FF2B5EF4-FFF2-40B4-BE49-F238E27FC236}">
              <a16:creationId xmlns:a16="http://schemas.microsoft.com/office/drawing/2014/main" id="{B23C0784-8317-4134-B997-D58D0923687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0" name="Text Box 14">
          <a:extLst>
            <a:ext uri="{FF2B5EF4-FFF2-40B4-BE49-F238E27FC236}">
              <a16:creationId xmlns:a16="http://schemas.microsoft.com/office/drawing/2014/main" id="{DB2A9DBE-64DE-40E1-9B59-B0CE2648A3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1" name="Text Box 15">
          <a:extLst>
            <a:ext uri="{FF2B5EF4-FFF2-40B4-BE49-F238E27FC236}">
              <a16:creationId xmlns:a16="http://schemas.microsoft.com/office/drawing/2014/main" id="{377E6C3D-4C20-49FD-82AB-B039AEBD9E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2" name="Text Box 16">
          <a:extLst>
            <a:ext uri="{FF2B5EF4-FFF2-40B4-BE49-F238E27FC236}">
              <a16:creationId xmlns:a16="http://schemas.microsoft.com/office/drawing/2014/main" id="{0E9CC744-C457-4BBF-A383-AF26FF02E35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3" name="Text Box 17">
          <a:extLst>
            <a:ext uri="{FF2B5EF4-FFF2-40B4-BE49-F238E27FC236}">
              <a16:creationId xmlns:a16="http://schemas.microsoft.com/office/drawing/2014/main" id="{153B1258-80B8-4D49-B0D2-EDC58AA9629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4" name="Text Box 6">
          <a:extLst>
            <a:ext uri="{FF2B5EF4-FFF2-40B4-BE49-F238E27FC236}">
              <a16:creationId xmlns:a16="http://schemas.microsoft.com/office/drawing/2014/main" id="{67E3F026-99F2-40FB-A609-81278DE22F6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5" name="Text Box 7">
          <a:extLst>
            <a:ext uri="{FF2B5EF4-FFF2-40B4-BE49-F238E27FC236}">
              <a16:creationId xmlns:a16="http://schemas.microsoft.com/office/drawing/2014/main" id="{85C8635F-5E78-40FB-AA9D-CDBF3BBFF5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6" name="Text Box 8">
          <a:extLst>
            <a:ext uri="{FF2B5EF4-FFF2-40B4-BE49-F238E27FC236}">
              <a16:creationId xmlns:a16="http://schemas.microsoft.com/office/drawing/2014/main" id="{84E81A1D-7FF9-4BFF-A5D3-41AEC659D9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7" name="Text Box 9">
          <a:extLst>
            <a:ext uri="{FF2B5EF4-FFF2-40B4-BE49-F238E27FC236}">
              <a16:creationId xmlns:a16="http://schemas.microsoft.com/office/drawing/2014/main" id="{870D85FD-9AD9-4210-97DE-8BB3DC4D1E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8" name="Text Box 10">
          <a:extLst>
            <a:ext uri="{FF2B5EF4-FFF2-40B4-BE49-F238E27FC236}">
              <a16:creationId xmlns:a16="http://schemas.microsoft.com/office/drawing/2014/main" id="{016331F3-8CF2-441D-B01B-85B7237ECBC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9" name="Text Box 11">
          <a:extLst>
            <a:ext uri="{FF2B5EF4-FFF2-40B4-BE49-F238E27FC236}">
              <a16:creationId xmlns:a16="http://schemas.microsoft.com/office/drawing/2014/main" id="{B04E0CF1-A12B-47DE-B638-DC3EA13EE67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0" name="Text Box 12">
          <a:extLst>
            <a:ext uri="{FF2B5EF4-FFF2-40B4-BE49-F238E27FC236}">
              <a16:creationId xmlns:a16="http://schemas.microsoft.com/office/drawing/2014/main" id="{53974743-EAD8-4D1D-A571-2E4293E273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1" name="Text Box 13">
          <a:extLst>
            <a:ext uri="{FF2B5EF4-FFF2-40B4-BE49-F238E27FC236}">
              <a16:creationId xmlns:a16="http://schemas.microsoft.com/office/drawing/2014/main" id="{6519335B-3922-432F-991A-55F0B52E42D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2" name="Text Box 14">
          <a:extLst>
            <a:ext uri="{FF2B5EF4-FFF2-40B4-BE49-F238E27FC236}">
              <a16:creationId xmlns:a16="http://schemas.microsoft.com/office/drawing/2014/main" id="{B5E4A0E9-4711-4165-918E-19551F577B7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3" name="Text Box 15">
          <a:extLst>
            <a:ext uri="{FF2B5EF4-FFF2-40B4-BE49-F238E27FC236}">
              <a16:creationId xmlns:a16="http://schemas.microsoft.com/office/drawing/2014/main" id="{BC68A087-90CD-4F1C-9D09-79352244949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4" name="Text Box 16">
          <a:extLst>
            <a:ext uri="{FF2B5EF4-FFF2-40B4-BE49-F238E27FC236}">
              <a16:creationId xmlns:a16="http://schemas.microsoft.com/office/drawing/2014/main" id="{B79220DD-35C1-4EB2-AE09-915D4B5F58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5" name="Text Box 17">
          <a:extLst>
            <a:ext uri="{FF2B5EF4-FFF2-40B4-BE49-F238E27FC236}">
              <a16:creationId xmlns:a16="http://schemas.microsoft.com/office/drawing/2014/main" id="{D7A3CE6F-7908-46D7-AA24-179EB8695AC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6" name="Text Box 7">
          <a:extLst>
            <a:ext uri="{FF2B5EF4-FFF2-40B4-BE49-F238E27FC236}">
              <a16:creationId xmlns:a16="http://schemas.microsoft.com/office/drawing/2014/main" id="{DE54EE66-B8ED-4442-AD81-7F3EB9B3BE4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7" name="Text Box 8">
          <a:extLst>
            <a:ext uri="{FF2B5EF4-FFF2-40B4-BE49-F238E27FC236}">
              <a16:creationId xmlns:a16="http://schemas.microsoft.com/office/drawing/2014/main" id="{F1F0314A-20D0-41C6-A3F4-4B6E330375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8" name="Text Box 9">
          <a:extLst>
            <a:ext uri="{FF2B5EF4-FFF2-40B4-BE49-F238E27FC236}">
              <a16:creationId xmlns:a16="http://schemas.microsoft.com/office/drawing/2014/main" id="{E02DCF85-CFE8-47CC-86AF-858736A084F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9" name="Text Box 10">
          <a:extLst>
            <a:ext uri="{FF2B5EF4-FFF2-40B4-BE49-F238E27FC236}">
              <a16:creationId xmlns:a16="http://schemas.microsoft.com/office/drawing/2014/main" id="{1DCB0F98-3413-4A12-A63B-3916DC05637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0" name="Text Box 11">
          <a:extLst>
            <a:ext uri="{FF2B5EF4-FFF2-40B4-BE49-F238E27FC236}">
              <a16:creationId xmlns:a16="http://schemas.microsoft.com/office/drawing/2014/main" id="{F3E28955-B7BB-4DEA-A377-7F75E370B1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1" name="Text Box 12">
          <a:extLst>
            <a:ext uri="{FF2B5EF4-FFF2-40B4-BE49-F238E27FC236}">
              <a16:creationId xmlns:a16="http://schemas.microsoft.com/office/drawing/2014/main" id="{6DCF1D8D-03CC-4719-AB5D-41E909A230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2" name="Text Box 13">
          <a:extLst>
            <a:ext uri="{FF2B5EF4-FFF2-40B4-BE49-F238E27FC236}">
              <a16:creationId xmlns:a16="http://schemas.microsoft.com/office/drawing/2014/main" id="{F8283A46-D8AC-4253-AF96-9C93389C458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3" name="Text Box 14">
          <a:extLst>
            <a:ext uri="{FF2B5EF4-FFF2-40B4-BE49-F238E27FC236}">
              <a16:creationId xmlns:a16="http://schemas.microsoft.com/office/drawing/2014/main" id="{CB4FB269-8582-42B4-9C91-428BF155453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4" name="Text Box 15">
          <a:extLst>
            <a:ext uri="{FF2B5EF4-FFF2-40B4-BE49-F238E27FC236}">
              <a16:creationId xmlns:a16="http://schemas.microsoft.com/office/drawing/2014/main" id="{19D0F064-212F-49B5-868A-7B05DF0D6E7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5" name="Text Box 16">
          <a:extLst>
            <a:ext uri="{FF2B5EF4-FFF2-40B4-BE49-F238E27FC236}">
              <a16:creationId xmlns:a16="http://schemas.microsoft.com/office/drawing/2014/main" id="{A64B4857-AF07-4742-8B30-A21519FEC8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6" name="Text Box 17">
          <a:extLst>
            <a:ext uri="{FF2B5EF4-FFF2-40B4-BE49-F238E27FC236}">
              <a16:creationId xmlns:a16="http://schemas.microsoft.com/office/drawing/2014/main" id="{133C715C-6FCB-4755-87E0-D79DC1229D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7" name="Text Box 6">
          <a:extLst>
            <a:ext uri="{FF2B5EF4-FFF2-40B4-BE49-F238E27FC236}">
              <a16:creationId xmlns:a16="http://schemas.microsoft.com/office/drawing/2014/main" id="{74EE2D22-5BA2-4622-8D38-5D717F4B76A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8" name="Text Box 7">
          <a:extLst>
            <a:ext uri="{FF2B5EF4-FFF2-40B4-BE49-F238E27FC236}">
              <a16:creationId xmlns:a16="http://schemas.microsoft.com/office/drawing/2014/main" id="{8A65913A-7FEB-404C-BBF0-17A4F9C2B66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9" name="Text Box 8">
          <a:extLst>
            <a:ext uri="{FF2B5EF4-FFF2-40B4-BE49-F238E27FC236}">
              <a16:creationId xmlns:a16="http://schemas.microsoft.com/office/drawing/2014/main" id="{E660D61B-5980-4217-BFFA-9EBE7A95570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0" name="Text Box 9">
          <a:extLst>
            <a:ext uri="{FF2B5EF4-FFF2-40B4-BE49-F238E27FC236}">
              <a16:creationId xmlns:a16="http://schemas.microsoft.com/office/drawing/2014/main" id="{34980A56-F75A-4FAB-9042-C6AA1AD90E8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1" name="Text Box 10">
          <a:extLst>
            <a:ext uri="{FF2B5EF4-FFF2-40B4-BE49-F238E27FC236}">
              <a16:creationId xmlns:a16="http://schemas.microsoft.com/office/drawing/2014/main" id="{FA35107F-3018-4CB6-91F5-41A6F8DA32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2" name="Text Box 11">
          <a:extLst>
            <a:ext uri="{FF2B5EF4-FFF2-40B4-BE49-F238E27FC236}">
              <a16:creationId xmlns:a16="http://schemas.microsoft.com/office/drawing/2014/main" id="{B3349AC0-D9A6-4959-B3C9-EF2E60A8D0F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3" name="Text Box 12">
          <a:extLst>
            <a:ext uri="{FF2B5EF4-FFF2-40B4-BE49-F238E27FC236}">
              <a16:creationId xmlns:a16="http://schemas.microsoft.com/office/drawing/2014/main" id="{9CE26F10-09A4-4649-B7FC-A7A994BB16E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4" name="Text Box 13">
          <a:extLst>
            <a:ext uri="{FF2B5EF4-FFF2-40B4-BE49-F238E27FC236}">
              <a16:creationId xmlns:a16="http://schemas.microsoft.com/office/drawing/2014/main" id="{0BBAA0FC-1C31-4775-BF3E-031548B5A84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5" name="Text Box 14">
          <a:extLst>
            <a:ext uri="{FF2B5EF4-FFF2-40B4-BE49-F238E27FC236}">
              <a16:creationId xmlns:a16="http://schemas.microsoft.com/office/drawing/2014/main" id="{125A148C-E262-435E-B509-A04778E639E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6" name="Text Box 15">
          <a:extLst>
            <a:ext uri="{FF2B5EF4-FFF2-40B4-BE49-F238E27FC236}">
              <a16:creationId xmlns:a16="http://schemas.microsoft.com/office/drawing/2014/main" id="{046973A8-C463-42EB-A64A-21FB762F6DF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7" name="Text Box 16">
          <a:extLst>
            <a:ext uri="{FF2B5EF4-FFF2-40B4-BE49-F238E27FC236}">
              <a16:creationId xmlns:a16="http://schemas.microsoft.com/office/drawing/2014/main" id="{E18ED8EE-2294-46ED-92C5-5501FBDCA2A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8" name="Text Box 17">
          <a:extLst>
            <a:ext uri="{FF2B5EF4-FFF2-40B4-BE49-F238E27FC236}">
              <a16:creationId xmlns:a16="http://schemas.microsoft.com/office/drawing/2014/main" id="{306C760C-84EA-4444-9D64-206C7C0A07C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9" name="Text Box 6">
          <a:extLst>
            <a:ext uri="{FF2B5EF4-FFF2-40B4-BE49-F238E27FC236}">
              <a16:creationId xmlns:a16="http://schemas.microsoft.com/office/drawing/2014/main" id="{9594D116-372A-4AA6-BD82-E4CC3F89154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0" name="Text Box 7">
          <a:extLst>
            <a:ext uri="{FF2B5EF4-FFF2-40B4-BE49-F238E27FC236}">
              <a16:creationId xmlns:a16="http://schemas.microsoft.com/office/drawing/2014/main" id="{5BFB3FF5-9B21-4968-A797-2FE7DE539B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1" name="Text Box 8">
          <a:extLst>
            <a:ext uri="{FF2B5EF4-FFF2-40B4-BE49-F238E27FC236}">
              <a16:creationId xmlns:a16="http://schemas.microsoft.com/office/drawing/2014/main" id="{D9EB418C-55D1-48AC-A6AB-9990369D9C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2" name="Text Box 9">
          <a:extLst>
            <a:ext uri="{FF2B5EF4-FFF2-40B4-BE49-F238E27FC236}">
              <a16:creationId xmlns:a16="http://schemas.microsoft.com/office/drawing/2014/main" id="{172D7607-C861-499D-A422-B82DC172532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3" name="Text Box 10">
          <a:extLst>
            <a:ext uri="{FF2B5EF4-FFF2-40B4-BE49-F238E27FC236}">
              <a16:creationId xmlns:a16="http://schemas.microsoft.com/office/drawing/2014/main" id="{410783FC-1EAE-454F-B25B-C07A1913E8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4" name="Text Box 11">
          <a:extLst>
            <a:ext uri="{FF2B5EF4-FFF2-40B4-BE49-F238E27FC236}">
              <a16:creationId xmlns:a16="http://schemas.microsoft.com/office/drawing/2014/main" id="{F98B8EDE-8031-4A28-A1F5-13122A6FA7F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5" name="Text Box 12">
          <a:extLst>
            <a:ext uri="{FF2B5EF4-FFF2-40B4-BE49-F238E27FC236}">
              <a16:creationId xmlns:a16="http://schemas.microsoft.com/office/drawing/2014/main" id="{2BADC7CB-4D5B-4755-A4C6-082F3AFA359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6" name="Text Box 13">
          <a:extLst>
            <a:ext uri="{FF2B5EF4-FFF2-40B4-BE49-F238E27FC236}">
              <a16:creationId xmlns:a16="http://schemas.microsoft.com/office/drawing/2014/main" id="{15EF4BFE-6F77-46BE-89D5-9827042744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7" name="Text Box 14">
          <a:extLst>
            <a:ext uri="{FF2B5EF4-FFF2-40B4-BE49-F238E27FC236}">
              <a16:creationId xmlns:a16="http://schemas.microsoft.com/office/drawing/2014/main" id="{C5F15B6C-D187-4977-BF0D-CCF1820CDC0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8" name="Text Box 15">
          <a:extLst>
            <a:ext uri="{FF2B5EF4-FFF2-40B4-BE49-F238E27FC236}">
              <a16:creationId xmlns:a16="http://schemas.microsoft.com/office/drawing/2014/main" id="{6F843FE6-069C-4B28-9D68-2464854E3F4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9" name="Text Box 16">
          <a:extLst>
            <a:ext uri="{FF2B5EF4-FFF2-40B4-BE49-F238E27FC236}">
              <a16:creationId xmlns:a16="http://schemas.microsoft.com/office/drawing/2014/main" id="{EDCDFC48-E1CB-475E-83DE-39EC4066F13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0" name="Text Box 17">
          <a:extLst>
            <a:ext uri="{FF2B5EF4-FFF2-40B4-BE49-F238E27FC236}">
              <a16:creationId xmlns:a16="http://schemas.microsoft.com/office/drawing/2014/main" id="{0DEC9CFB-D4CB-440F-BFA5-FAA5D344697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1" name="Text Box 6">
          <a:extLst>
            <a:ext uri="{FF2B5EF4-FFF2-40B4-BE49-F238E27FC236}">
              <a16:creationId xmlns:a16="http://schemas.microsoft.com/office/drawing/2014/main" id="{16D33624-53E6-467E-A166-304B7F354C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2" name="Text Box 7">
          <a:extLst>
            <a:ext uri="{FF2B5EF4-FFF2-40B4-BE49-F238E27FC236}">
              <a16:creationId xmlns:a16="http://schemas.microsoft.com/office/drawing/2014/main" id="{9D6D0E42-1C4E-4839-9775-38D3B3F3C93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3" name="Text Box 8">
          <a:extLst>
            <a:ext uri="{FF2B5EF4-FFF2-40B4-BE49-F238E27FC236}">
              <a16:creationId xmlns:a16="http://schemas.microsoft.com/office/drawing/2014/main" id="{220152D6-4CCE-48E1-A73D-69E421A922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4" name="Text Box 9">
          <a:extLst>
            <a:ext uri="{FF2B5EF4-FFF2-40B4-BE49-F238E27FC236}">
              <a16:creationId xmlns:a16="http://schemas.microsoft.com/office/drawing/2014/main" id="{4997D691-5181-4C0C-BBF9-AAA8238E253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5" name="Text Box 10">
          <a:extLst>
            <a:ext uri="{FF2B5EF4-FFF2-40B4-BE49-F238E27FC236}">
              <a16:creationId xmlns:a16="http://schemas.microsoft.com/office/drawing/2014/main" id="{F22BCE33-1A2A-4323-818A-E16CC5161E8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6" name="Text Box 11">
          <a:extLst>
            <a:ext uri="{FF2B5EF4-FFF2-40B4-BE49-F238E27FC236}">
              <a16:creationId xmlns:a16="http://schemas.microsoft.com/office/drawing/2014/main" id="{7D35C389-68AF-40CB-A6A8-1EEE5D39B14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7" name="Text Box 12">
          <a:extLst>
            <a:ext uri="{FF2B5EF4-FFF2-40B4-BE49-F238E27FC236}">
              <a16:creationId xmlns:a16="http://schemas.microsoft.com/office/drawing/2014/main" id="{9306C80D-6024-408E-975F-400ACA257A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8" name="Text Box 13">
          <a:extLst>
            <a:ext uri="{FF2B5EF4-FFF2-40B4-BE49-F238E27FC236}">
              <a16:creationId xmlns:a16="http://schemas.microsoft.com/office/drawing/2014/main" id="{C0572D34-1ABB-46ED-B337-FC4323FA691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9" name="Text Box 14">
          <a:extLst>
            <a:ext uri="{FF2B5EF4-FFF2-40B4-BE49-F238E27FC236}">
              <a16:creationId xmlns:a16="http://schemas.microsoft.com/office/drawing/2014/main" id="{F58B9D1A-6DD7-4EA9-BC95-9EE76F7D9C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0" name="Text Box 15">
          <a:extLst>
            <a:ext uri="{FF2B5EF4-FFF2-40B4-BE49-F238E27FC236}">
              <a16:creationId xmlns:a16="http://schemas.microsoft.com/office/drawing/2014/main" id="{D28C4F1C-9196-48FD-B0C5-6D13C430CA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1" name="Text Box 16">
          <a:extLst>
            <a:ext uri="{FF2B5EF4-FFF2-40B4-BE49-F238E27FC236}">
              <a16:creationId xmlns:a16="http://schemas.microsoft.com/office/drawing/2014/main" id="{17446087-06CA-4ACF-8097-A8A9069485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2" name="Text Box 17">
          <a:extLst>
            <a:ext uri="{FF2B5EF4-FFF2-40B4-BE49-F238E27FC236}">
              <a16:creationId xmlns:a16="http://schemas.microsoft.com/office/drawing/2014/main" id="{6BFE5BC1-D28D-47B4-9D71-711AB394B81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3" name="Text Box 7">
          <a:extLst>
            <a:ext uri="{FF2B5EF4-FFF2-40B4-BE49-F238E27FC236}">
              <a16:creationId xmlns:a16="http://schemas.microsoft.com/office/drawing/2014/main" id="{5A85593B-21BF-4E3C-8CE8-F8EE012CC3E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4" name="Text Box 8">
          <a:extLst>
            <a:ext uri="{FF2B5EF4-FFF2-40B4-BE49-F238E27FC236}">
              <a16:creationId xmlns:a16="http://schemas.microsoft.com/office/drawing/2014/main" id="{31061F3E-B27C-4A4C-A215-B37BF24D001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5" name="Text Box 9">
          <a:extLst>
            <a:ext uri="{FF2B5EF4-FFF2-40B4-BE49-F238E27FC236}">
              <a16:creationId xmlns:a16="http://schemas.microsoft.com/office/drawing/2014/main" id="{E9834F0F-D9FB-422A-BB2C-677EE210C3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6" name="Text Box 10">
          <a:extLst>
            <a:ext uri="{FF2B5EF4-FFF2-40B4-BE49-F238E27FC236}">
              <a16:creationId xmlns:a16="http://schemas.microsoft.com/office/drawing/2014/main" id="{19F3C589-59F1-46C1-957A-761D6D1CEF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7" name="Text Box 11">
          <a:extLst>
            <a:ext uri="{FF2B5EF4-FFF2-40B4-BE49-F238E27FC236}">
              <a16:creationId xmlns:a16="http://schemas.microsoft.com/office/drawing/2014/main" id="{167FFA52-CA6F-400C-A884-13B463C7FE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8" name="Text Box 12">
          <a:extLst>
            <a:ext uri="{FF2B5EF4-FFF2-40B4-BE49-F238E27FC236}">
              <a16:creationId xmlns:a16="http://schemas.microsoft.com/office/drawing/2014/main" id="{8689C18D-2F14-49E0-8A53-982C0358596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9" name="Text Box 13">
          <a:extLst>
            <a:ext uri="{FF2B5EF4-FFF2-40B4-BE49-F238E27FC236}">
              <a16:creationId xmlns:a16="http://schemas.microsoft.com/office/drawing/2014/main" id="{F2163A0C-1942-4067-B4DA-922A61DF8BE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0" name="Text Box 14">
          <a:extLst>
            <a:ext uri="{FF2B5EF4-FFF2-40B4-BE49-F238E27FC236}">
              <a16:creationId xmlns:a16="http://schemas.microsoft.com/office/drawing/2014/main" id="{E3758EE5-5D86-464F-947F-EAECDE8C1E0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1" name="Text Box 15">
          <a:extLst>
            <a:ext uri="{FF2B5EF4-FFF2-40B4-BE49-F238E27FC236}">
              <a16:creationId xmlns:a16="http://schemas.microsoft.com/office/drawing/2014/main" id="{B9516CA6-AD82-4FEC-AB37-326021B0E81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2" name="Text Box 16">
          <a:extLst>
            <a:ext uri="{FF2B5EF4-FFF2-40B4-BE49-F238E27FC236}">
              <a16:creationId xmlns:a16="http://schemas.microsoft.com/office/drawing/2014/main" id="{2F0A8FB3-D42A-49F0-9014-7E0F4DBBBC8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3" name="Text Box 17">
          <a:extLst>
            <a:ext uri="{FF2B5EF4-FFF2-40B4-BE49-F238E27FC236}">
              <a16:creationId xmlns:a16="http://schemas.microsoft.com/office/drawing/2014/main" id="{1E0E24A4-88E8-4817-8008-CECA9B971B1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4" name="Text Box 6">
          <a:extLst>
            <a:ext uri="{FF2B5EF4-FFF2-40B4-BE49-F238E27FC236}">
              <a16:creationId xmlns:a16="http://schemas.microsoft.com/office/drawing/2014/main" id="{5AB9F332-D648-4D12-9FE0-7C67EA9B612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5" name="Text Box 7">
          <a:extLst>
            <a:ext uri="{FF2B5EF4-FFF2-40B4-BE49-F238E27FC236}">
              <a16:creationId xmlns:a16="http://schemas.microsoft.com/office/drawing/2014/main" id="{064CA479-32BE-47E0-A17D-9F68D0905B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6" name="Text Box 8">
          <a:extLst>
            <a:ext uri="{FF2B5EF4-FFF2-40B4-BE49-F238E27FC236}">
              <a16:creationId xmlns:a16="http://schemas.microsoft.com/office/drawing/2014/main" id="{6D808DBB-6E32-448D-9F83-365E5971C9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7" name="Text Box 9">
          <a:extLst>
            <a:ext uri="{FF2B5EF4-FFF2-40B4-BE49-F238E27FC236}">
              <a16:creationId xmlns:a16="http://schemas.microsoft.com/office/drawing/2014/main" id="{28BE59B6-D197-4E4E-B7D3-99827432EF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8" name="Text Box 10">
          <a:extLst>
            <a:ext uri="{FF2B5EF4-FFF2-40B4-BE49-F238E27FC236}">
              <a16:creationId xmlns:a16="http://schemas.microsoft.com/office/drawing/2014/main" id="{FF173132-F321-4993-B6B2-30381BE0A4B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9" name="Text Box 11">
          <a:extLst>
            <a:ext uri="{FF2B5EF4-FFF2-40B4-BE49-F238E27FC236}">
              <a16:creationId xmlns:a16="http://schemas.microsoft.com/office/drawing/2014/main" id="{E31A94DB-BD60-4AFA-A608-50A43B42989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0" name="Text Box 12">
          <a:extLst>
            <a:ext uri="{FF2B5EF4-FFF2-40B4-BE49-F238E27FC236}">
              <a16:creationId xmlns:a16="http://schemas.microsoft.com/office/drawing/2014/main" id="{63A524EE-ED27-4534-A8AE-BFB19BE5C3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1" name="Text Box 13">
          <a:extLst>
            <a:ext uri="{FF2B5EF4-FFF2-40B4-BE49-F238E27FC236}">
              <a16:creationId xmlns:a16="http://schemas.microsoft.com/office/drawing/2014/main" id="{C9BE5F49-C39B-49D1-9208-CD56FF1D4B6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2" name="Text Box 14">
          <a:extLst>
            <a:ext uri="{FF2B5EF4-FFF2-40B4-BE49-F238E27FC236}">
              <a16:creationId xmlns:a16="http://schemas.microsoft.com/office/drawing/2014/main" id="{ECB857B3-1F49-4CE5-B6A1-87863D752A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3" name="Text Box 15">
          <a:extLst>
            <a:ext uri="{FF2B5EF4-FFF2-40B4-BE49-F238E27FC236}">
              <a16:creationId xmlns:a16="http://schemas.microsoft.com/office/drawing/2014/main" id="{D1A0A541-BAE3-4E29-AD26-130B2B4E355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4" name="Text Box 16">
          <a:extLst>
            <a:ext uri="{FF2B5EF4-FFF2-40B4-BE49-F238E27FC236}">
              <a16:creationId xmlns:a16="http://schemas.microsoft.com/office/drawing/2014/main" id="{473C17A6-C29F-4FF6-B3D6-627107342A7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5" name="Text Box 17">
          <a:extLst>
            <a:ext uri="{FF2B5EF4-FFF2-40B4-BE49-F238E27FC236}">
              <a16:creationId xmlns:a16="http://schemas.microsoft.com/office/drawing/2014/main" id="{454A0C76-97B7-4473-94F8-AE8F494804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6" name="Text Box 6">
          <a:extLst>
            <a:ext uri="{FF2B5EF4-FFF2-40B4-BE49-F238E27FC236}">
              <a16:creationId xmlns:a16="http://schemas.microsoft.com/office/drawing/2014/main" id="{027B1141-345E-43E6-A9F6-E6AB88EB8E7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7" name="Text Box 7">
          <a:extLst>
            <a:ext uri="{FF2B5EF4-FFF2-40B4-BE49-F238E27FC236}">
              <a16:creationId xmlns:a16="http://schemas.microsoft.com/office/drawing/2014/main" id="{7A3D1946-8A47-40CB-8DA0-AFA45080D7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8" name="Text Box 8">
          <a:extLst>
            <a:ext uri="{FF2B5EF4-FFF2-40B4-BE49-F238E27FC236}">
              <a16:creationId xmlns:a16="http://schemas.microsoft.com/office/drawing/2014/main" id="{23277A1D-2827-4F5B-9F39-C703B15ABB0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9" name="Text Box 9">
          <a:extLst>
            <a:ext uri="{FF2B5EF4-FFF2-40B4-BE49-F238E27FC236}">
              <a16:creationId xmlns:a16="http://schemas.microsoft.com/office/drawing/2014/main" id="{198B5ED5-7350-44FE-A6F6-7007C7610F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0" name="Text Box 10">
          <a:extLst>
            <a:ext uri="{FF2B5EF4-FFF2-40B4-BE49-F238E27FC236}">
              <a16:creationId xmlns:a16="http://schemas.microsoft.com/office/drawing/2014/main" id="{FCF352B9-5BD5-48A2-B070-ECFAD41AEA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1" name="Text Box 11">
          <a:extLst>
            <a:ext uri="{FF2B5EF4-FFF2-40B4-BE49-F238E27FC236}">
              <a16:creationId xmlns:a16="http://schemas.microsoft.com/office/drawing/2014/main" id="{C989E85F-5DF4-44E3-BB51-F4F6CD9F2E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2" name="Text Box 12">
          <a:extLst>
            <a:ext uri="{FF2B5EF4-FFF2-40B4-BE49-F238E27FC236}">
              <a16:creationId xmlns:a16="http://schemas.microsoft.com/office/drawing/2014/main" id="{7AA0AE05-5A17-4B86-AAA8-A94F2B8252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3" name="Text Box 13">
          <a:extLst>
            <a:ext uri="{FF2B5EF4-FFF2-40B4-BE49-F238E27FC236}">
              <a16:creationId xmlns:a16="http://schemas.microsoft.com/office/drawing/2014/main" id="{7FDA0FAD-1C1A-4EAF-968B-F0F942E4F22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4" name="Text Box 14">
          <a:extLst>
            <a:ext uri="{FF2B5EF4-FFF2-40B4-BE49-F238E27FC236}">
              <a16:creationId xmlns:a16="http://schemas.microsoft.com/office/drawing/2014/main" id="{32D1570E-6D2D-4EBD-AE0C-C08CCC1691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5" name="Text Box 15">
          <a:extLst>
            <a:ext uri="{FF2B5EF4-FFF2-40B4-BE49-F238E27FC236}">
              <a16:creationId xmlns:a16="http://schemas.microsoft.com/office/drawing/2014/main" id="{53C52006-DC03-4025-A1D4-E62382B4083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6" name="Text Box 16">
          <a:extLst>
            <a:ext uri="{FF2B5EF4-FFF2-40B4-BE49-F238E27FC236}">
              <a16:creationId xmlns:a16="http://schemas.microsoft.com/office/drawing/2014/main" id="{8A72F04C-8131-4D3E-ACB4-32D310C455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7" name="Text Box 17">
          <a:extLst>
            <a:ext uri="{FF2B5EF4-FFF2-40B4-BE49-F238E27FC236}">
              <a16:creationId xmlns:a16="http://schemas.microsoft.com/office/drawing/2014/main" id="{CB273785-EC96-47A7-AE09-730D12B405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8" name="Text Box 6">
          <a:extLst>
            <a:ext uri="{FF2B5EF4-FFF2-40B4-BE49-F238E27FC236}">
              <a16:creationId xmlns:a16="http://schemas.microsoft.com/office/drawing/2014/main" id="{848FE48D-88C3-4908-A61A-682808C3D8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9" name="Text Box 7">
          <a:extLst>
            <a:ext uri="{FF2B5EF4-FFF2-40B4-BE49-F238E27FC236}">
              <a16:creationId xmlns:a16="http://schemas.microsoft.com/office/drawing/2014/main" id="{01131EF1-9DD3-4FB2-A783-E3933C81BC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0" name="Text Box 8">
          <a:extLst>
            <a:ext uri="{FF2B5EF4-FFF2-40B4-BE49-F238E27FC236}">
              <a16:creationId xmlns:a16="http://schemas.microsoft.com/office/drawing/2014/main" id="{751F4B7B-A4EC-42F0-9DDB-4033D88F396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1" name="Text Box 9">
          <a:extLst>
            <a:ext uri="{FF2B5EF4-FFF2-40B4-BE49-F238E27FC236}">
              <a16:creationId xmlns:a16="http://schemas.microsoft.com/office/drawing/2014/main" id="{F181104B-2961-43FB-AF40-88CF60FD679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2" name="Text Box 10">
          <a:extLst>
            <a:ext uri="{FF2B5EF4-FFF2-40B4-BE49-F238E27FC236}">
              <a16:creationId xmlns:a16="http://schemas.microsoft.com/office/drawing/2014/main" id="{F122D008-D32E-40CD-BEC9-02EE18144F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3" name="Text Box 11">
          <a:extLst>
            <a:ext uri="{FF2B5EF4-FFF2-40B4-BE49-F238E27FC236}">
              <a16:creationId xmlns:a16="http://schemas.microsoft.com/office/drawing/2014/main" id="{5EDA12D4-76A5-4B35-9551-89BFD26106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4" name="Text Box 12">
          <a:extLst>
            <a:ext uri="{FF2B5EF4-FFF2-40B4-BE49-F238E27FC236}">
              <a16:creationId xmlns:a16="http://schemas.microsoft.com/office/drawing/2014/main" id="{7F576629-7426-4487-85A0-F6480B51C05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5" name="Text Box 13">
          <a:extLst>
            <a:ext uri="{FF2B5EF4-FFF2-40B4-BE49-F238E27FC236}">
              <a16:creationId xmlns:a16="http://schemas.microsoft.com/office/drawing/2014/main" id="{78BDC4FF-2011-425D-86B8-D9F8925E30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6" name="Text Box 14">
          <a:extLst>
            <a:ext uri="{FF2B5EF4-FFF2-40B4-BE49-F238E27FC236}">
              <a16:creationId xmlns:a16="http://schemas.microsoft.com/office/drawing/2014/main" id="{050D1074-00C6-44C3-916D-F98554DF3D2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7" name="Text Box 15">
          <a:extLst>
            <a:ext uri="{FF2B5EF4-FFF2-40B4-BE49-F238E27FC236}">
              <a16:creationId xmlns:a16="http://schemas.microsoft.com/office/drawing/2014/main" id="{D5996B85-DF26-4822-93DD-1ED5BB6804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8" name="Text Box 16">
          <a:extLst>
            <a:ext uri="{FF2B5EF4-FFF2-40B4-BE49-F238E27FC236}">
              <a16:creationId xmlns:a16="http://schemas.microsoft.com/office/drawing/2014/main" id="{7DD7ECCD-3D46-4D69-B103-429137FCDF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9" name="Text Box 17">
          <a:extLst>
            <a:ext uri="{FF2B5EF4-FFF2-40B4-BE49-F238E27FC236}">
              <a16:creationId xmlns:a16="http://schemas.microsoft.com/office/drawing/2014/main" id="{EDEA29D0-753D-424D-81D9-6EED594135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0" name="Text Box 7">
          <a:extLst>
            <a:ext uri="{FF2B5EF4-FFF2-40B4-BE49-F238E27FC236}">
              <a16:creationId xmlns:a16="http://schemas.microsoft.com/office/drawing/2014/main" id="{CCE5254A-DFD4-417C-89C5-D56D7C55C20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1" name="Text Box 8">
          <a:extLst>
            <a:ext uri="{FF2B5EF4-FFF2-40B4-BE49-F238E27FC236}">
              <a16:creationId xmlns:a16="http://schemas.microsoft.com/office/drawing/2014/main" id="{69D0FD32-31BE-4969-9093-22BB087890F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2" name="Text Box 9">
          <a:extLst>
            <a:ext uri="{FF2B5EF4-FFF2-40B4-BE49-F238E27FC236}">
              <a16:creationId xmlns:a16="http://schemas.microsoft.com/office/drawing/2014/main" id="{CD309388-B9A7-47FC-8520-607590FDB20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3" name="Text Box 10">
          <a:extLst>
            <a:ext uri="{FF2B5EF4-FFF2-40B4-BE49-F238E27FC236}">
              <a16:creationId xmlns:a16="http://schemas.microsoft.com/office/drawing/2014/main" id="{C36923A7-15DF-4592-94C5-88325CB640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4" name="Text Box 11">
          <a:extLst>
            <a:ext uri="{FF2B5EF4-FFF2-40B4-BE49-F238E27FC236}">
              <a16:creationId xmlns:a16="http://schemas.microsoft.com/office/drawing/2014/main" id="{87D6A161-1F97-420B-A6E9-DF9BE57A885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5" name="Text Box 12">
          <a:extLst>
            <a:ext uri="{FF2B5EF4-FFF2-40B4-BE49-F238E27FC236}">
              <a16:creationId xmlns:a16="http://schemas.microsoft.com/office/drawing/2014/main" id="{86C67204-126D-476E-827A-9077173306C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6" name="Text Box 13">
          <a:extLst>
            <a:ext uri="{FF2B5EF4-FFF2-40B4-BE49-F238E27FC236}">
              <a16:creationId xmlns:a16="http://schemas.microsoft.com/office/drawing/2014/main" id="{B9710AAC-5DBB-4D58-9F56-2038011B64B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7" name="Text Box 14">
          <a:extLst>
            <a:ext uri="{FF2B5EF4-FFF2-40B4-BE49-F238E27FC236}">
              <a16:creationId xmlns:a16="http://schemas.microsoft.com/office/drawing/2014/main" id="{58A295ED-0F65-42A4-AE97-09C8434CA92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8" name="Text Box 15">
          <a:extLst>
            <a:ext uri="{FF2B5EF4-FFF2-40B4-BE49-F238E27FC236}">
              <a16:creationId xmlns:a16="http://schemas.microsoft.com/office/drawing/2014/main" id="{5A916F24-0CF5-4B85-BFA4-166BC93B04D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9" name="Text Box 16">
          <a:extLst>
            <a:ext uri="{FF2B5EF4-FFF2-40B4-BE49-F238E27FC236}">
              <a16:creationId xmlns:a16="http://schemas.microsoft.com/office/drawing/2014/main" id="{392E0576-64E9-45DA-9B97-A1620D6F0C2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0" name="Text Box 17">
          <a:extLst>
            <a:ext uri="{FF2B5EF4-FFF2-40B4-BE49-F238E27FC236}">
              <a16:creationId xmlns:a16="http://schemas.microsoft.com/office/drawing/2014/main" id="{55347079-DF1A-40C1-8835-B6BAB2FFB09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1" name="Text Box 6">
          <a:extLst>
            <a:ext uri="{FF2B5EF4-FFF2-40B4-BE49-F238E27FC236}">
              <a16:creationId xmlns:a16="http://schemas.microsoft.com/office/drawing/2014/main" id="{7C873B3F-DE32-46BD-87CF-8EF450B50A5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2" name="Text Box 7">
          <a:extLst>
            <a:ext uri="{FF2B5EF4-FFF2-40B4-BE49-F238E27FC236}">
              <a16:creationId xmlns:a16="http://schemas.microsoft.com/office/drawing/2014/main" id="{240A606E-2523-4AC2-9008-EFD2800D5D5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3" name="Text Box 8">
          <a:extLst>
            <a:ext uri="{FF2B5EF4-FFF2-40B4-BE49-F238E27FC236}">
              <a16:creationId xmlns:a16="http://schemas.microsoft.com/office/drawing/2014/main" id="{8D0A80DA-90B2-4F0E-BB43-8BC365E14A5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4" name="Text Box 9">
          <a:extLst>
            <a:ext uri="{FF2B5EF4-FFF2-40B4-BE49-F238E27FC236}">
              <a16:creationId xmlns:a16="http://schemas.microsoft.com/office/drawing/2014/main" id="{0464E938-D846-416C-9883-F79B33552F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5" name="Text Box 10">
          <a:extLst>
            <a:ext uri="{FF2B5EF4-FFF2-40B4-BE49-F238E27FC236}">
              <a16:creationId xmlns:a16="http://schemas.microsoft.com/office/drawing/2014/main" id="{4BE16271-0BAA-4786-9319-881A2B64A74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6" name="Text Box 11">
          <a:extLst>
            <a:ext uri="{FF2B5EF4-FFF2-40B4-BE49-F238E27FC236}">
              <a16:creationId xmlns:a16="http://schemas.microsoft.com/office/drawing/2014/main" id="{B1D43E4D-3961-4819-8C40-B23BA361AEF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7" name="Text Box 12">
          <a:extLst>
            <a:ext uri="{FF2B5EF4-FFF2-40B4-BE49-F238E27FC236}">
              <a16:creationId xmlns:a16="http://schemas.microsoft.com/office/drawing/2014/main" id="{A9D7A928-ED68-4ECF-9DFB-351680AB13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8" name="Text Box 13">
          <a:extLst>
            <a:ext uri="{FF2B5EF4-FFF2-40B4-BE49-F238E27FC236}">
              <a16:creationId xmlns:a16="http://schemas.microsoft.com/office/drawing/2014/main" id="{3F6C4A0C-36EE-4BAB-BD41-2FBDF4F998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9" name="Text Box 14">
          <a:extLst>
            <a:ext uri="{FF2B5EF4-FFF2-40B4-BE49-F238E27FC236}">
              <a16:creationId xmlns:a16="http://schemas.microsoft.com/office/drawing/2014/main" id="{CF0C6A93-1D0A-4F6E-90FE-075765DB4A8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0" name="Text Box 15">
          <a:extLst>
            <a:ext uri="{FF2B5EF4-FFF2-40B4-BE49-F238E27FC236}">
              <a16:creationId xmlns:a16="http://schemas.microsoft.com/office/drawing/2014/main" id="{CC92AF4C-03B7-4C74-8868-D7FE0813B6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1" name="Text Box 16">
          <a:extLst>
            <a:ext uri="{FF2B5EF4-FFF2-40B4-BE49-F238E27FC236}">
              <a16:creationId xmlns:a16="http://schemas.microsoft.com/office/drawing/2014/main" id="{892AF0A0-DC65-4A00-9AF2-72E85922A02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2" name="Text Box 17">
          <a:extLst>
            <a:ext uri="{FF2B5EF4-FFF2-40B4-BE49-F238E27FC236}">
              <a16:creationId xmlns:a16="http://schemas.microsoft.com/office/drawing/2014/main" id="{2DB8107E-CB1C-4326-82C3-2B8029DABA5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3" name="Text Box 6">
          <a:extLst>
            <a:ext uri="{FF2B5EF4-FFF2-40B4-BE49-F238E27FC236}">
              <a16:creationId xmlns:a16="http://schemas.microsoft.com/office/drawing/2014/main" id="{F05D0075-5641-4E75-A039-8CDB51E949B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4" name="Text Box 7">
          <a:extLst>
            <a:ext uri="{FF2B5EF4-FFF2-40B4-BE49-F238E27FC236}">
              <a16:creationId xmlns:a16="http://schemas.microsoft.com/office/drawing/2014/main" id="{513D6EC5-6624-49AA-8A9C-8D18EDF54A1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5" name="Text Box 8">
          <a:extLst>
            <a:ext uri="{FF2B5EF4-FFF2-40B4-BE49-F238E27FC236}">
              <a16:creationId xmlns:a16="http://schemas.microsoft.com/office/drawing/2014/main" id="{82DE0D3E-F3EA-457C-87A4-C0C8FD72A25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6" name="Text Box 9">
          <a:extLst>
            <a:ext uri="{FF2B5EF4-FFF2-40B4-BE49-F238E27FC236}">
              <a16:creationId xmlns:a16="http://schemas.microsoft.com/office/drawing/2014/main" id="{FC8379DD-E303-4A02-9444-1F8F0007A7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7" name="Text Box 10">
          <a:extLst>
            <a:ext uri="{FF2B5EF4-FFF2-40B4-BE49-F238E27FC236}">
              <a16:creationId xmlns:a16="http://schemas.microsoft.com/office/drawing/2014/main" id="{1F8EC286-2B3F-4524-BC71-5F6B79503E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8" name="Text Box 11">
          <a:extLst>
            <a:ext uri="{FF2B5EF4-FFF2-40B4-BE49-F238E27FC236}">
              <a16:creationId xmlns:a16="http://schemas.microsoft.com/office/drawing/2014/main" id="{6EF36569-9C81-4B20-A36C-35AC608D78C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9" name="Text Box 12">
          <a:extLst>
            <a:ext uri="{FF2B5EF4-FFF2-40B4-BE49-F238E27FC236}">
              <a16:creationId xmlns:a16="http://schemas.microsoft.com/office/drawing/2014/main" id="{791CB749-FBD4-4C6B-B36D-F628D399D1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0" name="Text Box 13">
          <a:extLst>
            <a:ext uri="{FF2B5EF4-FFF2-40B4-BE49-F238E27FC236}">
              <a16:creationId xmlns:a16="http://schemas.microsoft.com/office/drawing/2014/main" id="{45ED1145-7D5C-4CCC-8CDE-C219DF86238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1" name="Text Box 14">
          <a:extLst>
            <a:ext uri="{FF2B5EF4-FFF2-40B4-BE49-F238E27FC236}">
              <a16:creationId xmlns:a16="http://schemas.microsoft.com/office/drawing/2014/main" id="{291B8C63-4798-4A36-825A-FB20BB7D66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2" name="Text Box 15">
          <a:extLst>
            <a:ext uri="{FF2B5EF4-FFF2-40B4-BE49-F238E27FC236}">
              <a16:creationId xmlns:a16="http://schemas.microsoft.com/office/drawing/2014/main" id="{B29D29C6-2C1F-4899-9011-802C00D452A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3" name="Text Box 16">
          <a:extLst>
            <a:ext uri="{FF2B5EF4-FFF2-40B4-BE49-F238E27FC236}">
              <a16:creationId xmlns:a16="http://schemas.microsoft.com/office/drawing/2014/main" id="{808D07AB-18D4-4DAE-90B8-30C723B5348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4" name="Text Box 17">
          <a:extLst>
            <a:ext uri="{FF2B5EF4-FFF2-40B4-BE49-F238E27FC236}">
              <a16:creationId xmlns:a16="http://schemas.microsoft.com/office/drawing/2014/main" id="{8C21E04E-72C3-477B-9B31-9C4051EFBD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5" name="Text Box 6">
          <a:extLst>
            <a:ext uri="{FF2B5EF4-FFF2-40B4-BE49-F238E27FC236}">
              <a16:creationId xmlns:a16="http://schemas.microsoft.com/office/drawing/2014/main" id="{ED5DCDE8-A8CE-45F9-AE17-26B2A91A316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6" name="Text Box 7">
          <a:extLst>
            <a:ext uri="{FF2B5EF4-FFF2-40B4-BE49-F238E27FC236}">
              <a16:creationId xmlns:a16="http://schemas.microsoft.com/office/drawing/2014/main" id="{234868F3-AF15-4215-8D97-8927E0CB08E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7" name="Text Box 8">
          <a:extLst>
            <a:ext uri="{FF2B5EF4-FFF2-40B4-BE49-F238E27FC236}">
              <a16:creationId xmlns:a16="http://schemas.microsoft.com/office/drawing/2014/main" id="{37A59D6D-17DB-4D47-99E7-CBF9D34B4B5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8" name="Text Box 9">
          <a:extLst>
            <a:ext uri="{FF2B5EF4-FFF2-40B4-BE49-F238E27FC236}">
              <a16:creationId xmlns:a16="http://schemas.microsoft.com/office/drawing/2014/main" id="{16D2E7D2-8A62-4307-A19E-B69C09C8227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9" name="Text Box 10">
          <a:extLst>
            <a:ext uri="{FF2B5EF4-FFF2-40B4-BE49-F238E27FC236}">
              <a16:creationId xmlns:a16="http://schemas.microsoft.com/office/drawing/2014/main" id="{0AA104DF-E2CF-4260-B5BC-EBF6C230334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0" name="Text Box 11">
          <a:extLst>
            <a:ext uri="{FF2B5EF4-FFF2-40B4-BE49-F238E27FC236}">
              <a16:creationId xmlns:a16="http://schemas.microsoft.com/office/drawing/2014/main" id="{A985F6BE-C809-412B-858B-86D918FE581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1" name="Text Box 12">
          <a:extLst>
            <a:ext uri="{FF2B5EF4-FFF2-40B4-BE49-F238E27FC236}">
              <a16:creationId xmlns:a16="http://schemas.microsoft.com/office/drawing/2014/main" id="{669F9233-6B41-4634-BB41-AB583ECAC97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2" name="Text Box 13">
          <a:extLst>
            <a:ext uri="{FF2B5EF4-FFF2-40B4-BE49-F238E27FC236}">
              <a16:creationId xmlns:a16="http://schemas.microsoft.com/office/drawing/2014/main" id="{D0BC2BAB-C775-4728-9AAA-DA8F6CD971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3" name="Text Box 14">
          <a:extLst>
            <a:ext uri="{FF2B5EF4-FFF2-40B4-BE49-F238E27FC236}">
              <a16:creationId xmlns:a16="http://schemas.microsoft.com/office/drawing/2014/main" id="{340F41C3-A81C-4B20-A8D2-654D655413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4" name="Text Box 15">
          <a:extLst>
            <a:ext uri="{FF2B5EF4-FFF2-40B4-BE49-F238E27FC236}">
              <a16:creationId xmlns:a16="http://schemas.microsoft.com/office/drawing/2014/main" id="{5A7EBD3C-93D4-4A81-AA4F-11271CC1CD0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5" name="Text Box 16">
          <a:extLst>
            <a:ext uri="{FF2B5EF4-FFF2-40B4-BE49-F238E27FC236}">
              <a16:creationId xmlns:a16="http://schemas.microsoft.com/office/drawing/2014/main" id="{DF042A4F-D540-4FD9-B41B-24BCB621AB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6" name="Text Box 17">
          <a:extLst>
            <a:ext uri="{FF2B5EF4-FFF2-40B4-BE49-F238E27FC236}">
              <a16:creationId xmlns:a16="http://schemas.microsoft.com/office/drawing/2014/main" id="{94257805-3D66-4AB9-9FAB-F4B7584762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7" name="Text Box 7">
          <a:extLst>
            <a:ext uri="{FF2B5EF4-FFF2-40B4-BE49-F238E27FC236}">
              <a16:creationId xmlns:a16="http://schemas.microsoft.com/office/drawing/2014/main" id="{69A0B6F8-B1BA-4BDC-96A8-B5442ADD0C8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8" name="Text Box 8">
          <a:extLst>
            <a:ext uri="{FF2B5EF4-FFF2-40B4-BE49-F238E27FC236}">
              <a16:creationId xmlns:a16="http://schemas.microsoft.com/office/drawing/2014/main" id="{9B2D6683-E659-4CE2-A236-D051DE736C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9" name="Text Box 9">
          <a:extLst>
            <a:ext uri="{FF2B5EF4-FFF2-40B4-BE49-F238E27FC236}">
              <a16:creationId xmlns:a16="http://schemas.microsoft.com/office/drawing/2014/main" id="{51A827F5-9756-434B-BD40-200FDF009F1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0" name="Text Box 10">
          <a:extLst>
            <a:ext uri="{FF2B5EF4-FFF2-40B4-BE49-F238E27FC236}">
              <a16:creationId xmlns:a16="http://schemas.microsoft.com/office/drawing/2014/main" id="{C93FDC5A-0D79-40B2-9DA1-06AD93BFAFE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1" name="Text Box 11">
          <a:extLst>
            <a:ext uri="{FF2B5EF4-FFF2-40B4-BE49-F238E27FC236}">
              <a16:creationId xmlns:a16="http://schemas.microsoft.com/office/drawing/2014/main" id="{D180BE17-B0FE-4AB1-8947-F9A68D8B98F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2" name="Text Box 12">
          <a:extLst>
            <a:ext uri="{FF2B5EF4-FFF2-40B4-BE49-F238E27FC236}">
              <a16:creationId xmlns:a16="http://schemas.microsoft.com/office/drawing/2014/main" id="{5DE0B705-8B7F-44A9-A952-F413C3B02F0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3" name="Text Box 13">
          <a:extLst>
            <a:ext uri="{FF2B5EF4-FFF2-40B4-BE49-F238E27FC236}">
              <a16:creationId xmlns:a16="http://schemas.microsoft.com/office/drawing/2014/main" id="{BA6AE3DB-9AB5-490F-8066-F8E5545A0B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4" name="Text Box 14">
          <a:extLst>
            <a:ext uri="{FF2B5EF4-FFF2-40B4-BE49-F238E27FC236}">
              <a16:creationId xmlns:a16="http://schemas.microsoft.com/office/drawing/2014/main" id="{B4F2CCE9-237C-4636-BFD7-71CD256C4D9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5" name="Text Box 15">
          <a:extLst>
            <a:ext uri="{FF2B5EF4-FFF2-40B4-BE49-F238E27FC236}">
              <a16:creationId xmlns:a16="http://schemas.microsoft.com/office/drawing/2014/main" id="{B275C65F-A19C-41F5-B3F1-0458EFD7AE3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6" name="Text Box 16">
          <a:extLst>
            <a:ext uri="{FF2B5EF4-FFF2-40B4-BE49-F238E27FC236}">
              <a16:creationId xmlns:a16="http://schemas.microsoft.com/office/drawing/2014/main" id="{E3431BB9-3B2C-4ED7-BF2D-A097BCFFAF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7" name="Text Box 17">
          <a:extLst>
            <a:ext uri="{FF2B5EF4-FFF2-40B4-BE49-F238E27FC236}">
              <a16:creationId xmlns:a16="http://schemas.microsoft.com/office/drawing/2014/main" id="{70ED91B6-084E-4AE3-A3D9-F4A296871F0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8" name="Text Box 6">
          <a:extLst>
            <a:ext uri="{FF2B5EF4-FFF2-40B4-BE49-F238E27FC236}">
              <a16:creationId xmlns:a16="http://schemas.microsoft.com/office/drawing/2014/main" id="{57712C51-E3A1-4856-9B3A-9E3A383D26E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9" name="Text Box 7">
          <a:extLst>
            <a:ext uri="{FF2B5EF4-FFF2-40B4-BE49-F238E27FC236}">
              <a16:creationId xmlns:a16="http://schemas.microsoft.com/office/drawing/2014/main" id="{D3EB3EB3-3250-4FB9-AD6A-233214D001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0" name="Text Box 8">
          <a:extLst>
            <a:ext uri="{FF2B5EF4-FFF2-40B4-BE49-F238E27FC236}">
              <a16:creationId xmlns:a16="http://schemas.microsoft.com/office/drawing/2014/main" id="{D8A29916-08A8-4521-BC3D-844428B7351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1" name="Text Box 9">
          <a:extLst>
            <a:ext uri="{FF2B5EF4-FFF2-40B4-BE49-F238E27FC236}">
              <a16:creationId xmlns:a16="http://schemas.microsoft.com/office/drawing/2014/main" id="{82C9E604-B37E-41A2-B704-7B04E68F65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2" name="Text Box 10">
          <a:extLst>
            <a:ext uri="{FF2B5EF4-FFF2-40B4-BE49-F238E27FC236}">
              <a16:creationId xmlns:a16="http://schemas.microsoft.com/office/drawing/2014/main" id="{F7EBE9CA-C036-4E48-BC20-935D113E70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3" name="Text Box 11">
          <a:extLst>
            <a:ext uri="{FF2B5EF4-FFF2-40B4-BE49-F238E27FC236}">
              <a16:creationId xmlns:a16="http://schemas.microsoft.com/office/drawing/2014/main" id="{A45E7E28-B03B-422E-9080-B530D310F84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4" name="Text Box 12">
          <a:extLst>
            <a:ext uri="{FF2B5EF4-FFF2-40B4-BE49-F238E27FC236}">
              <a16:creationId xmlns:a16="http://schemas.microsoft.com/office/drawing/2014/main" id="{59C14ECA-885A-463A-BD16-EFD46516C1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5" name="Text Box 13">
          <a:extLst>
            <a:ext uri="{FF2B5EF4-FFF2-40B4-BE49-F238E27FC236}">
              <a16:creationId xmlns:a16="http://schemas.microsoft.com/office/drawing/2014/main" id="{E9F90FD1-1C7E-487A-A4E8-8F5C7BB15A4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6" name="Text Box 14">
          <a:extLst>
            <a:ext uri="{FF2B5EF4-FFF2-40B4-BE49-F238E27FC236}">
              <a16:creationId xmlns:a16="http://schemas.microsoft.com/office/drawing/2014/main" id="{31E776DD-8E3D-4511-AC2C-944F3F7FDD3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7" name="Text Box 15">
          <a:extLst>
            <a:ext uri="{FF2B5EF4-FFF2-40B4-BE49-F238E27FC236}">
              <a16:creationId xmlns:a16="http://schemas.microsoft.com/office/drawing/2014/main" id="{42651529-69BB-41D8-B377-11E5F08BF33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8" name="Text Box 16">
          <a:extLst>
            <a:ext uri="{FF2B5EF4-FFF2-40B4-BE49-F238E27FC236}">
              <a16:creationId xmlns:a16="http://schemas.microsoft.com/office/drawing/2014/main" id="{23100F0B-8CE2-434F-AC26-3666101771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9" name="Text Box 17">
          <a:extLst>
            <a:ext uri="{FF2B5EF4-FFF2-40B4-BE49-F238E27FC236}">
              <a16:creationId xmlns:a16="http://schemas.microsoft.com/office/drawing/2014/main" id="{FB31B328-89B0-4FDF-8E05-DA2366BF64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0" name="Text Box 6">
          <a:extLst>
            <a:ext uri="{FF2B5EF4-FFF2-40B4-BE49-F238E27FC236}">
              <a16:creationId xmlns:a16="http://schemas.microsoft.com/office/drawing/2014/main" id="{AFA907D2-67B3-499E-ADC4-EC45A5BB717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1" name="Text Box 7">
          <a:extLst>
            <a:ext uri="{FF2B5EF4-FFF2-40B4-BE49-F238E27FC236}">
              <a16:creationId xmlns:a16="http://schemas.microsoft.com/office/drawing/2014/main" id="{01020550-F34B-4885-ABC6-60FC6589EA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2" name="Text Box 8">
          <a:extLst>
            <a:ext uri="{FF2B5EF4-FFF2-40B4-BE49-F238E27FC236}">
              <a16:creationId xmlns:a16="http://schemas.microsoft.com/office/drawing/2014/main" id="{1A0BB2CA-CE1F-4599-903E-DE6AA926BC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3" name="Text Box 9">
          <a:extLst>
            <a:ext uri="{FF2B5EF4-FFF2-40B4-BE49-F238E27FC236}">
              <a16:creationId xmlns:a16="http://schemas.microsoft.com/office/drawing/2014/main" id="{579497B1-48BB-45C6-BED7-FDC0B63B556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4" name="Text Box 10">
          <a:extLst>
            <a:ext uri="{FF2B5EF4-FFF2-40B4-BE49-F238E27FC236}">
              <a16:creationId xmlns:a16="http://schemas.microsoft.com/office/drawing/2014/main" id="{5AA14F00-00D3-402A-8D0F-FA64678A350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5" name="Text Box 11">
          <a:extLst>
            <a:ext uri="{FF2B5EF4-FFF2-40B4-BE49-F238E27FC236}">
              <a16:creationId xmlns:a16="http://schemas.microsoft.com/office/drawing/2014/main" id="{42AC43C2-9F47-40D4-8186-2FDE600755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6" name="Text Box 12">
          <a:extLst>
            <a:ext uri="{FF2B5EF4-FFF2-40B4-BE49-F238E27FC236}">
              <a16:creationId xmlns:a16="http://schemas.microsoft.com/office/drawing/2014/main" id="{E0AD1A64-6210-4579-BD85-C527703657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7" name="Text Box 13">
          <a:extLst>
            <a:ext uri="{FF2B5EF4-FFF2-40B4-BE49-F238E27FC236}">
              <a16:creationId xmlns:a16="http://schemas.microsoft.com/office/drawing/2014/main" id="{2D07DD6B-EDD1-47F2-A2A9-A06E56F121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8" name="Text Box 14">
          <a:extLst>
            <a:ext uri="{FF2B5EF4-FFF2-40B4-BE49-F238E27FC236}">
              <a16:creationId xmlns:a16="http://schemas.microsoft.com/office/drawing/2014/main" id="{A80B20FF-8215-40EE-BE48-5A4B4298578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9" name="Text Box 15">
          <a:extLst>
            <a:ext uri="{FF2B5EF4-FFF2-40B4-BE49-F238E27FC236}">
              <a16:creationId xmlns:a16="http://schemas.microsoft.com/office/drawing/2014/main" id="{8495596D-3C37-4EE2-ACC0-23DDF4FCA1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0" name="Text Box 16">
          <a:extLst>
            <a:ext uri="{FF2B5EF4-FFF2-40B4-BE49-F238E27FC236}">
              <a16:creationId xmlns:a16="http://schemas.microsoft.com/office/drawing/2014/main" id="{26709439-0487-4F34-82CE-273E0D09CF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1" name="Text Box 17">
          <a:extLst>
            <a:ext uri="{FF2B5EF4-FFF2-40B4-BE49-F238E27FC236}">
              <a16:creationId xmlns:a16="http://schemas.microsoft.com/office/drawing/2014/main" id="{CC11184F-E41E-472A-9FB1-90A5493F7A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2" name="Text Box 6">
          <a:extLst>
            <a:ext uri="{FF2B5EF4-FFF2-40B4-BE49-F238E27FC236}">
              <a16:creationId xmlns:a16="http://schemas.microsoft.com/office/drawing/2014/main" id="{41ED7044-AFC3-42BA-8649-8932E1322E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3" name="Text Box 7">
          <a:extLst>
            <a:ext uri="{FF2B5EF4-FFF2-40B4-BE49-F238E27FC236}">
              <a16:creationId xmlns:a16="http://schemas.microsoft.com/office/drawing/2014/main" id="{5658C312-E8D4-4C99-888E-AD5FF8B1D4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4" name="Text Box 8">
          <a:extLst>
            <a:ext uri="{FF2B5EF4-FFF2-40B4-BE49-F238E27FC236}">
              <a16:creationId xmlns:a16="http://schemas.microsoft.com/office/drawing/2014/main" id="{E0074056-B688-4E34-BE73-838F47E042D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5" name="Text Box 9">
          <a:extLst>
            <a:ext uri="{FF2B5EF4-FFF2-40B4-BE49-F238E27FC236}">
              <a16:creationId xmlns:a16="http://schemas.microsoft.com/office/drawing/2014/main" id="{B4323853-DBCB-407E-A378-8D19089D7F0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6" name="Text Box 10">
          <a:extLst>
            <a:ext uri="{FF2B5EF4-FFF2-40B4-BE49-F238E27FC236}">
              <a16:creationId xmlns:a16="http://schemas.microsoft.com/office/drawing/2014/main" id="{6340A834-093C-43B3-8E97-7E4A34E11A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7" name="Text Box 11">
          <a:extLst>
            <a:ext uri="{FF2B5EF4-FFF2-40B4-BE49-F238E27FC236}">
              <a16:creationId xmlns:a16="http://schemas.microsoft.com/office/drawing/2014/main" id="{A9AF0D10-13F1-4911-BA4C-37CD6C7460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8" name="Text Box 12">
          <a:extLst>
            <a:ext uri="{FF2B5EF4-FFF2-40B4-BE49-F238E27FC236}">
              <a16:creationId xmlns:a16="http://schemas.microsoft.com/office/drawing/2014/main" id="{141A9A01-DAB4-49F7-B838-5D30C92F36F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9" name="Text Box 13">
          <a:extLst>
            <a:ext uri="{FF2B5EF4-FFF2-40B4-BE49-F238E27FC236}">
              <a16:creationId xmlns:a16="http://schemas.microsoft.com/office/drawing/2014/main" id="{5A7124CB-00FC-468E-B1F4-0B9EEF2DAB2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0" name="Text Box 14">
          <a:extLst>
            <a:ext uri="{FF2B5EF4-FFF2-40B4-BE49-F238E27FC236}">
              <a16:creationId xmlns:a16="http://schemas.microsoft.com/office/drawing/2014/main" id="{8114B84E-4886-492C-9DA8-149B13A5D29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1" name="Text Box 15">
          <a:extLst>
            <a:ext uri="{FF2B5EF4-FFF2-40B4-BE49-F238E27FC236}">
              <a16:creationId xmlns:a16="http://schemas.microsoft.com/office/drawing/2014/main" id="{072546BA-32B6-432C-A1F4-15641202EE2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2" name="Text Box 16">
          <a:extLst>
            <a:ext uri="{FF2B5EF4-FFF2-40B4-BE49-F238E27FC236}">
              <a16:creationId xmlns:a16="http://schemas.microsoft.com/office/drawing/2014/main" id="{50678DE0-B7B6-4E2A-9F44-DF95F593BAD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3" name="Text Box 17">
          <a:extLst>
            <a:ext uri="{FF2B5EF4-FFF2-40B4-BE49-F238E27FC236}">
              <a16:creationId xmlns:a16="http://schemas.microsoft.com/office/drawing/2014/main" id="{DB126203-C8ED-4EDC-B6E1-C2FD16480C4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4" name="Text Box 7">
          <a:extLst>
            <a:ext uri="{FF2B5EF4-FFF2-40B4-BE49-F238E27FC236}">
              <a16:creationId xmlns:a16="http://schemas.microsoft.com/office/drawing/2014/main" id="{ACA48DB4-437F-4122-9145-5E51567F18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5" name="Text Box 8">
          <a:extLst>
            <a:ext uri="{FF2B5EF4-FFF2-40B4-BE49-F238E27FC236}">
              <a16:creationId xmlns:a16="http://schemas.microsoft.com/office/drawing/2014/main" id="{111FDD0B-943E-41A5-B2C8-C6CE918E5E4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6" name="Text Box 9">
          <a:extLst>
            <a:ext uri="{FF2B5EF4-FFF2-40B4-BE49-F238E27FC236}">
              <a16:creationId xmlns:a16="http://schemas.microsoft.com/office/drawing/2014/main" id="{9C28863A-C620-4D6D-A399-260443D4C1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7" name="Text Box 10">
          <a:extLst>
            <a:ext uri="{FF2B5EF4-FFF2-40B4-BE49-F238E27FC236}">
              <a16:creationId xmlns:a16="http://schemas.microsoft.com/office/drawing/2014/main" id="{A6E48A3E-792B-49BC-ABFD-35E0374818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8" name="Text Box 11">
          <a:extLst>
            <a:ext uri="{FF2B5EF4-FFF2-40B4-BE49-F238E27FC236}">
              <a16:creationId xmlns:a16="http://schemas.microsoft.com/office/drawing/2014/main" id="{773C398D-DEAB-46E0-8669-BD7E79120BF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9" name="Text Box 12">
          <a:extLst>
            <a:ext uri="{FF2B5EF4-FFF2-40B4-BE49-F238E27FC236}">
              <a16:creationId xmlns:a16="http://schemas.microsoft.com/office/drawing/2014/main" id="{FBABECD4-74BF-4936-B27D-C402B02A91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0" name="Text Box 13">
          <a:extLst>
            <a:ext uri="{FF2B5EF4-FFF2-40B4-BE49-F238E27FC236}">
              <a16:creationId xmlns:a16="http://schemas.microsoft.com/office/drawing/2014/main" id="{BD96EEE5-7CDA-4C4C-8B6D-897E2E4325A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1" name="Text Box 14">
          <a:extLst>
            <a:ext uri="{FF2B5EF4-FFF2-40B4-BE49-F238E27FC236}">
              <a16:creationId xmlns:a16="http://schemas.microsoft.com/office/drawing/2014/main" id="{3702EDC2-512C-4E09-9270-72753351B8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2" name="Text Box 15">
          <a:extLst>
            <a:ext uri="{FF2B5EF4-FFF2-40B4-BE49-F238E27FC236}">
              <a16:creationId xmlns:a16="http://schemas.microsoft.com/office/drawing/2014/main" id="{4DF3D6A9-9031-492B-91FC-6FEF6DD395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3" name="Text Box 16">
          <a:extLst>
            <a:ext uri="{FF2B5EF4-FFF2-40B4-BE49-F238E27FC236}">
              <a16:creationId xmlns:a16="http://schemas.microsoft.com/office/drawing/2014/main" id="{4BC869A4-2D02-4147-8B15-C145F016B16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4" name="Text Box 17">
          <a:extLst>
            <a:ext uri="{FF2B5EF4-FFF2-40B4-BE49-F238E27FC236}">
              <a16:creationId xmlns:a16="http://schemas.microsoft.com/office/drawing/2014/main" id="{B4648D18-2950-4AB1-A7C9-DF6AC90066A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5" name="Text Box 6">
          <a:extLst>
            <a:ext uri="{FF2B5EF4-FFF2-40B4-BE49-F238E27FC236}">
              <a16:creationId xmlns:a16="http://schemas.microsoft.com/office/drawing/2014/main" id="{87127F24-50F3-4B66-84B5-027B9DA75E3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6" name="Text Box 7">
          <a:extLst>
            <a:ext uri="{FF2B5EF4-FFF2-40B4-BE49-F238E27FC236}">
              <a16:creationId xmlns:a16="http://schemas.microsoft.com/office/drawing/2014/main" id="{5AC717C4-4E44-4986-B202-88E40497978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7" name="Text Box 8">
          <a:extLst>
            <a:ext uri="{FF2B5EF4-FFF2-40B4-BE49-F238E27FC236}">
              <a16:creationId xmlns:a16="http://schemas.microsoft.com/office/drawing/2014/main" id="{CF062F0E-D191-402C-A5DE-BA9444D7A9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8" name="Text Box 9">
          <a:extLst>
            <a:ext uri="{FF2B5EF4-FFF2-40B4-BE49-F238E27FC236}">
              <a16:creationId xmlns:a16="http://schemas.microsoft.com/office/drawing/2014/main" id="{9A8ED68E-296E-40A1-BA46-E057A5C722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9" name="Text Box 10">
          <a:extLst>
            <a:ext uri="{FF2B5EF4-FFF2-40B4-BE49-F238E27FC236}">
              <a16:creationId xmlns:a16="http://schemas.microsoft.com/office/drawing/2014/main" id="{6659D655-EB8F-4BF4-8F4C-FD1AF2B26D5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10" name="Text Box 11">
          <a:extLst>
            <a:ext uri="{FF2B5EF4-FFF2-40B4-BE49-F238E27FC236}">
              <a16:creationId xmlns:a16="http://schemas.microsoft.com/office/drawing/2014/main" id="{0B6AC503-B3E0-4E70-B0BB-EFC3934547D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11" name="Text Box 12">
          <a:extLst>
            <a:ext uri="{FF2B5EF4-FFF2-40B4-BE49-F238E27FC236}">
              <a16:creationId xmlns:a16="http://schemas.microsoft.com/office/drawing/2014/main" id="{F0BDB6AD-E877-4A6E-9FE7-D735A82A112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12" name="Text Box 13">
          <a:extLst>
            <a:ext uri="{FF2B5EF4-FFF2-40B4-BE49-F238E27FC236}">
              <a16:creationId xmlns:a16="http://schemas.microsoft.com/office/drawing/2014/main" id="{6271BE8F-EFC9-41B7-B9D9-054AD52504F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13" name="Text Box 14">
          <a:extLst>
            <a:ext uri="{FF2B5EF4-FFF2-40B4-BE49-F238E27FC236}">
              <a16:creationId xmlns:a16="http://schemas.microsoft.com/office/drawing/2014/main" id="{4123BAA7-B8D0-417F-923D-DBDF1711C8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4" name="Text Box 6">
          <a:extLst>
            <a:ext uri="{FF2B5EF4-FFF2-40B4-BE49-F238E27FC236}">
              <a16:creationId xmlns:a16="http://schemas.microsoft.com/office/drawing/2014/main" id="{5A7A17BA-F7EF-408F-AF75-CF10DD0D957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5" name="Text Box 7">
          <a:extLst>
            <a:ext uri="{FF2B5EF4-FFF2-40B4-BE49-F238E27FC236}">
              <a16:creationId xmlns:a16="http://schemas.microsoft.com/office/drawing/2014/main" id="{834B24DB-2132-410A-A50B-3DD387C8348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6" name="Text Box 8">
          <a:extLst>
            <a:ext uri="{FF2B5EF4-FFF2-40B4-BE49-F238E27FC236}">
              <a16:creationId xmlns:a16="http://schemas.microsoft.com/office/drawing/2014/main" id="{C70062BD-B73B-47FF-A3F8-5B10E99965A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7" name="Text Box 9">
          <a:extLst>
            <a:ext uri="{FF2B5EF4-FFF2-40B4-BE49-F238E27FC236}">
              <a16:creationId xmlns:a16="http://schemas.microsoft.com/office/drawing/2014/main" id="{4DD7A773-D0DC-46DA-9942-6B30DF1ECB6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8" name="Text Box 10">
          <a:extLst>
            <a:ext uri="{FF2B5EF4-FFF2-40B4-BE49-F238E27FC236}">
              <a16:creationId xmlns:a16="http://schemas.microsoft.com/office/drawing/2014/main" id="{AD59B5A2-A195-4053-935E-C21C2ABB29B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9" name="Text Box 11">
          <a:extLst>
            <a:ext uri="{FF2B5EF4-FFF2-40B4-BE49-F238E27FC236}">
              <a16:creationId xmlns:a16="http://schemas.microsoft.com/office/drawing/2014/main" id="{42B1178B-DAAA-4C2C-A405-4E98DC6E561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0" name="Text Box 12">
          <a:extLst>
            <a:ext uri="{FF2B5EF4-FFF2-40B4-BE49-F238E27FC236}">
              <a16:creationId xmlns:a16="http://schemas.microsoft.com/office/drawing/2014/main" id="{EA12B663-57E7-4F18-A614-80D6101795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1" name="Text Box 13">
          <a:extLst>
            <a:ext uri="{FF2B5EF4-FFF2-40B4-BE49-F238E27FC236}">
              <a16:creationId xmlns:a16="http://schemas.microsoft.com/office/drawing/2014/main" id="{7CEC540E-BC54-4987-A55D-DD68D0074BF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2" name="Text Box 14">
          <a:extLst>
            <a:ext uri="{FF2B5EF4-FFF2-40B4-BE49-F238E27FC236}">
              <a16:creationId xmlns:a16="http://schemas.microsoft.com/office/drawing/2014/main" id="{35AC8686-777C-4535-97C2-8EC3C346D07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3" name="Text Box 15">
          <a:extLst>
            <a:ext uri="{FF2B5EF4-FFF2-40B4-BE49-F238E27FC236}">
              <a16:creationId xmlns:a16="http://schemas.microsoft.com/office/drawing/2014/main" id="{1B8C3448-C5D3-433A-98E5-540A5BA09C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4" name="Text Box 16">
          <a:extLst>
            <a:ext uri="{FF2B5EF4-FFF2-40B4-BE49-F238E27FC236}">
              <a16:creationId xmlns:a16="http://schemas.microsoft.com/office/drawing/2014/main" id="{91F8D84E-306E-4B07-96EA-991C283ECB7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5" name="Text Box 17">
          <a:extLst>
            <a:ext uri="{FF2B5EF4-FFF2-40B4-BE49-F238E27FC236}">
              <a16:creationId xmlns:a16="http://schemas.microsoft.com/office/drawing/2014/main" id="{F84B18F6-6713-4811-B615-F804DA81723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6" name="Text Box 6">
          <a:extLst>
            <a:ext uri="{FF2B5EF4-FFF2-40B4-BE49-F238E27FC236}">
              <a16:creationId xmlns:a16="http://schemas.microsoft.com/office/drawing/2014/main" id="{1386A03A-10DD-43ED-A68F-7A4417E55F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7" name="Text Box 7">
          <a:extLst>
            <a:ext uri="{FF2B5EF4-FFF2-40B4-BE49-F238E27FC236}">
              <a16:creationId xmlns:a16="http://schemas.microsoft.com/office/drawing/2014/main" id="{C0D1326B-62DA-4870-A8FB-C1EA8EAC814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8" name="Text Box 8">
          <a:extLst>
            <a:ext uri="{FF2B5EF4-FFF2-40B4-BE49-F238E27FC236}">
              <a16:creationId xmlns:a16="http://schemas.microsoft.com/office/drawing/2014/main" id="{84BC581F-C2BE-48A1-AFB3-3D214D1077B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9" name="Text Box 9">
          <a:extLst>
            <a:ext uri="{FF2B5EF4-FFF2-40B4-BE49-F238E27FC236}">
              <a16:creationId xmlns:a16="http://schemas.microsoft.com/office/drawing/2014/main" id="{1A1957C8-AF9C-4BFF-AC92-2385122200A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0" name="Text Box 10">
          <a:extLst>
            <a:ext uri="{FF2B5EF4-FFF2-40B4-BE49-F238E27FC236}">
              <a16:creationId xmlns:a16="http://schemas.microsoft.com/office/drawing/2014/main" id="{7B1C963A-EC30-4483-B9F8-4C23FC4FA28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1" name="Text Box 11">
          <a:extLst>
            <a:ext uri="{FF2B5EF4-FFF2-40B4-BE49-F238E27FC236}">
              <a16:creationId xmlns:a16="http://schemas.microsoft.com/office/drawing/2014/main" id="{FCBC9A28-7A49-4814-89C3-F9DE1215904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2" name="Text Box 12">
          <a:extLst>
            <a:ext uri="{FF2B5EF4-FFF2-40B4-BE49-F238E27FC236}">
              <a16:creationId xmlns:a16="http://schemas.microsoft.com/office/drawing/2014/main" id="{2DDC47C9-BD23-4BA8-AD02-31A0E713D51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3" name="Text Box 13">
          <a:extLst>
            <a:ext uri="{FF2B5EF4-FFF2-40B4-BE49-F238E27FC236}">
              <a16:creationId xmlns:a16="http://schemas.microsoft.com/office/drawing/2014/main" id="{03FC1689-7CAB-49ED-ABC5-B75F986F901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4" name="Text Box 14">
          <a:extLst>
            <a:ext uri="{FF2B5EF4-FFF2-40B4-BE49-F238E27FC236}">
              <a16:creationId xmlns:a16="http://schemas.microsoft.com/office/drawing/2014/main" id="{C101F77E-15DA-423F-B659-C7B631640B0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5" name="Text Box 15">
          <a:extLst>
            <a:ext uri="{FF2B5EF4-FFF2-40B4-BE49-F238E27FC236}">
              <a16:creationId xmlns:a16="http://schemas.microsoft.com/office/drawing/2014/main" id="{752B0D65-2672-43D1-A480-14FE8AF0021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6" name="Text Box 16">
          <a:extLst>
            <a:ext uri="{FF2B5EF4-FFF2-40B4-BE49-F238E27FC236}">
              <a16:creationId xmlns:a16="http://schemas.microsoft.com/office/drawing/2014/main" id="{8ABA2F11-3486-4AC7-B43B-63EEEF42AD6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7" name="Text Box 17">
          <a:extLst>
            <a:ext uri="{FF2B5EF4-FFF2-40B4-BE49-F238E27FC236}">
              <a16:creationId xmlns:a16="http://schemas.microsoft.com/office/drawing/2014/main" id="{326C7793-6D30-4336-855C-214BABCC7A2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8" name="Text Box 7">
          <a:extLst>
            <a:ext uri="{FF2B5EF4-FFF2-40B4-BE49-F238E27FC236}">
              <a16:creationId xmlns:a16="http://schemas.microsoft.com/office/drawing/2014/main" id="{5F7399E6-5897-48C2-9E95-5968F6A6136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9" name="Text Box 8">
          <a:extLst>
            <a:ext uri="{FF2B5EF4-FFF2-40B4-BE49-F238E27FC236}">
              <a16:creationId xmlns:a16="http://schemas.microsoft.com/office/drawing/2014/main" id="{ADBD16AC-E509-4DF5-AAF6-06A61138690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0" name="Text Box 9">
          <a:extLst>
            <a:ext uri="{FF2B5EF4-FFF2-40B4-BE49-F238E27FC236}">
              <a16:creationId xmlns:a16="http://schemas.microsoft.com/office/drawing/2014/main" id="{907C8680-02D0-433A-B2DE-7A1317862B1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1" name="Text Box 10">
          <a:extLst>
            <a:ext uri="{FF2B5EF4-FFF2-40B4-BE49-F238E27FC236}">
              <a16:creationId xmlns:a16="http://schemas.microsoft.com/office/drawing/2014/main" id="{3578BFA1-E5AC-4B58-BF6E-7AC7D7A55AD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2" name="Text Box 11">
          <a:extLst>
            <a:ext uri="{FF2B5EF4-FFF2-40B4-BE49-F238E27FC236}">
              <a16:creationId xmlns:a16="http://schemas.microsoft.com/office/drawing/2014/main" id="{67326D9D-51B8-4E97-913C-BF1C4C655B5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3" name="Text Box 12">
          <a:extLst>
            <a:ext uri="{FF2B5EF4-FFF2-40B4-BE49-F238E27FC236}">
              <a16:creationId xmlns:a16="http://schemas.microsoft.com/office/drawing/2014/main" id="{9275E3E4-D747-4F2E-A900-3C6009FB45B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4" name="Text Box 13">
          <a:extLst>
            <a:ext uri="{FF2B5EF4-FFF2-40B4-BE49-F238E27FC236}">
              <a16:creationId xmlns:a16="http://schemas.microsoft.com/office/drawing/2014/main" id="{AF393A4B-7EF1-4CDD-A31E-B73649E04C1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5" name="Text Box 14">
          <a:extLst>
            <a:ext uri="{FF2B5EF4-FFF2-40B4-BE49-F238E27FC236}">
              <a16:creationId xmlns:a16="http://schemas.microsoft.com/office/drawing/2014/main" id="{ED1B50E2-0DEE-4F94-8FA3-ED48698968D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6" name="Text Box 15">
          <a:extLst>
            <a:ext uri="{FF2B5EF4-FFF2-40B4-BE49-F238E27FC236}">
              <a16:creationId xmlns:a16="http://schemas.microsoft.com/office/drawing/2014/main" id="{A9DFBF9B-FC06-4A88-B16C-12B69067B3E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7" name="Text Box 16">
          <a:extLst>
            <a:ext uri="{FF2B5EF4-FFF2-40B4-BE49-F238E27FC236}">
              <a16:creationId xmlns:a16="http://schemas.microsoft.com/office/drawing/2014/main" id="{4608C89E-FC49-4442-A792-8EB5BA7EC03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8" name="Text Box 17">
          <a:extLst>
            <a:ext uri="{FF2B5EF4-FFF2-40B4-BE49-F238E27FC236}">
              <a16:creationId xmlns:a16="http://schemas.microsoft.com/office/drawing/2014/main" id="{CA218FFE-C45A-427F-B3D0-F25B915927F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9" name="Text Box 6">
          <a:extLst>
            <a:ext uri="{FF2B5EF4-FFF2-40B4-BE49-F238E27FC236}">
              <a16:creationId xmlns:a16="http://schemas.microsoft.com/office/drawing/2014/main" id="{09E2C64B-3C55-4E56-BC82-3467C4C263B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0" name="Text Box 7">
          <a:extLst>
            <a:ext uri="{FF2B5EF4-FFF2-40B4-BE49-F238E27FC236}">
              <a16:creationId xmlns:a16="http://schemas.microsoft.com/office/drawing/2014/main" id="{7CC6B0F4-B04A-4E92-879B-E8C43DF3D2B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1" name="Text Box 8">
          <a:extLst>
            <a:ext uri="{FF2B5EF4-FFF2-40B4-BE49-F238E27FC236}">
              <a16:creationId xmlns:a16="http://schemas.microsoft.com/office/drawing/2014/main" id="{F742A735-BC1A-4F18-AC8F-F357E4E4083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2" name="Text Box 9">
          <a:extLst>
            <a:ext uri="{FF2B5EF4-FFF2-40B4-BE49-F238E27FC236}">
              <a16:creationId xmlns:a16="http://schemas.microsoft.com/office/drawing/2014/main" id="{EC56D7FB-7A32-4847-9915-A402F7C4197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3" name="Text Box 10">
          <a:extLst>
            <a:ext uri="{FF2B5EF4-FFF2-40B4-BE49-F238E27FC236}">
              <a16:creationId xmlns:a16="http://schemas.microsoft.com/office/drawing/2014/main" id="{82FBBB86-9E28-40AD-89A3-07A0048A0A1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4" name="Text Box 11">
          <a:extLst>
            <a:ext uri="{FF2B5EF4-FFF2-40B4-BE49-F238E27FC236}">
              <a16:creationId xmlns:a16="http://schemas.microsoft.com/office/drawing/2014/main" id="{33483C7C-C5C4-41EB-8A95-2ACF2E17CF3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5" name="Text Box 12">
          <a:extLst>
            <a:ext uri="{FF2B5EF4-FFF2-40B4-BE49-F238E27FC236}">
              <a16:creationId xmlns:a16="http://schemas.microsoft.com/office/drawing/2014/main" id="{C3B9D207-4D6D-4B11-9978-7DF434C21D2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6" name="Text Box 13">
          <a:extLst>
            <a:ext uri="{FF2B5EF4-FFF2-40B4-BE49-F238E27FC236}">
              <a16:creationId xmlns:a16="http://schemas.microsoft.com/office/drawing/2014/main" id="{1B0F903F-0604-499E-A480-650836BE586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7" name="Text Box 14">
          <a:extLst>
            <a:ext uri="{FF2B5EF4-FFF2-40B4-BE49-F238E27FC236}">
              <a16:creationId xmlns:a16="http://schemas.microsoft.com/office/drawing/2014/main" id="{EEE1746A-EFC5-4919-A9B4-3030A394888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8" name="Text Box 15">
          <a:extLst>
            <a:ext uri="{FF2B5EF4-FFF2-40B4-BE49-F238E27FC236}">
              <a16:creationId xmlns:a16="http://schemas.microsoft.com/office/drawing/2014/main" id="{AA9F4585-1448-4531-A48A-DCCAF4FA1B7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9" name="Text Box 16">
          <a:extLst>
            <a:ext uri="{FF2B5EF4-FFF2-40B4-BE49-F238E27FC236}">
              <a16:creationId xmlns:a16="http://schemas.microsoft.com/office/drawing/2014/main" id="{99726393-2827-4C28-BF6F-0788E4D1444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0" name="Text Box 17">
          <a:extLst>
            <a:ext uri="{FF2B5EF4-FFF2-40B4-BE49-F238E27FC236}">
              <a16:creationId xmlns:a16="http://schemas.microsoft.com/office/drawing/2014/main" id="{B4765305-15AE-43D5-B8B3-2145D9B976F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1" name="Text Box 6">
          <a:extLst>
            <a:ext uri="{FF2B5EF4-FFF2-40B4-BE49-F238E27FC236}">
              <a16:creationId xmlns:a16="http://schemas.microsoft.com/office/drawing/2014/main" id="{40F94087-60ED-41C0-ABCC-1CB8994CBF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2" name="Text Box 7">
          <a:extLst>
            <a:ext uri="{FF2B5EF4-FFF2-40B4-BE49-F238E27FC236}">
              <a16:creationId xmlns:a16="http://schemas.microsoft.com/office/drawing/2014/main" id="{81456E4A-4BF0-4E41-A842-87D599E33BB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3" name="Text Box 8">
          <a:extLst>
            <a:ext uri="{FF2B5EF4-FFF2-40B4-BE49-F238E27FC236}">
              <a16:creationId xmlns:a16="http://schemas.microsoft.com/office/drawing/2014/main" id="{FC87BB2D-C20A-4702-8C42-58BAECE3A1C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4" name="Text Box 9">
          <a:extLst>
            <a:ext uri="{FF2B5EF4-FFF2-40B4-BE49-F238E27FC236}">
              <a16:creationId xmlns:a16="http://schemas.microsoft.com/office/drawing/2014/main" id="{94A7FBFC-F739-447A-8D94-68E3F446F48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5" name="Text Box 10">
          <a:extLst>
            <a:ext uri="{FF2B5EF4-FFF2-40B4-BE49-F238E27FC236}">
              <a16:creationId xmlns:a16="http://schemas.microsoft.com/office/drawing/2014/main" id="{324772BE-C30A-470A-ACDD-C54433DC9D9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6" name="Text Box 11">
          <a:extLst>
            <a:ext uri="{FF2B5EF4-FFF2-40B4-BE49-F238E27FC236}">
              <a16:creationId xmlns:a16="http://schemas.microsoft.com/office/drawing/2014/main" id="{43F2E3DE-8722-4247-9019-1A6487DEAAF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7" name="Text Box 12">
          <a:extLst>
            <a:ext uri="{FF2B5EF4-FFF2-40B4-BE49-F238E27FC236}">
              <a16:creationId xmlns:a16="http://schemas.microsoft.com/office/drawing/2014/main" id="{356F6F58-895E-4530-9305-88DFD960013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8" name="Text Box 13">
          <a:extLst>
            <a:ext uri="{FF2B5EF4-FFF2-40B4-BE49-F238E27FC236}">
              <a16:creationId xmlns:a16="http://schemas.microsoft.com/office/drawing/2014/main" id="{43AAAA93-9E24-47EB-AC52-3471EDD3A5D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9" name="Text Box 14">
          <a:extLst>
            <a:ext uri="{FF2B5EF4-FFF2-40B4-BE49-F238E27FC236}">
              <a16:creationId xmlns:a16="http://schemas.microsoft.com/office/drawing/2014/main" id="{117E3AE2-8FE5-445C-A903-63F25578F07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0" name="Text Box 15">
          <a:extLst>
            <a:ext uri="{FF2B5EF4-FFF2-40B4-BE49-F238E27FC236}">
              <a16:creationId xmlns:a16="http://schemas.microsoft.com/office/drawing/2014/main" id="{748E381A-824E-47D4-B590-0E23474C4DE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1" name="Text Box 16">
          <a:extLst>
            <a:ext uri="{FF2B5EF4-FFF2-40B4-BE49-F238E27FC236}">
              <a16:creationId xmlns:a16="http://schemas.microsoft.com/office/drawing/2014/main" id="{9725C784-81FF-44F2-9F48-FF79F0AC3A8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2" name="Text Box 17">
          <a:extLst>
            <a:ext uri="{FF2B5EF4-FFF2-40B4-BE49-F238E27FC236}">
              <a16:creationId xmlns:a16="http://schemas.microsoft.com/office/drawing/2014/main" id="{8AD120AD-59E4-42F8-A63A-9EF1BC1F0A3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3" name="Text Box 6">
          <a:extLst>
            <a:ext uri="{FF2B5EF4-FFF2-40B4-BE49-F238E27FC236}">
              <a16:creationId xmlns:a16="http://schemas.microsoft.com/office/drawing/2014/main" id="{D25B4CC4-7F85-41D1-9971-DFC8D8D0F6B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4" name="Text Box 7">
          <a:extLst>
            <a:ext uri="{FF2B5EF4-FFF2-40B4-BE49-F238E27FC236}">
              <a16:creationId xmlns:a16="http://schemas.microsoft.com/office/drawing/2014/main" id="{491D5A97-789A-4902-8D2C-A48CE728048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5" name="Text Box 8">
          <a:extLst>
            <a:ext uri="{FF2B5EF4-FFF2-40B4-BE49-F238E27FC236}">
              <a16:creationId xmlns:a16="http://schemas.microsoft.com/office/drawing/2014/main" id="{E63A97BD-AF70-47AD-B41A-65B0376824C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6" name="Text Box 9">
          <a:extLst>
            <a:ext uri="{FF2B5EF4-FFF2-40B4-BE49-F238E27FC236}">
              <a16:creationId xmlns:a16="http://schemas.microsoft.com/office/drawing/2014/main" id="{101A7887-D1E0-4A8F-B73B-CC35FC0C818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7" name="Text Box 10">
          <a:extLst>
            <a:ext uri="{FF2B5EF4-FFF2-40B4-BE49-F238E27FC236}">
              <a16:creationId xmlns:a16="http://schemas.microsoft.com/office/drawing/2014/main" id="{71F138F9-0C9F-41B3-ADD7-9F21B169A9C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8" name="Text Box 11">
          <a:extLst>
            <a:ext uri="{FF2B5EF4-FFF2-40B4-BE49-F238E27FC236}">
              <a16:creationId xmlns:a16="http://schemas.microsoft.com/office/drawing/2014/main" id="{20D6ABE2-5BBB-435F-914C-3EE09B16B2E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9" name="Text Box 12">
          <a:extLst>
            <a:ext uri="{FF2B5EF4-FFF2-40B4-BE49-F238E27FC236}">
              <a16:creationId xmlns:a16="http://schemas.microsoft.com/office/drawing/2014/main" id="{9A2563FA-FB08-4EBB-9493-0FD39D19AB0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0" name="Text Box 13">
          <a:extLst>
            <a:ext uri="{FF2B5EF4-FFF2-40B4-BE49-F238E27FC236}">
              <a16:creationId xmlns:a16="http://schemas.microsoft.com/office/drawing/2014/main" id="{B7E95618-6F60-4A6D-8EA2-905FFC66319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1" name="Text Box 14">
          <a:extLst>
            <a:ext uri="{FF2B5EF4-FFF2-40B4-BE49-F238E27FC236}">
              <a16:creationId xmlns:a16="http://schemas.microsoft.com/office/drawing/2014/main" id="{C9DA36CD-6DE1-411F-A671-266CD4AEDE7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2" name="Text Box 15">
          <a:extLst>
            <a:ext uri="{FF2B5EF4-FFF2-40B4-BE49-F238E27FC236}">
              <a16:creationId xmlns:a16="http://schemas.microsoft.com/office/drawing/2014/main" id="{643E4875-8BA8-4C7A-8B15-A1CE79456CB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3" name="Text Box 16">
          <a:extLst>
            <a:ext uri="{FF2B5EF4-FFF2-40B4-BE49-F238E27FC236}">
              <a16:creationId xmlns:a16="http://schemas.microsoft.com/office/drawing/2014/main" id="{BE00938A-52A5-4849-80F1-9DB3541D471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4" name="Text Box 17">
          <a:extLst>
            <a:ext uri="{FF2B5EF4-FFF2-40B4-BE49-F238E27FC236}">
              <a16:creationId xmlns:a16="http://schemas.microsoft.com/office/drawing/2014/main" id="{432B7C71-B1AA-4C68-9000-D9CD6C9C2C9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5" name="Text Box 7">
          <a:extLst>
            <a:ext uri="{FF2B5EF4-FFF2-40B4-BE49-F238E27FC236}">
              <a16:creationId xmlns:a16="http://schemas.microsoft.com/office/drawing/2014/main" id="{CCFF978A-3624-4B04-96C2-AE3750C2C0A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6" name="Text Box 8">
          <a:extLst>
            <a:ext uri="{FF2B5EF4-FFF2-40B4-BE49-F238E27FC236}">
              <a16:creationId xmlns:a16="http://schemas.microsoft.com/office/drawing/2014/main" id="{5F665289-891A-4F5F-B7BC-6CF38FFBFCA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7" name="Text Box 9">
          <a:extLst>
            <a:ext uri="{FF2B5EF4-FFF2-40B4-BE49-F238E27FC236}">
              <a16:creationId xmlns:a16="http://schemas.microsoft.com/office/drawing/2014/main" id="{2434EE82-ADB4-4D5C-B433-D49389BFA8A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8" name="Text Box 10">
          <a:extLst>
            <a:ext uri="{FF2B5EF4-FFF2-40B4-BE49-F238E27FC236}">
              <a16:creationId xmlns:a16="http://schemas.microsoft.com/office/drawing/2014/main" id="{A6C8DB57-D0E7-4466-B3C3-C6A5C6356A5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9" name="Text Box 11">
          <a:extLst>
            <a:ext uri="{FF2B5EF4-FFF2-40B4-BE49-F238E27FC236}">
              <a16:creationId xmlns:a16="http://schemas.microsoft.com/office/drawing/2014/main" id="{1DC10793-BE9A-419D-A14B-344E4D54C31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0" name="Text Box 12">
          <a:extLst>
            <a:ext uri="{FF2B5EF4-FFF2-40B4-BE49-F238E27FC236}">
              <a16:creationId xmlns:a16="http://schemas.microsoft.com/office/drawing/2014/main" id="{1C1E7C1A-A4CD-4542-B2C3-AB0617DCB05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1" name="Text Box 13">
          <a:extLst>
            <a:ext uri="{FF2B5EF4-FFF2-40B4-BE49-F238E27FC236}">
              <a16:creationId xmlns:a16="http://schemas.microsoft.com/office/drawing/2014/main" id="{5581B700-2F6F-4B94-9BE3-3C8ACE9F297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2" name="Text Box 14">
          <a:extLst>
            <a:ext uri="{FF2B5EF4-FFF2-40B4-BE49-F238E27FC236}">
              <a16:creationId xmlns:a16="http://schemas.microsoft.com/office/drawing/2014/main" id="{3B3A0FBB-B9E2-44B6-9466-F8153B0188D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3" name="Text Box 15">
          <a:extLst>
            <a:ext uri="{FF2B5EF4-FFF2-40B4-BE49-F238E27FC236}">
              <a16:creationId xmlns:a16="http://schemas.microsoft.com/office/drawing/2014/main" id="{F13F4E80-8EEC-45DE-AFCA-9EC7D7AEFFD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4" name="Text Box 16">
          <a:extLst>
            <a:ext uri="{FF2B5EF4-FFF2-40B4-BE49-F238E27FC236}">
              <a16:creationId xmlns:a16="http://schemas.microsoft.com/office/drawing/2014/main" id="{56E524DE-C494-4359-B993-EC74B127DD0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5" name="Text Box 17">
          <a:extLst>
            <a:ext uri="{FF2B5EF4-FFF2-40B4-BE49-F238E27FC236}">
              <a16:creationId xmlns:a16="http://schemas.microsoft.com/office/drawing/2014/main" id="{5AF225C7-BA44-4D9A-84EB-78EAD0BDCD0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6" name="Text Box 6">
          <a:extLst>
            <a:ext uri="{FF2B5EF4-FFF2-40B4-BE49-F238E27FC236}">
              <a16:creationId xmlns:a16="http://schemas.microsoft.com/office/drawing/2014/main" id="{A47C06BA-0369-450E-8800-B46D3DEA4E3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7" name="Text Box 7">
          <a:extLst>
            <a:ext uri="{FF2B5EF4-FFF2-40B4-BE49-F238E27FC236}">
              <a16:creationId xmlns:a16="http://schemas.microsoft.com/office/drawing/2014/main" id="{6AB2B7A4-F93A-490C-A369-673A5099BF0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8" name="Text Box 8">
          <a:extLst>
            <a:ext uri="{FF2B5EF4-FFF2-40B4-BE49-F238E27FC236}">
              <a16:creationId xmlns:a16="http://schemas.microsoft.com/office/drawing/2014/main" id="{7FA0BE5C-98FD-4433-B654-A1378EBD4C4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9" name="Text Box 9">
          <a:extLst>
            <a:ext uri="{FF2B5EF4-FFF2-40B4-BE49-F238E27FC236}">
              <a16:creationId xmlns:a16="http://schemas.microsoft.com/office/drawing/2014/main" id="{03293415-8763-46E1-B046-CD69213361F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0" name="Text Box 10">
          <a:extLst>
            <a:ext uri="{FF2B5EF4-FFF2-40B4-BE49-F238E27FC236}">
              <a16:creationId xmlns:a16="http://schemas.microsoft.com/office/drawing/2014/main" id="{CDAD85F3-3AAA-4BD3-8755-4F7914DD400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1" name="Text Box 11">
          <a:extLst>
            <a:ext uri="{FF2B5EF4-FFF2-40B4-BE49-F238E27FC236}">
              <a16:creationId xmlns:a16="http://schemas.microsoft.com/office/drawing/2014/main" id="{61DCA2E5-E28C-4E94-A375-E6046D17164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2" name="Text Box 12">
          <a:extLst>
            <a:ext uri="{FF2B5EF4-FFF2-40B4-BE49-F238E27FC236}">
              <a16:creationId xmlns:a16="http://schemas.microsoft.com/office/drawing/2014/main" id="{7A8CB7E0-D4F5-46BE-A7F6-00F18CE83B1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3" name="Text Box 13">
          <a:extLst>
            <a:ext uri="{FF2B5EF4-FFF2-40B4-BE49-F238E27FC236}">
              <a16:creationId xmlns:a16="http://schemas.microsoft.com/office/drawing/2014/main" id="{A62160EA-F7DD-4E00-A4B8-201597367D1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4" name="Text Box 14">
          <a:extLst>
            <a:ext uri="{FF2B5EF4-FFF2-40B4-BE49-F238E27FC236}">
              <a16:creationId xmlns:a16="http://schemas.microsoft.com/office/drawing/2014/main" id="{6D8192B2-EF42-40D1-9FE7-CBA98A9BC6C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5" name="Text Box 15">
          <a:extLst>
            <a:ext uri="{FF2B5EF4-FFF2-40B4-BE49-F238E27FC236}">
              <a16:creationId xmlns:a16="http://schemas.microsoft.com/office/drawing/2014/main" id="{2D4FAF0D-654B-4EA3-A9EF-FC81F70AC73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6" name="Text Box 16">
          <a:extLst>
            <a:ext uri="{FF2B5EF4-FFF2-40B4-BE49-F238E27FC236}">
              <a16:creationId xmlns:a16="http://schemas.microsoft.com/office/drawing/2014/main" id="{857E1F2C-F067-40B2-B812-D0CC70FAA2F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7" name="Text Box 17">
          <a:extLst>
            <a:ext uri="{FF2B5EF4-FFF2-40B4-BE49-F238E27FC236}">
              <a16:creationId xmlns:a16="http://schemas.microsoft.com/office/drawing/2014/main" id="{62E41C0B-E4D2-4402-A9A6-3325BAB3AC9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8" name="Text Box 6">
          <a:extLst>
            <a:ext uri="{FF2B5EF4-FFF2-40B4-BE49-F238E27FC236}">
              <a16:creationId xmlns:a16="http://schemas.microsoft.com/office/drawing/2014/main" id="{6CDFDE39-20E5-4986-AF0F-106A634015A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9" name="Text Box 7">
          <a:extLst>
            <a:ext uri="{FF2B5EF4-FFF2-40B4-BE49-F238E27FC236}">
              <a16:creationId xmlns:a16="http://schemas.microsoft.com/office/drawing/2014/main" id="{FBB8778C-21AA-473C-BAA7-5C884594F9A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0" name="Text Box 8">
          <a:extLst>
            <a:ext uri="{FF2B5EF4-FFF2-40B4-BE49-F238E27FC236}">
              <a16:creationId xmlns:a16="http://schemas.microsoft.com/office/drawing/2014/main" id="{D9E9DDC9-C3AA-443A-B685-DC9F43A51B2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1" name="Text Box 9">
          <a:extLst>
            <a:ext uri="{FF2B5EF4-FFF2-40B4-BE49-F238E27FC236}">
              <a16:creationId xmlns:a16="http://schemas.microsoft.com/office/drawing/2014/main" id="{30DD10EC-14AD-4C17-8CD5-4D9005AA62E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2" name="Text Box 10">
          <a:extLst>
            <a:ext uri="{FF2B5EF4-FFF2-40B4-BE49-F238E27FC236}">
              <a16:creationId xmlns:a16="http://schemas.microsoft.com/office/drawing/2014/main" id="{3279BCA0-CCE6-407C-AEC8-47C4DC8B0A1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3" name="Text Box 11">
          <a:extLst>
            <a:ext uri="{FF2B5EF4-FFF2-40B4-BE49-F238E27FC236}">
              <a16:creationId xmlns:a16="http://schemas.microsoft.com/office/drawing/2014/main" id="{C5A757D1-4700-4DA0-934E-A3C2A83703A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4" name="Text Box 12">
          <a:extLst>
            <a:ext uri="{FF2B5EF4-FFF2-40B4-BE49-F238E27FC236}">
              <a16:creationId xmlns:a16="http://schemas.microsoft.com/office/drawing/2014/main" id="{242F7350-EEFD-483D-AD98-98C0F9FC44D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5" name="Text Box 13">
          <a:extLst>
            <a:ext uri="{FF2B5EF4-FFF2-40B4-BE49-F238E27FC236}">
              <a16:creationId xmlns:a16="http://schemas.microsoft.com/office/drawing/2014/main" id="{F4E5C939-4BC6-49EA-AC77-55186CAE26F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6" name="Text Box 14">
          <a:extLst>
            <a:ext uri="{FF2B5EF4-FFF2-40B4-BE49-F238E27FC236}">
              <a16:creationId xmlns:a16="http://schemas.microsoft.com/office/drawing/2014/main" id="{08BD215B-9D0F-49AD-9639-D7DCB091083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7" name="Text Box 15">
          <a:extLst>
            <a:ext uri="{FF2B5EF4-FFF2-40B4-BE49-F238E27FC236}">
              <a16:creationId xmlns:a16="http://schemas.microsoft.com/office/drawing/2014/main" id="{52F7E743-E8FD-4631-92D0-5FED726322A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8" name="Text Box 16">
          <a:extLst>
            <a:ext uri="{FF2B5EF4-FFF2-40B4-BE49-F238E27FC236}">
              <a16:creationId xmlns:a16="http://schemas.microsoft.com/office/drawing/2014/main" id="{1D548A65-993C-4E52-A620-11B60C9B34A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9" name="Text Box 17">
          <a:extLst>
            <a:ext uri="{FF2B5EF4-FFF2-40B4-BE49-F238E27FC236}">
              <a16:creationId xmlns:a16="http://schemas.microsoft.com/office/drawing/2014/main" id="{9944F2BC-F7D2-4FC6-B7BD-6D56BD21C37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0" name="Text Box 6">
          <a:extLst>
            <a:ext uri="{FF2B5EF4-FFF2-40B4-BE49-F238E27FC236}">
              <a16:creationId xmlns:a16="http://schemas.microsoft.com/office/drawing/2014/main" id="{E30120D9-3C74-4E2A-ACFD-FA413B1425A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1" name="Text Box 7">
          <a:extLst>
            <a:ext uri="{FF2B5EF4-FFF2-40B4-BE49-F238E27FC236}">
              <a16:creationId xmlns:a16="http://schemas.microsoft.com/office/drawing/2014/main" id="{E1F7F68E-A1AC-4A51-A1A4-404995B1A17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2" name="Text Box 8">
          <a:extLst>
            <a:ext uri="{FF2B5EF4-FFF2-40B4-BE49-F238E27FC236}">
              <a16:creationId xmlns:a16="http://schemas.microsoft.com/office/drawing/2014/main" id="{7F76DC42-550F-4A9D-AC8F-E26F1825FE2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3" name="Text Box 9">
          <a:extLst>
            <a:ext uri="{FF2B5EF4-FFF2-40B4-BE49-F238E27FC236}">
              <a16:creationId xmlns:a16="http://schemas.microsoft.com/office/drawing/2014/main" id="{558429C6-B46B-4F7B-A8E9-C52EC7552F9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4" name="Text Box 10">
          <a:extLst>
            <a:ext uri="{FF2B5EF4-FFF2-40B4-BE49-F238E27FC236}">
              <a16:creationId xmlns:a16="http://schemas.microsoft.com/office/drawing/2014/main" id="{D92C18C5-92A2-4512-8682-D204259EEFC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5" name="Text Box 11">
          <a:extLst>
            <a:ext uri="{FF2B5EF4-FFF2-40B4-BE49-F238E27FC236}">
              <a16:creationId xmlns:a16="http://schemas.microsoft.com/office/drawing/2014/main" id="{AD2B2242-97CE-4B00-95D1-AA5D6C4C3D6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6" name="Text Box 12">
          <a:extLst>
            <a:ext uri="{FF2B5EF4-FFF2-40B4-BE49-F238E27FC236}">
              <a16:creationId xmlns:a16="http://schemas.microsoft.com/office/drawing/2014/main" id="{DDD2D123-D0EE-4112-A960-88EB99C4C6B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7" name="Text Box 13">
          <a:extLst>
            <a:ext uri="{FF2B5EF4-FFF2-40B4-BE49-F238E27FC236}">
              <a16:creationId xmlns:a16="http://schemas.microsoft.com/office/drawing/2014/main" id="{04216EDB-E0CE-420D-A5FF-9BF670E43EE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8" name="Text Box 14">
          <a:extLst>
            <a:ext uri="{FF2B5EF4-FFF2-40B4-BE49-F238E27FC236}">
              <a16:creationId xmlns:a16="http://schemas.microsoft.com/office/drawing/2014/main" id="{8046A670-B03C-44C2-9A76-E8791DBC1EF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9" name="Text Box 15">
          <a:extLst>
            <a:ext uri="{FF2B5EF4-FFF2-40B4-BE49-F238E27FC236}">
              <a16:creationId xmlns:a16="http://schemas.microsoft.com/office/drawing/2014/main" id="{CF9AF0DC-A4A4-494B-9621-0DE73DCF4FB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0" name="Text Box 16">
          <a:extLst>
            <a:ext uri="{FF2B5EF4-FFF2-40B4-BE49-F238E27FC236}">
              <a16:creationId xmlns:a16="http://schemas.microsoft.com/office/drawing/2014/main" id="{CD2C7C6F-D7CB-4CFF-88C8-756A0E6D2CE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1" name="Text Box 17">
          <a:extLst>
            <a:ext uri="{FF2B5EF4-FFF2-40B4-BE49-F238E27FC236}">
              <a16:creationId xmlns:a16="http://schemas.microsoft.com/office/drawing/2014/main" id="{C339446F-6A40-484D-AF3A-B79B1012DB5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2" name="Text Box 7">
          <a:extLst>
            <a:ext uri="{FF2B5EF4-FFF2-40B4-BE49-F238E27FC236}">
              <a16:creationId xmlns:a16="http://schemas.microsoft.com/office/drawing/2014/main" id="{36ED1EAE-5E2B-4077-9FE1-B72C82A64D7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3" name="Text Box 8">
          <a:extLst>
            <a:ext uri="{FF2B5EF4-FFF2-40B4-BE49-F238E27FC236}">
              <a16:creationId xmlns:a16="http://schemas.microsoft.com/office/drawing/2014/main" id="{8AB9064B-84F8-493F-AAB1-C4511130680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4" name="Text Box 9">
          <a:extLst>
            <a:ext uri="{FF2B5EF4-FFF2-40B4-BE49-F238E27FC236}">
              <a16:creationId xmlns:a16="http://schemas.microsoft.com/office/drawing/2014/main" id="{09D7A770-6D8A-463E-82C3-71DBC9E0BE2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5" name="Text Box 10">
          <a:extLst>
            <a:ext uri="{FF2B5EF4-FFF2-40B4-BE49-F238E27FC236}">
              <a16:creationId xmlns:a16="http://schemas.microsoft.com/office/drawing/2014/main" id="{29C7E905-64D5-41C1-92BF-76165A69C66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6" name="Text Box 11">
          <a:extLst>
            <a:ext uri="{FF2B5EF4-FFF2-40B4-BE49-F238E27FC236}">
              <a16:creationId xmlns:a16="http://schemas.microsoft.com/office/drawing/2014/main" id="{2F0CC34D-1BB9-44AC-9712-0F3FEB0D78A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7" name="Text Box 12">
          <a:extLst>
            <a:ext uri="{FF2B5EF4-FFF2-40B4-BE49-F238E27FC236}">
              <a16:creationId xmlns:a16="http://schemas.microsoft.com/office/drawing/2014/main" id="{E167F0C8-D4D1-44B6-8773-8B92F530E75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8" name="Text Box 13">
          <a:extLst>
            <a:ext uri="{FF2B5EF4-FFF2-40B4-BE49-F238E27FC236}">
              <a16:creationId xmlns:a16="http://schemas.microsoft.com/office/drawing/2014/main" id="{E19CE75A-0F7E-4308-AEE3-BEB4D040DC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9" name="Text Box 14">
          <a:extLst>
            <a:ext uri="{FF2B5EF4-FFF2-40B4-BE49-F238E27FC236}">
              <a16:creationId xmlns:a16="http://schemas.microsoft.com/office/drawing/2014/main" id="{0D1FDB08-A88F-4FD6-B32D-0E605771EB1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0" name="Text Box 15">
          <a:extLst>
            <a:ext uri="{FF2B5EF4-FFF2-40B4-BE49-F238E27FC236}">
              <a16:creationId xmlns:a16="http://schemas.microsoft.com/office/drawing/2014/main" id="{777AC7B8-220D-400E-BBAE-A6507982DB7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1" name="Text Box 16">
          <a:extLst>
            <a:ext uri="{FF2B5EF4-FFF2-40B4-BE49-F238E27FC236}">
              <a16:creationId xmlns:a16="http://schemas.microsoft.com/office/drawing/2014/main" id="{C114F42E-B1E5-4509-895A-244E73ADD8D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2" name="Text Box 17">
          <a:extLst>
            <a:ext uri="{FF2B5EF4-FFF2-40B4-BE49-F238E27FC236}">
              <a16:creationId xmlns:a16="http://schemas.microsoft.com/office/drawing/2014/main" id="{1B0E8E51-E79B-46BA-B055-3BB542B41AB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3" name="Text Box 6">
          <a:extLst>
            <a:ext uri="{FF2B5EF4-FFF2-40B4-BE49-F238E27FC236}">
              <a16:creationId xmlns:a16="http://schemas.microsoft.com/office/drawing/2014/main" id="{FD1B1440-C8D0-46AF-B393-663A63B33CC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4" name="Text Box 7">
          <a:extLst>
            <a:ext uri="{FF2B5EF4-FFF2-40B4-BE49-F238E27FC236}">
              <a16:creationId xmlns:a16="http://schemas.microsoft.com/office/drawing/2014/main" id="{CCF355C8-5BB8-4BDB-90AA-F6DDBF97D36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5" name="Text Box 8">
          <a:extLst>
            <a:ext uri="{FF2B5EF4-FFF2-40B4-BE49-F238E27FC236}">
              <a16:creationId xmlns:a16="http://schemas.microsoft.com/office/drawing/2014/main" id="{DF7A08D7-7718-492B-B303-AAD2544BFF0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6" name="Text Box 9">
          <a:extLst>
            <a:ext uri="{FF2B5EF4-FFF2-40B4-BE49-F238E27FC236}">
              <a16:creationId xmlns:a16="http://schemas.microsoft.com/office/drawing/2014/main" id="{F0561003-9B86-4D99-82C3-6BF6D760F15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7" name="Text Box 10">
          <a:extLst>
            <a:ext uri="{FF2B5EF4-FFF2-40B4-BE49-F238E27FC236}">
              <a16:creationId xmlns:a16="http://schemas.microsoft.com/office/drawing/2014/main" id="{C3B3B142-C807-4CF8-A16A-30697BB6D59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8" name="Text Box 11">
          <a:extLst>
            <a:ext uri="{FF2B5EF4-FFF2-40B4-BE49-F238E27FC236}">
              <a16:creationId xmlns:a16="http://schemas.microsoft.com/office/drawing/2014/main" id="{969D3B0A-772C-42F5-A3AE-7545D9A0F01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9" name="Text Box 12">
          <a:extLst>
            <a:ext uri="{FF2B5EF4-FFF2-40B4-BE49-F238E27FC236}">
              <a16:creationId xmlns:a16="http://schemas.microsoft.com/office/drawing/2014/main" id="{37956E06-68AF-4AD8-AC43-36FD3D6EE0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0" name="Text Box 13">
          <a:extLst>
            <a:ext uri="{FF2B5EF4-FFF2-40B4-BE49-F238E27FC236}">
              <a16:creationId xmlns:a16="http://schemas.microsoft.com/office/drawing/2014/main" id="{DBC8343C-B7DE-4807-B527-18C371E6D74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1" name="Text Box 14">
          <a:extLst>
            <a:ext uri="{FF2B5EF4-FFF2-40B4-BE49-F238E27FC236}">
              <a16:creationId xmlns:a16="http://schemas.microsoft.com/office/drawing/2014/main" id="{38ECF96A-13F0-409A-96D2-D578AFB8F86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2" name="Text Box 15">
          <a:extLst>
            <a:ext uri="{FF2B5EF4-FFF2-40B4-BE49-F238E27FC236}">
              <a16:creationId xmlns:a16="http://schemas.microsoft.com/office/drawing/2014/main" id="{B3692AE6-614B-4A9C-90B9-2218EEEDD4F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3" name="Text Box 16">
          <a:extLst>
            <a:ext uri="{FF2B5EF4-FFF2-40B4-BE49-F238E27FC236}">
              <a16:creationId xmlns:a16="http://schemas.microsoft.com/office/drawing/2014/main" id="{BE8D5EA7-1186-47CA-A5EF-DE89AABA00A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4" name="Text Box 17">
          <a:extLst>
            <a:ext uri="{FF2B5EF4-FFF2-40B4-BE49-F238E27FC236}">
              <a16:creationId xmlns:a16="http://schemas.microsoft.com/office/drawing/2014/main" id="{D276E3BF-C803-4DA3-8F0A-25527CB4683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5" name="Text Box 6">
          <a:extLst>
            <a:ext uri="{FF2B5EF4-FFF2-40B4-BE49-F238E27FC236}">
              <a16:creationId xmlns:a16="http://schemas.microsoft.com/office/drawing/2014/main" id="{540AB76C-1D53-4B46-BAEB-5C4F6C6424D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6" name="Text Box 7">
          <a:extLst>
            <a:ext uri="{FF2B5EF4-FFF2-40B4-BE49-F238E27FC236}">
              <a16:creationId xmlns:a16="http://schemas.microsoft.com/office/drawing/2014/main" id="{7E399695-0572-43B6-B801-0B63295986A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7" name="Text Box 8">
          <a:extLst>
            <a:ext uri="{FF2B5EF4-FFF2-40B4-BE49-F238E27FC236}">
              <a16:creationId xmlns:a16="http://schemas.microsoft.com/office/drawing/2014/main" id="{046C4371-A409-47A2-8361-30518DC1EF4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8" name="Text Box 9">
          <a:extLst>
            <a:ext uri="{FF2B5EF4-FFF2-40B4-BE49-F238E27FC236}">
              <a16:creationId xmlns:a16="http://schemas.microsoft.com/office/drawing/2014/main" id="{5A596D33-FFB2-4687-95D4-EB64D0ECC74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9" name="Text Box 10">
          <a:extLst>
            <a:ext uri="{FF2B5EF4-FFF2-40B4-BE49-F238E27FC236}">
              <a16:creationId xmlns:a16="http://schemas.microsoft.com/office/drawing/2014/main" id="{BD0979D5-2FF3-4850-A28A-E2D4375BEF9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0" name="Text Box 11">
          <a:extLst>
            <a:ext uri="{FF2B5EF4-FFF2-40B4-BE49-F238E27FC236}">
              <a16:creationId xmlns:a16="http://schemas.microsoft.com/office/drawing/2014/main" id="{680C1EED-EF50-4D41-B656-621D961354F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1" name="Text Box 12">
          <a:extLst>
            <a:ext uri="{FF2B5EF4-FFF2-40B4-BE49-F238E27FC236}">
              <a16:creationId xmlns:a16="http://schemas.microsoft.com/office/drawing/2014/main" id="{11164F4E-05FC-4680-A2D7-3F60983E9B8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2" name="Text Box 13">
          <a:extLst>
            <a:ext uri="{FF2B5EF4-FFF2-40B4-BE49-F238E27FC236}">
              <a16:creationId xmlns:a16="http://schemas.microsoft.com/office/drawing/2014/main" id="{E4B85CF0-D77E-44A9-9130-F1F43FDC846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3" name="Text Box 14">
          <a:extLst>
            <a:ext uri="{FF2B5EF4-FFF2-40B4-BE49-F238E27FC236}">
              <a16:creationId xmlns:a16="http://schemas.microsoft.com/office/drawing/2014/main" id="{466D95CF-8637-4466-A255-407AB8CACD9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4" name="Text Box 15">
          <a:extLst>
            <a:ext uri="{FF2B5EF4-FFF2-40B4-BE49-F238E27FC236}">
              <a16:creationId xmlns:a16="http://schemas.microsoft.com/office/drawing/2014/main" id="{94EB0A93-B511-4992-9D4A-AB8DA272D4D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5" name="Text Box 16">
          <a:extLst>
            <a:ext uri="{FF2B5EF4-FFF2-40B4-BE49-F238E27FC236}">
              <a16:creationId xmlns:a16="http://schemas.microsoft.com/office/drawing/2014/main" id="{1475930B-5A3F-4611-BCF2-D64B711A2DC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6" name="Text Box 17">
          <a:extLst>
            <a:ext uri="{FF2B5EF4-FFF2-40B4-BE49-F238E27FC236}">
              <a16:creationId xmlns:a16="http://schemas.microsoft.com/office/drawing/2014/main" id="{8E33FEE2-8E20-4887-9C00-CB7E4E8C20F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7" name="Text Box 6">
          <a:extLst>
            <a:ext uri="{FF2B5EF4-FFF2-40B4-BE49-F238E27FC236}">
              <a16:creationId xmlns:a16="http://schemas.microsoft.com/office/drawing/2014/main" id="{1CE6CD51-D56D-47D5-A900-7B100C46BD7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8" name="Text Box 7">
          <a:extLst>
            <a:ext uri="{FF2B5EF4-FFF2-40B4-BE49-F238E27FC236}">
              <a16:creationId xmlns:a16="http://schemas.microsoft.com/office/drawing/2014/main" id="{C9C0D7B0-F725-4BA7-B3E3-FD2C054BB8F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9" name="Text Box 8">
          <a:extLst>
            <a:ext uri="{FF2B5EF4-FFF2-40B4-BE49-F238E27FC236}">
              <a16:creationId xmlns:a16="http://schemas.microsoft.com/office/drawing/2014/main" id="{09F348C0-B9E4-4F25-B1FA-723DC917409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0" name="Text Box 9">
          <a:extLst>
            <a:ext uri="{FF2B5EF4-FFF2-40B4-BE49-F238E27FC236}">
              <a16:creationId xmlns:a16="http://schemas.microsoft.com/office/drawing/2014/main" id="{1BAD87FB-4F44-4C94-BF24-FA447F59B1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1" name="Text Box 10">
          <a:extLst>
            <a:ext uri="{FF2B5EF4-FFF2-40B4-BE49-F238E27FC236}">
              <a16:creationId xmlns:a16="http://schemas.microsoft.com/office/drawing/2014/main" id="{9CE4872D-4E2B-41F2-8DCB-D0F020816BE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2" name="Text Box 11">
          <a:extLst>
            <a:ext uri="{FF2B5EF4-FFF2-40B4-BE49-F238E27FC236}">
              <a16:creationId xmlns:a16="http://schemas.microsoft.com/office/drawing/2014/main" id="{62957AB8-A5EC-4646-A9A9-43284B5B85F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3" name="Text Box 12">
          <a:extLst>
            <a:ext uri="{FF2B5EF4-FFF2-40B4-BE49-F238E27FC236}">
              <a16:creationId xmlns:a16="http://schemas.microsoft.com/office/drawing/2014/main" id="{486F53CE-A23C-4480-A96F-0DC3671C28F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4" name="Text Box 13">
          <a:extLst>
            <a:ext uri="{FF2B5EF4-FFF2-40B4-BE49-F238E27FC236}">
              <a16:creationId xmlns:a16="http://schemas.microsoft.com/office/drawing/2014/main" id="{A2C446FF-4DA7-422C-A455-2D7FCEEF107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5" name="Text Box 14">
          <a:extLst>
            <a:ext uri="{FF2B5EF4-FFF2-40B4-BE49-F238E27FC236}">
              <a16:creationId xmlns:a16="http://schemas.microsoft.com/office/drawing/2014/main" id="{89167916-0AD6-4D76-B7B5-2626432432D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6" name="Text Box 15">
          <a:extLst>
            <a:ext uri="{FF2B5EF4-FFF2-40B4-BE49-F238E27FC236}">
              <a16:creationId xmlns:a16="http://schemas.microsoft.com/office/drawing/2014/main" id="{77A112C9-1A07-49E8-88AF-0D4B25C75C3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7" name="Text Box 16">
          <a:extLst>
            <a:ext uri="{FF2B5EF4-FFF2-40B4-BE49-F238E27FC236}">
              <a16:creationId xmlns:a16="http://schemas.microsoft.com/office/drawing/2014/main" id="{0E663F96-D3FD-4020-A9F1-178805BECB3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8" name="Text Box 17">
          <a:extLst>
            <a:ext uri="{FF2B5EF4-FFF2-40B4-BE49-F238E27FC236}">
              <a16:creationId xmlns:a16="http://schemas.microsoft.com/office/drawing/2014/main" id="{7FD73CF4-7B5B-4886-9E68-364B341907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9" name="Text Box 7">
          <a:extLst>
            <a:ext uri="{FF2B5EF4-FFF2-40B4-BE49-F238E27FC236}">
              <a16:creationId xmlns:a16="http://schemas.microsoft.com/office/drawing/2014/main" id="{EB0DE4E0-BDD6-4A14-900D-E01A5396104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0" name="Text Box 8">
          <a:extLst>
            <a:ext uri="{FF2B5EF4-FFF2-40B4-BE49-F238E27FC236}">
              <a16:creationId xmlns:a16="http://schemas.microsoft.com/office/drawing/2014/main" id="{B82579AC-87C5-4960-87EB-E67998ABAD1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1" name="Text Box 9">
          <a:extLst>
            <a:ext uri="{FF2B5EF4-FFF2-40B4-BE49-F238E27FC236}">
              <a16:creationId xmlns:a16="http://schemas.microsoft.com/office/drawing/2014/main" id="{512CFF10-53DF-484F-90E5-E744A7C3A99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2" name="Text Box 10">
          <a:extLst>
            <a:ext uri="{FF2B5EF4-FFF2-40B4-BE49-F238E27FC236}">
              <a16:creationId xmlns:a16="http://schemas.microsoft.com/office/drawing/2014/main" id="{52F8C332-62B0-4294-9978-D1F2352F755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3" name="Text Box 11">
          <a:extLst>
            <a:ext uri="{FF2B5EF4-FFF2-40B4-BE49-F238E27FC236}">
              <a16:creationId xmlns:a16="http://schemas.microsoft.com/office/drawing/2014/main" id="{C1385AA5-5011-44B4-A1E2-E2CBBDC2437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4" name="Text Box 12">
          <a:extLst>
            <a:ext uri="{FF2B5EF4-FFF2-40B4-BE49-F238E27FC236}">
              <a16:creationId xmlns:a16="http://schemas.microsoft.com/office/drawing/2014/main" id="{B9A12026-E30A-4D34-BBEC-3E6F31BE9F9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5" name="Text Box 13">
          <a:extLst>
            <a:ext uri="{FF2B5EF4-FFF2-40B4-BE49-F238E27FC236}">
              <a16:creationId xmlns:a16="http://schemas.microsoft.com/office/drawing/2014/main" id="{84898875-5D37-4257-8A69-3E27BE2D3D9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6" name="Text Box 14">
          <a:extLst>
            <a:ext uri="{FF2B5EF4-FFF2-40B4-BE49-F238E27FC236}">
              <a16:creationId xmlns:a16="http://schemas.microsoft.com/office/drawing/2014/main" id="{D606A0F9-3654-4795-ADF8-50052CD472D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7" name="Text Box 15">
          <a:extLst>
            <a:ext uri="{FF2B5EF4-FFF2-40B4-BE49-F238E27FC236}">
              <a16:creationId xmlns:a16="http://schemas.microsoft.com/office/drawing/2014/main" id="{0AFD72EF-3DC5-4B47-B734-3E932621E97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8" name="Text Box 16">
          <a:extLst>
            <a:ext uri="{FF2B5EF4-FFF2-40B4-BE49-F238E27FC236}">
              <a16:creationId xmlns:a16="http://schemas.microsoft.com/office/drawing/2014/main" id="{78E13DF5-889E-42A7-9DA2-765CCB57B99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9" name="Text Box 17">
          <a:extLst>
            <a:ext uri="{FF2B5EF4-FFF2-40B4-BE49-F238E27FC236}">
              <a16:creationId xmlns:a16="http://schemas.microsoft.com/office/drawing/2014/main" id="{E03CC77F-8FAB-4B5F-9BA8-63261978455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0" name="Text Box 6">
          <a:extLst>
            <a:ext uri="{FF2B5EF4-FFF2-40B4-BE49-F238E27FC236}">
              <a16:creationId xmlns:a16="http://schemas.microsoft.com/office/drawing/2014/main" id="{15FB1498-0A17-4B2D-973D-1B60649F953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1" name="Text Box 7">
          <a:extLst>
            <a:ext uri="{FF2B5EF4-FFF2-40B4-BE49-F238E27FC236}">
              <a16:creationId xmlns:a16="http://schemas.microsoft.com/office/drawing/2014/main" id="{F5FCCF08-B505-4184-8A66-731928E06D6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2" name="Text Box 8">
          <a:extLst>
            <a:ext uri="{FF2B5EF4-FFF2-40B4-BE49-F238E27FC236}">
              <a16:creationId xmlns:a16="http://schemas.microsoft.com/office/drawing/2014/main" id="{5129385E-C0E5-4745-9641-D8A1DD682CD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3" name="Text Box 9">
          <a:extLst>
            <a:ext uri="{FF2B5EF4-FFF2-40B4-BE49-F238E27FC236}">
              <a16:creationId xmlns:a16="http://schemas.microsoft.com/office/drawing/2014/main" id="{CF51D730-35FB-4330-93F3-C34C44DD72E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4" name="Text Box 10">
          <a:extLst>
            <a:ext uri="{FF2B5EF4-FFF2-40B4-BE49-F238E27FC236}">
              <a16:creationId xmlns:a16="http://schemas.microsoft.com/office/drawing/2014/main" id="{8E4B5BAB-0B4D-441B-927A-6B3E428519A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5" name="Text Box 11">
          <a:extLst>
            <a:ext uri="{FF2B5EF4-FFF2-40B4-BE49-F238E27FC236}">
              <a16:creationId xmlns:a16="http://schemas.microsoft.com/office/drawing/2014/main" id="{609E703C-C01E-4748-8265-CD0883D7316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6" name="Text Box 12">
          <a:extLst>
            <a:ext uri="{FF2B5EF4-FFF2-40B4-BE49-F238E27FC236}">
              <a16:creationId xmlns:a16="http://schemas.microsoft.com/office/drawing/2014/main" id="{601930C3-868A-416F-B9BC-9BEC09BBB15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7" name="Text Box 13">
          <a:extLst>
            <a:ext uri="{FF2B5EF4-FFF2-40B4-BE49-F238E27FC236}">
              <a16:creationId xmlns:a16="http://schemas.microsoft.com/office/drawing/2014/main" id="{40A0441F-4193-4477-8280-CD655936C7F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8" name="Text Box 14">
          <a:extLst>
            <a:ext uri="{FF2B5EF4-FFF2-40B4-BE49-F238E27FC236}">
              <a16:creationId xmlns:a16="http://schemas.microsoft.com/office/drawing/2014/main" id="{53A85617-7D0E-402C-B73A-A6EC5C96643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9" name="Text Box 15">
          <a:extLst>
            <a:ext uri="{FF2B5EF4-FFF2-40B4-BE49-F238E27FC236}">
              <a16:creationId xmlns:a16="http://schemas.microsoft.com/office/drawing/2014/main" id="{2259FE95-0589-4E04-AEBC-B9F1B3E463A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0" name="Text Box 16">
          <a:extLst>
            <a:ext uri="{FF2B5EF4-FFF2-40B4-BE49-F238E27FC236}">
              <a16:creationId xmlns:a16="http://schemas.microsoft.com/office/drawing/2014/main" id="{BC8AADFE-0813-4B98-A736-DB6A6962762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1" name="Text Box 17">
          <a:extLst>
            <a:ext uri="{FF2B5EF4-FFF2-40B4-BE49-F238E27FC236}">
              <a16:creationId xmlns:a16="http://schemas.microsoft.com/office/drawing/2014/main" id="{2225FC59-9ABF-4949-88A4-402039533D4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2" name="Text Box 6">
          <a:extLst>
            <a:ext uri="{FF2B5EF4-FFF2-40B4-BE49-F238E27FC236}">
              <a16:creationId xmlns:a16="http://schemas.microsoft.com/office/drawing/2014/main" id="{4890B469-67A0-4B32-A061-8A411247E25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3" name="Text Box 7">
          <a:extLst>
            <a:ext uri="{FF2B5EF4-FFF2-40B4-BE49-F238E27FC236}">
              <a16:creationId xmlns:a16="http://schemas.microsoft.com/office/drawing/2014/main" id="{053390F2-59E9-4870-842D-8C6028F8125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4" name="Text Box 8">
          <a:extLst>
            <a:ext uri="{FF2B5EF4-FFF2-40B4-BE49-F238E27FC236}">
              <a16:creationId xmlns:a16="http://schemas.microsoft.com/office/drawing/2014/main" id="{81B60AFB-2D59-4A6B-AEB7-5CCC7E8C5D2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5" name="Text Box 9">
          <a:extLst>
            <a:ext uri="{FF2B5EF4-FFF2-40B4-BE49-F238E27FC236}">
              <a16:creationId xmlns:a16="http://schemas.microsoft.com/office/drawing/2014/main" id="{7FF3137B-4DE3-4AAA-9367-C317E8464FD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6" name="Text Box 10">
          <a:extLst>
            <a:ext uri="{FF2B5EF4-FFF2-40B4-BE49-F238E27FC236}">
              <a16:creationId xmlns:a16="http://schemas.microsoft.com/office/drawing/2014/main" id="{40368A1E-E4C6-4DA5-ADB6-4DF92FDAEB6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7" name="Text Box 11">
          <a:extLst>
            <a:ext uri="{FF2B5EF4-FFF2-40B4-BE49-F238E27FC236}">
              <a16:creationId xmlns:a16="http://schemas.microsoft.com/office/drawing/2014/main" id="{D6C57FE1-FFF9-4DD5-8838-4C724A979A3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8" name="Text Box 12">
          <a:extLst>
            <a:ext uri="{FF2B5EF4-FFF2-40B4-BE49-F238E27FC236}">
              <a16:creationId xmlns:a16="http://schemas.microsoft.com/office/drawing/2014/main" id="{E31180F0-532A-4D5F-983F-5DA38193F81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9" name="Text Box 13">
          <a:extLst>
            <a:ext uri="{FF2B5EF4-FFF2-40B4-BE49-F238E27FC236}">
              <a16:creationId xmlns:a16="http://schemas.microsoft.com/office/drawing/2014/main" id="{E10C5053-6163-4331-96FB-7810C19DF6B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0" name="Text Box 14">
          <a:extLst>
            <a:ext uri="{FF2B5EF4-FFF2-40B4-BE49-F238E27FC236}">
              <a16:creationId xmlns:a16="http://schemas.microsoft.com/office/drawing/2014/main" id="{A5018131-6F7D-407D-A06A-964230F0F42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1" name="Text Box 15">
          <a:extLst>
            <a:ext uri="{FF2B5EF4-FFF2-40B4-BE49-F238E27FC236}">
              <a16:creationId xmlns:a16="http://schemas.microsoft.com/office/drawing/2014/main" id="{BFF52F91-846D-41E7-8A98-2B1DDA0004F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2" name="Text Box 16">
          <a:extLst>
            <a:ext uri="{FF2B5EF4-FFF2-40B4-BE49-F238E27FC236}">
              <a16:creationId xmlns:a16="http://schemas.microsoft.com/office/drawing/2014/main" id="{ED88D3CE-423F-4EF3-94A5-7C9228B79A7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3" name="Text Box 17">
          <a:extLst>
            <a:ext uri="{FF2B5EF4-FFF2-40B4-BE49-F238E27FC236}">
              <a16:creationId xmlns:a16="http://schemas.microsoft.com/office/drawing/2014/main" id="{FD59372A-258D-4128-B513-415E049C69C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4" name="Text Box 6">
          <a:extLst>
            <a:ext uri="{FF2B5EF4-FFF2-40B4-BE49-F238E27FC236}">
              <a16:creationId xmlns:a16="http://schemas.microsoft.com/office/drawing/2014/main" id="{1B4D977D-702D-41E2-B21F-365BA4BFF77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5" name="Text Box 7">
          <a:extLst>
            <a:ext uri="{FF2B5EF4-FFF2-40B4-BE49-F238E27FC236}">
              <a16:creationId xmlns:a16="http://schemas.microsoft.com/office/drawing/2014/main" id="{8AFD7F68-0DC8-44C9-94E2-09F916CECE3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6" name="Text Box 8">
          <a:extLst>
            <a:ext uri="{FF2B5EF4-FFF2-40B4-BE49-F238E27FC236}">
              <a16:creationId xmlns:a16="http://schemas.microsoft.com/office/drawing/2014/main" id="{892A272D-0576-4BAA-91C5-F6B66E2DD8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7" name="Text Box 9">
          <a:extLst>
            <a:ext uri="{FF2B5EF4-FFF2-40B4-BE49-F238E27FC236}">
              <a16:creationId xmlns:a16="http://schemas.microsoft.com/office/drawing/2014/main" id="{218C5CA1-16B7-4706-8A15-BDE02E93D67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8" name="Text Box 10">
          <a:extLst>
            <a:ext uri="{FF2B5EF4-FFF2-40B4-BE49-F238E27FC236}">
              <a16:creationId xmlns:a16="http://schemas.microsoft.com/office/drawing/2014/main" id="{5A16F262-5460-4729-A1F4-EF276E02312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9" name="Text Box 11">
          <a:extLst>
            <a:ext uri="{FF2B5EF4-FFF2-40B4-BE49-F238E27FC236}">
              <a16:creationId xmlns:a16="http://schemas.microsoft.com/office/drawing/2014/main" id="{8D386B8A-65DC-48F4-847B-92067789112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0" name="Text Box 12">
          <a:extLst>
            <a:ext uri="{FF2B5EF4-FFF2-40B4-BE49-F238E27FC236}">
              <a16:creationId xmlns:a16="http://schemas.microsoft.com/office/drawing/2014/main" id="{CF391FBC-0D2B-4046-BEAA-2926E7A79BF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1" name="Text Box 13">
          <a:extLst>
            <a:ext uri="{FF2B5EF4-FFF2-40B4-BE49-F238E27FC236}">
              <a16:creationId xmlns:a16="http://schemas.microsoft.com/office/drawing/2014/main" id="{B0309BC5-C851-4A0F-9F44-261AADDF4B9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2" name="Text Box 14">
          <a:extLst>
            <a:ext uri="{FF2B5EF4-FFF2-40B4-BE49-F238E27FC236}">
              <a16:creationId xmlns:a16="http://schemas.microsoft.com/office/drawing/2014/main" id="{AD037630-1CC6-456D-9D46-B802F04983B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3" name="Text Box 15">
          <a:extLst>
            <a:ext uri="{FF2B5EF4-FFF2-40B4-BE49-F238E27FC236}">
              <a16:creationId xmlns:a16="http://schemas.microsoft.com/office/drawing/2014/main" id="{99114933-A296-4F46-A018-4933A4FA9F0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4" name="Text Box 16">
          <a:extLst>
            <a:ext uri="{FF2B5EF4-FFF2-40B4-BE49-F238E27FC236}">
              <a16:creationId xmlns:a16="http://schemas.microsoft.com/office/drawing/2014/main" id="{01BB2671-D921-4010-81C9-FC328147779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5" name="Text Box 17">
          <a:extLst>
            <a:ext uri="{FF2B5EF4-FFF2-40B4-BE49-F238E27FC236}">
              <a16:creationId xmlns:a16="http://schemas.microsoft.com/office/drawing/2014/main" id="{64CA0B95-1E15-4999-8DBD-08EC810820B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6" name="Text Box 7">
          <a:extLst>
            <a:ext uri="{FF2B5EF4-FFF2-40B4-BE49-F238E27FC236}">
              <a16:creationId xmlns:a16="http://schemas.microsoft.com/office/drawing/2014/main" id="{28A0B420-E79A-44E5-AAB1-55AC3D19F9F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7" name="Text Box 8">
          <a:extLst>
            <a:ext uri="{FF2B5EF4-FFF2-40B4-BE49-F238E27FC236}">
              <a16:creationId xmlns:a16="http://schemas.microsoft.com/office/drawing/2014/main" id="{7A376D71-F85A-4A60-A9E4-CE21CF7058D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8" name="Text Box 9">
          <a:extLst>
            <a:ext uri="{FF2B5EF4-FFF2-40B4-BE49-F238E27FC236}">
              <a16:creationId xmlns:a16="http://schemas.microsoft.com/office/drawing/2014/main" id="{FE98C87F-F634-49F1-B5B8-06DA5BAEAD0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9" name="Text Box 10">
          <a:extLst>
            <a:ext uri="{FF2B5EF4-FFF2-40B4-BE49-F238E27FC236}">
              <a16:creationId xmlns:a16="http://schemas.microsoft.com/office/drawing/2014/main" id="{A7813AC6-6FEC-4140-9A72-76746BB06FC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0" name="Text Box 11">
          <a:extLst>
            <a:ext uri="{FF2B5EF4-FFF2-40B4-BE49-F238E27FC236}">
              <a16:creationId xmlns:a16="http://schemas.microsoft.com/office/drawing/2014/main" id="{05C25C9D-C557-4A40-ABF1-57D050A4176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1" name="Text Box 12">
          <a:extLst>
            <a:ext uri="{FF2B5EF4-FFF2-40B4-BE49-F238E27FC236}">
              <a16:creationId xmlns:a16="http://schemas.microsoft.com/office/drawing/2014/main" id="{AE4307B7-9320-4828-8E1C-0F5E6630C52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2" name="Text Box 13">
          <a:extLst>
            <a:ext uri="{FF2B5EF4-FFF2-40B4-BE49-F238E27FC236}">
              <a16:creationId xmlns:a16="http://schemas.microsoft.com/office/drawing/2014/main" id="{2FE81E57-29B0-4316-BE56-F9CDC4B2BB8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3" name="Text Box 14">
          <a:extLst>
            <a:ext uri="{FF2B5EF4-FFF2-40B4-BE49-F238E27FC236}">
              <a16:creationId xmlns:a16="http://schemas.microsoft.com/office/drawing/2014/main" id="{B9C9DC7A-47F2-4AEE-8F30-A9737CF8E07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4" name="Text Box 15">
          <a:extLst>
            <a:ext uri="{FF2B5EF4-FFF2-40B4-BE49-F238E27FC236}">
              <a16:creationId xmlns:a16="http://schemas.microsoft.com/office/drawing/2014/main" id="{20570A47-9C90-4554-99DA-656CEA2BEF2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5" name="Text Box 16">
          <a:extLst>
            <a:ext uri="{FF2B5EF4-FFF2-40B4-BE49-F238E27FC236}">
              <a16:creationId xmlns:a16="http://schemas.microsoft.com/office/drawing/2014/main" id="{02E5C69E-1B45-40E3-8D54-43428F370F3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6" name="Text Box 17">
          <a:extLst>
            <a:ext uri="{FF2B5EF4-FFF2-40B4-BE49-F238E27FC236}">
              <a16:creationId xmlns:a16="http://schemas.microsoft.com/office/drawing/2014/main" id="{D14C3545-E2A2-402E-A7BD-B49ADC89562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7" name="Text Box 6">
          <a:extLst>
            <a:ext uri="{FF2B5EF4-FFF2-40B4-BE49-F238E27FC236}">
              <a16:creationId xmlns:a16="http://schemas.microsoft.com/office/drawing/2014/main" id="{5DDB99D1-A14B-448A-8E63-3B20448382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8" name="Text Box 7">
          <a:extLst>
            <a:ext uri="{FF2B5EF4-FFF2-40B4-BE49-F238E27FC236}">
              <a16:creationId xmlns:a16="http://schemas.microsoft.com/office/drawing/2014/main" id="{A7CF070D-806F-4110-9796-3CA4BE62C9B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9" name="Text Box 8">
          <a:extLst>
            <a:ext uri="{FF2B5EF4-FFF2-40B4-BE49-F238E27FC236}">
              <a16:creationId xmlns:a16="http://schemas.microsoft.com/office/drawing/2014/main" id="{4D7B6C05-2199-4FAB-86F7-CDAFE431B8F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0" name="Text Box 9">
          <a:extLst>
            <a:ext uri="{FF2B5EF4-FFF2-40B4-BE49-F238E27FC236}">
              <a16:creationId xmlns:a16="http://schemas.microsoft.com/office/drawing/2014/main" id="{67C0885E-C018-4B1D-A9B8-97891A85574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1" name="Text Box 10">
          <a:extLst>
            <a:ext uri="{FF2B5EF4-FFF2-40B4-BE49-F238E27FC236}">
              <a16:creationId xmlns:a16="http://schemas.microsoft.com/office/drawing/2014/main" id="{34A3E4D7-6440-404F-B9CD-7870C44703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2" name="Text Box 11">
          <a:extLst>
            <a:ext uri="{FF2B5EF4-FFF2-40B4-BE49-F238E27FC236}">
              <a16:creationId xmlns:a16="http://schemas.microsoft.com/office/drawing/2014/main" id="{8DB63CDC-8C84-41AD-95B8-FA0831CDD37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3" name="Text Box 12">
          <a:extLst>
            <a:ext uri="{FF2B5EF4-FFF2-40B4-BE49-F238E27FC236}">
              <a16:creationId xmlns:a16="http://schemas.microsoft.com/office/drawing/2014/main" id="{B0D513C3-3842-4E6A-8E2E-EBF77B50EC7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4" name="Text Box 13">
          <a:extLst>
            <a:ext uri="{FF2B5EF4-FFF2-40B4-BE49-F238E27FC236}">
              <a16:creationId xmlns:a16="http://schemas.microsoft.com/office/drawing/2014/main" id="{F141F612-1EBF-4AC4-9F6C-2C6365B5D18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5" name="Text Box 14">
          <a:extLst>
            <a:ext uri="{FF2B5EF4-FFF2-40B4-BE49-F238E27FC236}">
              <a16:creationId xmlns:a16="http://schemas.microsoft.com/office/drawing/2014/main" id="{76ECD2CF-1945-4B1C-9B4B-C2492AA565B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6" name="Text Box 15">
          <a:extLst>
            <a:ext uri="{FF2B5EF4-FFF2-40B4-BE49-F238E27FC236}">
              <a16:creationId xmlns:a16="http://schemas.microsoft.com/office/drawing/2014/main" id="{2B4030EC-FDD3-4141-9D4C-1D7C1BED202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7" name="Text Box 16">
          <a:extLst>
            <a:ext uri="{FF2B5EF4-FFF2-40B4-BE49-F238E27FC236}">
              <a16:creationId xmlns:a16="http://schemas.microsoft.com/office/drawing/2014/main" id="{4D68A8BE-7500-46AA-8D0C-49BFCAD9C2A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8" name="Text Box 17">
          <a:extLst>
            <a:ext uri="{FF2B5EF4-FFF2-40B4-BE49-F238E27FC236}">
              <a16:creationId xmlns:a16="http://schemas.microsoft.com/office/drawing/2014/main" id="{55050F1F-F099-4A0B-B8B8-0C24F657C1E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9" name="Text Box 6">
          <a:extLst>
            <a:ext uri="{FF2B5EF4-FFF2-40B4-BE49-F238E27FC236}">
              <a16:creationId xmlns:a16="http://schemas.microsoft.com/office/drawing/2014/main" id="{E9AE1125-5FF4-4823-B2A5-1AF0F8D9B1E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0" name="Text Box 7">
          <a:extLst>
            <a:ext uri="{FF2B5EF4-FFF2-40B4-BE49-F238E27FC236}">
              <a16:creationId xmlns:a16="http://schemas.microsoft.com/office/drawing/2014/main" id="{2D1B7BF3-20CE-4145-8C77-D533C100D91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1" name="Text Box 8">
          <a:extLst>
            <a:ext uri="{FF2B5EF4-FFF2-40B4-BE49-F238E27FC236}">
              <a16:creationId xmlns:a16="http://schemas.microsoft.com/office/drawing/2014/main" id="{52D93233-26DE-4470-A245-8FF133A1F3F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2" name="Text Box 9">
          <a:extLst>
            <a:ext uri="{FF2B5EF4-FFF2-40B4-BE49-F238E27FC236}">
              <a16:creationId xmlns:a16="http://schemas.microsoft.com/office/drawing/2014/main" id="{BEB9880F-C27B-4233-B754-A86C9EBAD29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3" name="Text Box 10">
          <a:extLst>
            <a:ext uri="{FF2B5EF4-FFF2-40B4-BE49-F238E27FC236}">
              <a16:creationId xmlns:a16="http://schemas.microsoft.com/office/drawing/2014/main" id="{BB975BD8-20E2-4986-842E-7FFD4883773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4" name="Text Box 11">
          <a:extLst>
            <a:ext uri="{FF2B5EF4-FFF2-40B4-BE49-F238E27FC236}">
              <a16:creationId xmlns:a16="http://schemas.microsoft.com/office/drawing/2014/main" id="{CEABC1FF-2C8D-44A3-B229-86FCC67E174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5" name="Text Box 12">
          <a:extLst>
            <a:ext uri="{FF2B5EF4-FFF2-40B4-BE49-F238E27FC236}">
              <a16:creationId xmlns:a16="http://schemas.microsoft.com/office/drawing/2014/main" id="{5016028D-EB8F-4873-9A16-65E97AF183F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6" name="Text Box 13">
          <a:extLst>
            <a:ext uri="{FF2B5EF4-FFF2-40B4-BE49-F238E27FC236}">
              <a16:creationId xmlns:a16="http://schemas.microsoft.com/office/drawing/2014/main" id="{2D467B37-6442-4F0E-AF0D-11AB021AC99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7" name="Text Box 14">
          <a:extLst>
            <a:ext uri="{FF2B5EF4-FFF2-40B4-BE49-F238E27FC236}">
              <a16:creationId xmlns:a16="http://schemas.microsoft.com/office/drawing/2014/main" id="{9EEE32E5-3E9C-41FE-92EF-1239DC4E9EB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8" name="Text Box 15">
          <a:extLst>
            <a:ext uri="{FF2B5EF4-FFF2-40B4-BE49-F238E27FC236}">
              <a16:creationId xmlns:a16="http://schemas.microsoft.com/office/drawing/2014/main" id="{57796CD8-C10C-41CC-91BD-389CA80D63A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9" name="Text Box 16">
          <a:extLst>
            <a:ext uri="{FF2B5EF4-FFF2-40B4-BE49-F238E27FC236}">
              <a16:creationId xmlns:a16="http://schemas.microsoft.com/office/drawing/2014/main" id="{077E9731-1CFE-4C2C-B41B-E86FDE322E6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0" name="Text Box 17">
          <a:extLst>
            <a:ext uri="{FF2B5EF4-FFF2-40B4-BE49-F238E27FC236}">
              <a16:creationId xmlns:a16="http://schemas.microsoft.com/office/drawing/2014/main" id="{40A4E0F5-4146-4E99-BB55-E34F7FE02F1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1" name="Text Box 6">
          <a:extLst>
            <a:ext uri="{FF2B5EF4-FFF2-40B4-BE49-F238E27FC236}">
              <a16:creationId xmlns:a16="http://schemas.microsoft.com/office/drawing/2014/main" id="{EC32C3BD-10E6-450C-A93F-D56BC830AC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2" name="Text Box 7">
          <a:extLst>
            <a:ext uri="{FF2B5EF4-FFF2-40B4-BE49-F238E27FC236}">
              <a16:creationId xmlns:a16="http://schemas.microsoft.com/office/drawing/2014/main" id="{CF750A81-30CD-48B2-B6AC-FE294248423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3" name="Text Box 8">
          <a:extLst>
            <a:ext uri="{FF2B5EF4-FFF2-40B4-BE49-F238E27FC236}">
              <a16:creationId xmlns:a16="http://schemas.microsoft.com/office/drawing/2014/main" id="{4726D559-A964-48F8-B47E-0D24F5707C9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4" name="Text Box 9">
          <a:extLst>
            <a:ext uri="{FF2B5EF4-FFF2-40B4-BE49-F238E27FC236}">
              <a16:creationId xmlns:a16="http://schemas.microsoft.com/office/drawing/2014/main" id="{45F90F73-5862-4313-8DC2-852AD155749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5" name="Text Box 10">
          <a:extLst>
            <a:ext uri="{FF2B5EF4-FFF2-40B4-BE49-F238E27FC236}">
              <a16:creationId xmlns:a16="http://schemas.microsoft.com/office/drawing/2014/main" id="{EB2E82C4-05EF-4686-B721-732355F53DC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6" name="Text Box 11">
          <a:extLst>
            <a:ext uri="{FF2B5EF4-FFF2-40B4-BE49-F238E27FC236}">
              <a16:creationId xmlns:a16="http://schemas.microsoft.com/office/drawing/2014/main" id="{CEFD540F-5142-47C7-AF2D-EC3B762B7B5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7" name="Text Box 12">
          <a:extLst>
            <a:ext uri="{FF2B5EF4-FFF2-40B4-BE49-F238E27FC236}">
              <a16:creationId xmlns:a16="http://schemas.microsoft.com/office/drawing/2014/main" id="{C68188C4-A225-4CB4-A437-F84A5731252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8" name="Text Box 13">
          <a:extLst>
            <a:ext uri="{FF2B5EF4-FFF2-40B4-BE49-F238E27FC236}">
              <a16:creationId xmlns:a16="http://schemas.microsoft.com/office/drawing/2014/main" id="{362A2F69-B79E-4306-AE7B-382E9525865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9" name="Text Box 14">
          <a:extLst>
            <a:ext uri="{FF2B5EF4-FFF2-40B4-BE49-F238E27FC236}">
              <a16:creationId xmlns:a16="http://schemas.microsoft.com/office/drawing/2014/main" id="{BF07E618-C9E4-4BEF-A8B6-770A1D81C09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0" name="Text Box 15">
          <a:extLst>
            <a:ext uri="{FF2B5EF4-FFF2-40B4-BE49-F238E27FC236}">
              <a16:creationId xmlns:a16="http://schemas.microsoft.com/office/drawing/2014/main" id="{BE5351E0-0A74-4EC9-8BEB-9D3A9C4E66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1" name="Text Box 16">
          <a:extLst>
            <a:ext uri="{FF2B5EF4-FFF2-40B4-BE49-F238E27FC236}">
              <a16:creationId xmlns:a16="http://schemas.microsoft.com/office/drawing/2014/main" id="{8A61C70E-E43E-4FF4-A7AE-EE06220C489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2" name="Text Box 17">
          <a:extLst>
            <a:ext uri="{FF2B5EF4-FFF2-40B4-BE49-F238E27FC236}">
              <a16:creationId xmlns:a16="http://schemas.microsoft.com/office/drawing/2014/main" id="{1E129025-A970-457C-AAC5-1F60FF618BD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3" name="Text Box 7">
          <a:extLst>
            <a:ext uri="{FF2B5EF4-FFF2-40B4-BE49-F238E27FC236}">
              <a16:creationId xmlns:a16="http://schemas.microsoft.com/office/drawing/2014/main" id="{0E170869-2F00-41F5-9027-F0A49F5989A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4" name="Text Box 8">
          <a:extLst>
            <a:ext uri="{FF2B5EF4-FFF2-40B4-BE49-F238E27FC236}">
              <a16:creationId xmlns:a16="http://schemas.microsoft.com/office/drawing/2014/main" id="{A06E94E4-D7AD-4558-A585-D94ED9FD017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5" name="Text Box 9">
          <a:extLst>
            <a:ext uri="{FF2B5EF4-FFF2-40B4-BE49-F238E27FC236}">
              <a16:creationId xmlns:a16="http://schemas.microsoft.com/office/drawing/2014/main" id="{F0541130-E556-4F88-A2EF-AB40BA59CFE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6" name="Text Box 10">
          <a:extLst>
            <a:ext uri="{FF2B5EF4-FFF2-40B4-BE49-F238E27FC236}">
              <a16:creationId xmlns:a16="http://schemas.microsoft.com/office/drawing/2014/main" id="{1A32AF86-4082-4A2F-B1E4-B8417E05A88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7" name="Text Box 11">
          <a:extLst>
            <a:ext uri="{FF2B5EF4-FFF2-40B4-BE49-F238E27FC236}">
              <a16:creationId xmlns:a16="http://schemas.microsoft.com/office/drawing/2014/main" id="{C1B128AD-D59C-40A8-932A-4BB87BE2ED4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8" name="Text Box 12">
          <a:extLst>
            <a:ext uri="{FF2B5EF4-FFF2-40B4-BE49-F238E27FC236}">
              <a16:creationId xmlns:a16="http://schemas.microsoft.com/office/drawing/2014/main" id="{3E82F7F7-B07F-4126-BA01-A80BC13511A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9" name="Text Box 13">
          <a:extLst>
            <a:ext uri="{FF2B5EF4-FFF2-40B4-BE49-F238E27FC236}">
              <a16:creationId xmlns:a16="http://schemas.microsoft.com/office/drawing/2014/main" id="{6B50DD42-1570-4229-AF87-7B0F3BBA6DD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0" name="Text Box 14">
          <a:extLst>
            <a:ext uri="{FF2B5EF4-FFF2-40B4-BE49-F238E27FC236}">
              <a16:creationId xmlns:a16="http://schemas.microsoft.com/office/drawing/2014/main" id="{869765A4-54AC-486F-B35E-B89654B072F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1" name="Text Box 15">
          <a:extLst>
            <a:ext uri="{FF2B5EF4-FFF2-40B4-BE49-F238E27FC236}">
              <a16:creationId xmlns:a16="http://schemas.microsoft.com/office/drawing/2014/main" id="{7511D1CA-85A0-4DA5-8C94-D84BFE187E9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2" name="Text Box 16">
          <a:extLst>
            <a:ext uri="{FF2B5EF4-FFF2-40B4-BE49-F238E27FC236}">
              <a16:creationId xmlns:a16="http://schemas.microsoft.com/office/drawing/2014/main" id="{392F3C98-091A-47D0-8C8F-CD7826379A0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3" name="Text Box 17">
          <a:extLst>
            <a:ext uri="{FF2B5EF4-FFF2-40B4-BE49-F238E27FC236}">
              <a16:creationId xmlns:a16="http://schemas.microsoft.com/office/drawing/2014/main" id="{D842FEDB-147B-4136-9B6C-2F1D1263930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4" name="Text Box 6">
          <a:extLst>
            <a:ext uri="{FF2B5EF4-FFF2-40B4-BE49-F238E27FC236}">
              <a16:creationId xmlns:a16="http://schemas.microsoft.com/office/drawing/2014/main" id="{A1BF55D7-A0C0-4DD0-8040-18ACBE1FA5B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5" name="Text Box 7">
          <a:extLst>
            <a:ext uri="{FF2B5EF4-FFF2-40B4-BE49-F238E27FC236}">
              <a16:creationId xmlns:a16="http://schemas.microsoft.com/office/drawing/2014/main" id="{946B1331-EAA5-4F4F-81B4-A722DBFDBC8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6" name="Text Box 8">
          <a:extLst>
            <a:ext uri="{FF2B5EF4-FFF2-40B4-BE49-F238E27FC236}">
              <a16:creationId xmlns:a16="http://schemas.microsoft.com/office/drawing/2014/main" id="{274010CB-0F05-49F9-88D9-35102C19D6D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7" name="Text Box 9">
          <a:extLst>
            <a:ext uri="{FF2B5EF4-FFF2-40B4-BE49-F238E27FC236}">
              <a16:creationId xmlns:a16="http://schemas.microsoft.com/office/drawing/2014/main" id="{469F43AF-B34D-4E65-BD65-6D7C09C663E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8" name="Text Box 10">
          <a:extLst>
            <a:ext uri="{FF2B5EF4-FFF2-40B4-BE49-F238E27FC236}">
              <a16:creationId xmlns:a16="http://schemas.microsoft.com/office/drawing/2014/main" id="{17C69362-1047-4E2A-80A8-3A1152F5614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9" name="Text Box 11">
          <a:extLst>
            <a:ext uri="{FF2B5EF4-FFF2-40B4-BE49-F238E27FC236}">
              <a16:creationId xmlns:a16="http://schemas.microsoft.com/office/drawing/2014/main" id="{F3921C27-A6B1-4782-A5B0-54E4418C86A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0" name="Text Box 12">
          <a:extLst>
            <a:ext uri="{FF2B5EF4-FFF2-40B4-BE49-F238E27FC236}">
              <a16:creationId xmlns:a16="http://schemas.microsoft.com/office/drawing/2014/main" id="{8279118E-A9DE-416A-98F9-AC6D6ADCA4E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1" name="Text Box 13">
          <a:extLst>
            <a:ext uri="{FF2B5EF4-FFF2-40B4-BE49-F238E27FC236}">
              <a16:creationId xmlns:a16="http://schemas.microsoft.com/office/drawing/2014/main" id="{6EAB4A8C-4C17-4918-8C4A-5A0024DDFDB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2" name="Text Box 14">
          <a:extLst>
            <a:ext uri="{FF2B5EF4-FFF2-40B4-BE49-F238E27FC236}">
              <a16:creationId xmlns:a16="http://schemas.microsoft.com/office/drawing/2014/main" id="{A42401AE-0E68-43AF-9340-48A0790DC1B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3" name="Text Box 15">
          <a:extLst>
            <a:ext uri="{FF2B5EF4-FFF2-40B4-BE49-F238E27FC236}">
              <a16:creationId xmlns:a16="http://schemas.microsoft.com/office/drawing/2014/main" id="{03ADC84D-F688-4D59-BF85-C9EB004487C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4" name="Text Box 16">
          <a:extLst>
            <a:ext uri="{FF2B5EF4-FFF2-40B4-BE49-F238E27FC236}">
              <a16:creationId xmlns:a16="http://schemas.microsoft.com/office/drawing/2014/main" id="{8FD00555-11AE-4894-8E5B-4F5B9E50093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5" name="Text Box 17">
          <a:extLst>
            <a:ext uri="{FF2B5EF4-FFF2-40B4-BE49-F238E27FC236}">
              <a16:creationId xmlns:a16="http://schemas.microsoft.com/office/drawing/2014/main" id="{530E8116-F96E-4585-99BF-F0C9D4DE989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6" name="Text Box 6">
          <a:extLst>
            <a:ext uri="{FF2B5EF4-FFF2-40B4-BE49-F238E27FC236}">
              <a16:creationId xmlns:a16="http://schemas.microsoft.com/office/drawing/2014/main" id="{C7FBB405-6740-4306-93FA-0F1D0C53BEB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7" name="Text Box 7">
          <a:extLst>
            <a:ext uri="{FF2B5EF4-FFF2-40B4-BE49-F238E27FC236}">
              <a16:creationId xmlns:a16="http://schemas.microsoft.com/office/drawing/2014/main" id="{6750CDF8-2DC6-4969-92A0-675738CDC8F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8" name="Text Box 8">
          <a:extLst>
            <a:ext uri="{FF2B5EF4-FFF2-40B4-BE49-F238E27FC236}">
              <a16:creationId xmlns:a16="http://schemas.microsoft.com/office/drawing/2014/main" id="{9C72F1C6-8C9E-43EF-84AF-C6D85E5406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9" name="Text Box 9">
          <a:extLst>
            <a:ext uri="{FF2B5EF4-FFF2-40B4-BE49-F238E27FC236}">
              <a16:creationId xmlns:a16="http://schemas.microsoft.com/office/drawing/2014/main" id="{44885A84-9DCE-4941-B4D0-C659023B332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0" name="Text Box 10">
          <a:extLst>
            <a:ext uri="{FF2B5EF4-FFF2-40B4-BE49-F238E27FC236}">
              <a16:creationId xmlns:a16="http://schemas.microsoft.com/office/drawing/2014/main" id="{0DFAFF7D-F2C2-4639-AA8E-A14DA64E383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1" name="Text Box 11">
          <a:extLst>
            <a:ext uri="{FF2B5EF4-FFF2-40B4-BE49-F238E27FC236}">
              <a16:creationId xmlns:a16="http://schemas.microsoft.com/office/drawing/2014/main" id="{88C7DCC1-1B62-4D0D-9256-22B15800BCB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2" name="Text Box 12">
          <a:extLst>
            <a:ext uri="{FF2B5EF4-FFF2-40B4-BE49-F238E27FC236}">
              <a16:creationId xmlns:a16="http://schemas.microsoft.com/office/drawing/2014/main" id="{46402E64-7AF6-4C7C-925F-D53A82BC6E9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3" name="Text Box 13">
          <a:extLst>
            <a:ext uri="{FF2B5EF4-FFF2-40B4-BE49-F238E27FC236}">
              <a16:creationId xmlns:a16="http://schemas.microsoft.com/office/drawing/2014/main" id="{B908D7F9-685A-42E7-AF2D-436B8CC08C2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4" name="Text Box 14">
          <a:extLst>
            <a:ext uri="{FF2B5EF4-FFF2-40B4-BE49-F238E27FC236}">
              <a16:creationId xmlns:a16="http://schemas.microsoft.com/office/drawing/2014/main" id="{BF69FB28-95C0-498B-8D36-87DC3017A18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5" name="Text Box 15">
          <a:extLst>
            <a:ext uri="{FF2B5EF4-FFF2-40B4-BE49-F238E27FC236}">
              <a16:creationId xmlns:a16="http://schemas.microsoft.com/office/drawing/2014/main" id="{29CC385E-6581-43FB-8786-4E36942B52D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6" name="Text Box 16">
          <a:extLst>
            <a:ext uri="{FF2B5EF4-FFF2-40B4-BE49-F238E27FC236}">
              <a16:creationId xmlns:a16="http://schemas.microsoft.com/office/drawing/2014/main" id="{8AA33199-99A6-4831-878D-FFE1E3B40A6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7" name="Text Box 17">
          <a:extLst>
            <a:ext uri="{FF2B5EF4-FFF2-40B4-BE49-F238E27FC236}">
              <a16:creationId xmlns:a16="http://schemas.microsoft.com/office/drawing/2014/main" id="{6EB54E6B-50F0-48D9-81BB-4875B27EE42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8" name="Text Box 6">
          <a:extLst>
            <a:ext uri="{FF2B5EF4-FFF2-40B4-BE49-F238E27FC236}">
              <a16:creationId xmlns:a16="http://schemas.microsoft.com/office/drawing/2014/main" id="{2F449BAD-C166-4C0B-B6A5-F12498C9F4E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9" name="Text Box 7">
          <a:extLst>
            <a:ext uri="{FF2B5EF4-FFF2-40B4-BE49-F238E27FC236}">
              <a16:creationId xmlns:a16="http://schemas.microsoft.com/office/drawing/2014/main" id="{BA077E7F-29C9-4C04-B4FC-7B0FBFB6AC1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0" name="Text Box 8">
          <a:extLst>
            <a:ext uri="{FF2B5EF4-FFF2-40B4-BE49-F238E27FC236}">
              <a16:creationId xmlns:a16="http://schemas.microsoft.com/office/drawing/2014/main" id="{688E54C1-2477-4200-BCE4-E685A3F3707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1" name="Text Box 9">
          <a:extLst>
            <a:ext uri="{FF2B5EF4-FFF2-40B4-BE49-F238E27FC236}">
              <a16:creationId xmlns:a16="http://schemas.microsoft.com/office/drawing/2014/main" id="{242D0D03-EE3E-42D3-90EA-C898DE0E568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2" name="Text Box 10">
          <a:extLst>
            <a:ext uri="{FF2B5EF4-FFF2-40B4-BE49-F238E27FC236}">
              <a16:creationId xmlns:a16="http://schemas.microsoft.com/office/drawing/2014/main" id="{797D9C41-0C8D-401C-8697-763FAC200B1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3" name="Text Box 11">
          <a:extLst>
            <a:ext uri="{FF2B5EF4-FFF2-40B4-BE49-F238E27FC236}">
              <a16:creationId xmlns:a16="http://schemas.microsoft.com/office/drawing/2014/main" id="{204DEFA5-9DAB-44CC-8E80-9658846CF4C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4" name="Text Box 12">
          <a:extLst>
            <a:ext uri="{FF2B5EF4-FFF2-40B4-BE49-F238E27FC236}">
              <a16:creationId xmlns:a16="http://schemas.microsoft.com/office/drawing/2014/main" id="{CC769317-88D2-4393-A4F7-254E4BE83BC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5" name="Text Box 13">
          <a:extLst>
            <a:ext uri="{FF2B5EF4-FFF2-40B4-BE49-F238E27FC236}">
              <a16:creationId xmlns:a16="http://schemas.microsoft.com/office/drawing/2014/main" id="{681A5D1F-2F68-49E8-A0CD-2EBB2D6EE01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6" name="Text Box 14">
          <a:extLst>
            <a:ext uri="{FF2B5EF4-FFF2-40B4-BE49-F238E27FC236}">
              <a16:creationId xmlns:a16="http://schemas.microsoft.com/office/drawing/2014/main" id="{90219492-40D8-4863-98E4-1C0B0DB4D65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7" name="Text Box 15">
          <a:extLst>
            <a:ext uri="{FF2B5EF4-FFF2-40B4-BE49-F238E27FC236}">
              <a16:creationId xmlns:a16="http://schemas.microsoft.com/office/drawing/2014/main" id="{61BC9BEB-2BF0-44E3-9E26-1F349AE6DA6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8" name="Text Box 16">
          <a:extLst>
            <a:ext uri="{FF2B5EF4-FFF2-40B4-BE49-F238E27FC236}">
              <a16:creationId xmlns:a16="http://schemas.microsoft.com/office/drawing/2014/main" id="{DFF43D0E-1F8B-421D-B3D4-1F1296B7EC1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9" name="Text Box 17">
          <a:extLst>
            <a:ext uri="{FF2B5EF4-FFF2-40B4-BE49-F238E27FC236}">
              <a16:creationId xmlns:a16="http://schemas.microsoft.com/office/drawing/2014/main" id="{BE55E14F-24EF-4153-90D5-7DB8C95677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0" name="Text Box 7">
          <a:extLst>
            <a:ext uri="{FF2B5EF4-FFF2-40B4-BE49-F238E27FC236}">
              <a16:creationId xmlns:a16="http://schemas.microsoft.com/office/drawing/2014/main" id="{91E5C99F-372E-476C-909F-933F90099B9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1" name="Text Box 8">
          <a:extLst>
            <a:ext uri="{FF2B5EF4-FFF2-40B4-BE49-F238E27FC236}">
              <a16:creationId xmlns:a16="http://schemas.microsoft.com/office/drawing/2014/main" id="{F08710F1-2573-47C6-97D6-5BE6A18695E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2" name="Text Box 9">
          <a:extLst>
            <a:ext uri="{FF2B5EF4-FFF2-40B4-BE49-F238E27FC236}">
              <a16:creationId xmlns:a16="http://schemas.microsoft.com/office/drawing/2014/main" id="{A876B3AE-FF22-4560-9151-75D47C772D5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3" name="Text Box 10">
          <a:extLst>
            <a:ext uri="{FF2B5EF4-FFF2-40B4-BE49-F238E27FC236}">
              <a16:creationId xmlns:a16="http://schemas.microsoft.com/office/drawing/2014/main" id="{175311F0-BA32-41B5-A196-84B4F122400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4" name="Text Box 11">
          <a:extLst>
            <a:ext uri="{FF2B5EF4-FFF2-40B4-BE49-F238E27FC236}">
              <a16:creationId xmlns:a16="http://schemas.microsoft.com/office/drawing/2014/main" id="{C5D17033-80EF-496B-B68A-3F9174A9F28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5" name="Text Box 12">
          <a:extLst>
            <a:ext uri="{FF2B5EF4-FFF2-40B4-BE49-F238E27FC236}">
              <a16:creationId xmlns:a16="http://schemas.microsoft.com/office/drawing/2014/main" id="{C616AB7C-4BC0-4808-B470-4A043D4B5CF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6" name="Text Box 13">
          <a:extLst>
            <a:ext uri="{FF2B5EF4-FFF2-40B4-BE49-F238E27FC236}">
              <a16:creationId xmlns:a16="http://schemas.microsoft.com/office/drawing/2014/main" id="{AC26825C-93C9-48BC-A448-11F895C4209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7" name="Text Box 14">
          <a:extLst>
            <a:ext uri="{FF2B5EF4-FFF2-40B4-BE49-F238E27FC236}">
              <a16:creationId xmlns:a16="http://schemas.microsoft.com/office/drawing/2014/main" id="{99467AE0-ED50-46E0-8D83-C622A518666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8" name="Text Box 15">
          <a:extLst>
            <a:ext uri="{FF2B5EF4-FFF2-40B4-BE49-F238E27FC236}">
              <a16:creationId xmlns:a16="http://schemas.microsoft.com/office/drawing/2014/main" id="{B288D349-EAD1-4ECF-972D-167C9FF1569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9" name="Text Box 16">
          <a:extLst>
            <a:ext uri="{FF2B5EF4-FFF2-40B4-BE49-F238E27FC236}">
              <a16:creationId xmlns:a16="http://schemas.microsoft.com/office/drawing/2014/main" id="{4C04806D-03DF-4DB3-9A5C-E678FB97F90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0" name="Text Box 17">
          <a:extLst>
            <a:ext uri="{FF2B5EF4-FFF2-40B4-BE49-F238E27FC236}">
              <a16:creationId xmlns:a16="http://schemas.microsoft.com/office/drawing/2014/main" id="{427D4D36-715B-43FB-A37D-4143AE03282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1" name="Text Box 6">
          <a:extLst>
            <a:ext uri="{FF2B5EF4-FFF2-40B4-BE49-F238E27FC236}">
              <a16:creationId xmlns:a16="http://schemas.microsoft.com/office/drawing/2014/main" id="{1E4CF91F-4EAF-4761-86FD-0058B4D923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2" name="Text Box 7">
          <a:extLst>
            <a:ext uri="{FF2B5EF4-FFF2-40B4-BE49-F238E27FC236}">
              <a16:creationId xmlns:a16="http://schemas.microsoft.com/office/drawing/2014/main" id="{B7474600-75B2-4001-90A7-91CCF5DAE68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3" name="Text Box 8">
          <a:extLst>
            <a:ext uri="{FF2B5EF4-FFF2-40B4-BE49-F238E27FC236}">
              <a16:creationId xmlns:a16="http://schemas.microsoft.com/office/drawing/2014/main" id="{B4F1AC56-9D60-4591-8350-3AC27283CA0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4" name="Text Box 9">
          <a:extLst>
            <a:ext uri="{FF2B5EF4-FFF2-40B4-BE49-F238E27FC236}">
              <a16:creationId xmlns:a16="http://schemas.microsoft.com/office/drawing/2014/main" id="{8B2938B0-BDC7-496B-9AD2-790D4043BE4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5" name="Text Box 10">
          <a:extLst>
            <a:ext uri="{FF2B5EF4-FFF2-40B4-BE49-F238E27FC236}">
              <a16:creationId xmlns:a16="http://schemas.microsoft.com/office/drawing/2014/main" id="{47B81319-9638-428A-9035-E56FB1A457F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6" name="Text Box 11">
          <a:extLst>
            <a:ext uri="{FF2B5EF4-FFF2-40B4-BE49-F238E27FC236}">
              <a16:creationId xmlns:a16="http://schemas.microsoft.com/office/drawing/2014/main" id="{CD2C4AE7-8F86-4699-B368-B3BA95A6D63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7" name="Text Box 12">
          <a:extLst>
            <a:ext uri="{FF2B5EF4-FFF2-40B4-BE49-F238E27FC236}">
              <a16:creationId xmlns:a16="http://schemas.microsoft.com/office/drawing/2014/main" id="{98330178-1235-45F6-9266-30C5017FC92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8" name="Text Box 13">
          <a:extLst>
            <a:ext uri="{FF2B5EF4-FFF2-40B4-BE49-F238E27FC236}">
              <a16:creationId xmlns:a16="http://schemas.microsoft.com/office/drawing/2014/main" id="{6B3440B6-4378-41D1-A479-F9BC3ABD6C4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9" name="Text Box 14">
          <a:extLst>
            <a:ext uri="{FF2B5EF4-FFF2-40B4-BE49-F238E27FC236}">
              <a16:creationId xmlns:a16="http://schemas.microsoft.com/office/drawing/2014/main" id="{85D50BF0-A02C-4882-989A-B4F60482686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0" name="Text Box 15">
          <a:extLst>
            <a:ext uri="{FF2B5EF4-FFF2-40B4-BE49-F238E27FC236}">
              <a16:creationId xmlns:a16="http://schemas.microsoft.com/office/drawing/2014/main" id="{414EB3C9-70DC-4ADA-9D8D-F0E7F477288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1" name="Text Box 16">
          <a:extLst>
            <a:ext uri="{FF2B5EF4-FFF2-40B4-BE49-F238E27FC236}">
              <a16:creationId xmlns:a16="http://schemas.microsoft.com/office/drawing/2014/main" id="{9D0B8562-42AF-48F9-B656-B68E64531E5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2" name="Text Box 17">
          <a:extLst>
            <a:ext uri="{FF2B5EF4-FFF2-40B4-BE49-F238E27FC236}">
              <a16:creationId xmlns:a16="http://schemas.microsoft.com/office/drawing/2014/main" id="{89BE32CE-2456-4D3E-9E4F-1437BA27997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3" name="Text Box 6">
          <a:extLst>
            <a:ext uri="{FF2B5EF4-FFF2-40B4-BE49-F238E27FC236}">
              <a16:creationId xmlns:a16="http://schemas.microsoft.com/office/drawing/2014/main" id="{6C7FD1B8-EB17-44E2-B8B9-469F98B2F2A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4" name="Text Box 7">
          <a:extLst>
            <a:ext uri="{FF2B5EF4-FFF2-40B4-BE49-F238E27FC236}">
              <a16:creationId xmlns:a16="http://schemas.microsoft.com/office/drawing/2014/main" id="{F8DD8C11-C984-412A-A15E-6C780D0FA14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5" name="Text Box 8">
          <a:extLst>
            <a:ext uri="{FF2B5EF4-FFF2-40B4-BE49-F238E27FC236}">
              <a16:creationId xmlns:a16="http://schemas.microsoft.com/office/drawing/2014/main" id="{6A709906-0E65-403A-9671-C7B5C85BD2E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6" name="Text Box 9">
          <a:extLst>
            <a:ext uri="{FF2B5EF4-FFF2-40B4-BE49-F238E27FC236}">
              <a16:creationId xmlns:a16="http://schemas.microsoft.com/office/drawing/2014/main" id="{3941748A-01CC-4EEE-99A2-71DF7FD5D60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7" name="Text Box 10">
          <a:extLst>
            <a:ext uri="{FF2B5EF4-FFF2-40B4-BE49-F238E27FC236}">
              <a16:creationId xmlns:a16="http://schemas.microsoft.com/office/drawing/2014/main" id="{D53AEABB-C4B7-4C7D-9F83-01BC2F02D29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8" name="Text Box 11">
          <a:extLst>
            <a:ext uri="{FF2B5EF4-FFF2-40B4-BE49-F238E27FC236}">
              <a16:creationId xmlns:a16="http://schemas.microsoft.com/office/drawing/2014/main" id="{2D3ED628-8C1D-4997-B84A-31C84E5A008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9" name="Text Box 12">
          <a:extLst>
            <a:ext uri="{FF2B5EF4-FFF2-40B4-BE49-F238E27FC236}">
              <a16:creationId xmlns:a16="http://schemas.microsoft.com/office/drawing/2014/main" id="{1A11011B-4991-4C64-8B14-E3FD6C92058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0" name="Text Box 13">
          <a:extLst>
            <a:ext uri="{FF2B5EF4-FFF2-40B4-BE49-F238E27FC236}">
              <a16:creationId xmlns:a16="http://schemas.microsoft.com/office/drawing/2014/main" id="{B59D1AB3-1FBD-48C4-98B6-49CF64E37B1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1" name="Text Box 14">
          <a:extLst>
            <a:ext uri="{FF2B5EF4-FFF2-40B4-BE49-F238E27FC236}">
              <a16:creationId xmlns:a16="http://schemas.microsoft.com/office/drawing/2014/main" id="{DCADE1B3-20B8-4B9D-B3EF-8485EFB5FC0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2" name="Text Box 15">
          <a:extLst>
            <a:ext uri="{FF2B5EF4-FFF2-40B4-BE49-F238E27FC236}">
              <a16:creationId xmlns:a16="http://schemas.microsoft.com/office/drawing/2014/main" id="{E72AC000-854C-4B9B-BB98-7B5028D3C71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3" name="Text Box 16">
          <a:extLst>
            <a:ext uri="{FF2B5EF4-FFF2-40B4-BE49-F238E27FC236}">
              <a16:creationId xmlns:a16="http://schemas.microsoft.com/office/drawing/2014/main" id="{54D727CA-9EC2-4C77-AA8E-16336777C6B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4" name="Text Box 17">
          <a:extLst>
            <a:ext uri="{FF2B5EF4-FFF2-40B4-BE49-F238E27FC236}">
              <a16:creationId xmlns:a16="http://schemas.microsoft.com/office/drawing/2014/main" id="{1F847C70-8F49-438F-9D65-DD9A3D2B491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5" name="Text Box 6">
          <a:extLst>
            <a:ext uri="{FF2B5EF4-FFF2-40B4-BE49-F238E27FC236}">
              <a16:creationId xmlns:a16="http://schemas.microsoft.com/office/drawing/2014/main" id="{AA86A2EF-6E77-444E-894C-5F107A49666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6" name="Text Box 7">
          <a:extLst>
            <a:ext uri="{FF2B5EF4-FFF2-40B4-BE49-F238E27FC236}">
              <a16:creationId xmlns:a16="http://schemas.microsoft.com/office/drawing/2014/main" id="{B681673F-6B51-4F86-9E8C-3DDAABA2870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7" name="Text Box 8">
          <a:extLst>
            <a:ext uri="{FF2B5EF4-FFF2-40B4-BE49-F238E27FC236}">
              <a16:creationId xmlns:a16="http://schemas.microsoft.com/office/drawing/2014/main" id="{04AE89F7-BBE3-4351-8C64-E751FC35B2B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8" name="Text Box 9">
          <a:extLst>
            <a:ext uri="{FF2B5EF4-FFF2-40B4-BE49-F238E27FC236}">
              <a16:creationId xmlns:a16="http://schemas.microsoft.com/office/drawing/2014/main" id="{34585E72-CC6C-4AD2-AD2A-E90CA5BC482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9" name="Text Box 10">
          <a:extLst>
            <a:ext uri="{FF2B5EF4-FFF2-40B4-BE49-F238E27FC236}">
              <a16:creationId xmlns:a16="http://schemas.microsoft.com/office/drawing/2014/main" id="{6CDE2CBA-A6F5-4A31-B161-D5599B1D847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0" name="Text Box 11">
          <a:extLst>
            <a:ext uri="{FF2B5EF4-FFF2-40B4-BE49-F238E27FC236}">
              <a16:creationId xmlns:a16="http://schemas.microsoft.com/office/drawing/2014/main" id="{83DD6919-3AA5-43A8-BD46-0F1D2B7EE02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1" name="Text Box 12">
          <a:extLst>
            <a:ext uri="{FF2B5EF4-FFF2-40B4-BE49-F238E27FC236}">
              <a16:creationId xmlns:a16="http://schemas.microsoft.com/office/drawing/2014/main" id="{077C8FB0-CB9B-478E-9217-6D8B3B7AA03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2" name="Text Box 13">
          <a:extLst>
            <a:ext uri="{FF2B5EF4-FFF2-40B4-BE49-F238E27FC236}">
              <a16:creationId xmlns:a16="http://schemas.microsoft.com/office/drawing/2014/main" id="{C995BB39-921F-4EE2-9008-60EE4778B4E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3" name="Text Box 14">
          <a:extLst>
            <a:ext uri="{FF2B5EF4-FFF2-40B4-BE49-F238E27FC236}">
              <a16:creationId xmlns:a16="http://schemas.microsoft.com/office/drawing/2014/main" id="{9A68EEA0-272E-48A9-8FBA-37A65A28B1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4" name="Text Box 15">
          <a:extLst>
            <a:ext uri="{FF2B5EF4-FFF2-40B4-BE49-F238E27FC236}">
              <a16:creationId xmlns:a16="http://schemas.microsoft.com/office/drawing/2014/main" id="{855F9A04-92A1-4245-8066-0E5CCFBCB2E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5" name="Text Box 16">
          <a:extLst>
            <a:ext uri="{FF2B5EF4-FFF2-40B4-BE49-F238E27FC236}">
              <a16:creationId xmlns:a16="http://schemas.microsoft.com/office/drawing/2014/main" id="{CD1984CB-643B-470C-B157-7C1A01B22BA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6" name="Text Box 17">
          <a:extLst>
            <a:ext uri="{FF2B5EF4-FFF2-40B4-BE49-F238E27FC236}">
              <a16:creationId xmlns:a16="http://schemas.microsoft.com/office/drawing/2014/main" id="{FA2745C7-61B1-47AE-AAE2-F18274705B6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7" name="Text Box 7">
          <a:extLst>
            <a:ext uri="{FF2B5EF4-FFF2-40B4-BE49-F238E27FC236}">
              <a16:creationId xmlns:a16="http://schemas.microsoft.com/office/drawing/2014/main" id="{64265D3A-D870-4847-A7F6-670A9351667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8" name="Text Box 8">
          <a:extLst>
            <a:ext uri="{FF2B5EF4-FFF2-40B4-BE49-F238E27FC236}">
              <a16:creationId xmlns:a16="http://schemas.microsoft.com/office/drawing/2014/main" id="{419C117B-6B1E-4C15-8DC6-C404876C1CA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9" name="Text Box 9">
          <a:extLst>
            <a:ext uri="{FF2B5EF4-FFF2-40B4-BE49-F238E27FC236}">
              <a16:creationId xmlns:a16="http://schemas.microsoft.com/office/drawing/2014/main" id="{68B0D28D-2E94-49AE-906C-6CCB170FA6E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0" name="Text Box 10">
          <a:extLst>
            <a:ext uri="{FF2B5EF4-FFF2-40B4-BE49-F238E27FC236}">
              <a16:creationId xmlns:a16="http://schemas.microsoft.com/office/drawing/2014/main" id="{D082691E-3625-483C-933E-0452C758AD1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1" name="Text Box 11">
          <a:extLst>
            <a:ext uri="{FF2B5EF4-FFF2-40B4-BE49-F238E27FC236}">
              <a16:creationId xmlns:a16="http://schemas.microsoft.com/office/drawing/2014/main" id="{60375D72-8A1A-4943-9940-B4326D8AA07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2" name="Text Box 12">
          <a:extLst>
            <a:ext uri="{FF2B5EF4-FFF2-40B4-BE49-F238E27FC236}">
              <a16:creationId xmlns:a16="http://schemas.microsoft.com/office/drawing/2014/main" id="{329F934E-9598-4C08-B83E-CF8DE66BF31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3" name="Text Box 13">
          <a:extLst>
            <a:ext uri="{FF2B5EF4-FFF2-40B4-BE49-F238E27FC236}">
              <a16:creationId xmlns:a16="http://schemas.microsoft.com/office/drawing/2014/main" id="{8310FE5A-DED8-4BE1-A911-A0F4B8E150F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4" name="Text Box 14">
          <a:extLst>
            <a:ext uri="{FF2B5EF4-FFF2-40B4-BE49-F238E27FC236}">
              <a16:creationId xmlns:a16="http://schemas.microsoft.com/office/drawing/2014/main" id="{6D37EDAB-63F6-4B82-A06E-D8AECE3E7E3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5" name="Text Box 15">
          <a:extLst>
            <a:ext uri="{FF2B5EF4-FFF2-40B4-BE49-F238E27FC236}">
              <a16:creationId xmlns:a16="http://schemas.microsoft.com/office/drawing/2014/main" id="{3379BF1E-B2AB-4115-9610-A3238D60E7F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6" name="Text Box 16">
          <a:extLst>
            <a:ext uri="{FF2B5EF4-FFF2-40B4-BE49-F238E27FC236}">
              <a16:creationId xmlns:a16="http://schemas.microsoft.com/office/drawing/2014/main" id="{4A610ABD-5BBE-4C6C-8131-BD062EBB393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7" name="Text Box 17">
          <a:extLst>
            <a:ext uri="{FF2B5EF4-FFF2-40B4-BE49-F238E27FC236}">
              <a16:creationId xmlns:a16="http://schemas.microsoft.com/office/drawing/2014/main" id="{41AD2519-6F8F-41D4-9441-D0D0083AC56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8" name="Text Box 6">
          <a:extLst>
            <a:ext uri="{FF2B5EF4-FFF2-40B4-BE49-F238E27FC236}">
              <a16:creationId xmlns:a16="http://schemas.microsoft.com/office/drawing/2014/main" id="{100B269E-68AA-457C-B05F-F0EA32CCE5B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9" name="Text Box 7">
          <a:extLst>
            <a:ext uri="{FF2B5EF4-FFF2-40B4-BE49-F238E27FC236}">
              <a16:creationId xmlns:a16="http://schemas.microsoft.com/office/drawing/2014/main" id="{ECD8E9DA-A3D1-4326-91CC-21523B1B795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0" name="Text Box 8">
          <a:extLst>
            <a:ext uri="{FF2B5EF4-FFF2-40B4-BE49-F238E27FC236}">
              <a16:creationId xmlns:a16="http://schemas.microsoft.com/office/drawing/2014/main" id="{4D868CF2-5AEC-44B9-9FFE-657C917194A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1" name="Text Box 9">
          <a:extLst>
            <a:ext uri="{FF2B5EF4-FFF2-40B4-BE49-F238E27FC236}">
              <a16:creationId xmlns:a16="http://schemas.microsoft.com/office/drawing/2014/main" id="{822C55B4-ABEE-41A6-B289-8A5485A95DC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2" name="Text Box 10">
          <a:extLst>
            <a:ext uri="{FF2B5EF4-FFF2-40B4-BE49-F238E27FC236}">
              <a16:creationId xmlns:a16="http://schemas.microsoft.com/office/drawing/2014/main" id="{ACCC3471-93C5-4D81-B50B-97057DC8A32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3" name="Text Box 11">
          <a:extLst>
            <a:ext uri="{FF2B5EF4-FFF2-40B4-BE49-F238E27FC236}">
              <a16:creationId xmlns:a16="http://schemas.microsoft.com/office/drawing/2014/main" id="{A3D5089B-CB66-4275-B75B-DF9F1709ED2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4" name="Text Box 12">
          <a:extLst>
            <a:ext uri="{FF2B5EF4-FFF2-40B4-BE49-F238E27FC236}">
              <a16:creationId xmlns:a16="http://schemas.microsoft.com/office/drawing/2014/main" id="{38C0F287-D9B8-4510-B2B9-CFF962015E1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5" name="Text Box 13">
          <a:extLst>
            <a:ext uri="{FF2B5EF4-FFF2-40B4-BE49-F238E27FC236}">
              <a16:creationId xmlns:a16="http://schemas.microsoft.com/office/drawing/2014/main" id="{CF617278-EE26-41AC-8F3B-76B44F5805D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6" name="Text Box 14">
          <a:extLst>
            <a:ext uri="{FF2B5EF4-FFF2-40B4-BE49-F238E27FC236}">
              <a16:creationId xmlns:a16="http://schemas.microsoft.com/office/drawing/2014/main" id="{97F2D942-79F2-410D-836A-CC6CD86E206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7" name="Text Box 6">
          <a:extLst>
            <a:ext uri="{FF2B5EF4-FFF2-40B4-BE49-F238E27FC236}">
              <a16:creationId xmlns:a16="http://schemas.microsoft.com/office/drawing/2014/main" id="{CA4EB7D2-E665-4F4A-82EA-F836877CC3B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8" name="Text Box 7">
          <a:extLst>
            <a:ext uri="{FF2B5EF4-FFF2-40B4-BE49-F238E27FC236}">
              <a16:creationId xmlns:a16="http://schemas.microsoft.com/office/drawing/2014/main" id="{5C6D2DA5-C4A5-4D32-8608-A3E6602604C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9" name="Text Box 8">
          <a:extLst>
            <a:ext uri="{FF2B5EF4-FFF2-40B4-BE49-F238E27FC236}">
              <a16:creationId xmlns:a16="http://schemas.microsoft.com/office/drawing/2014/main" id="{2E7111BC-725F-4D73-A07F-3FF8AA0B49C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0" name="Text Box 9">
          <a:extLst>
            <a:ext uri="{FF2B5EF4-FFF2-40B4-BE49-F238E27FC236}">
              <a16:creationId xmlns:a16="http://schemas.microsoft.com/office/drawing/2014/main" id="{3C4DD976-5151-4AD6-92DA-81F6C509439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1" name="Text Box 10">
          <a:extLst>
            <a:ext uri="{FF2B5EF4-FFF2-40B4-BE49-F238E27FC236}">
              <a16:creationId xmlns:a16="http://schemas.microsoft.com/office/drawing/2014/main" id="{3BF5C3F7-AA07-497E-8851-14857CA191E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2" name="Text Box 11">
          <a:extLst>
            <a:ext uri="{FF2B5EF4-FFF2-40B4-BE49-F238E27FC236}">
              <a16:creationId xmlns:a16="http://schemas.microsoft.com/office/drawing/2014/main" id="{BEAB3E60-9826-4022-B495-546D922A56C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3" name="Text Box 12">
          <a:extLst>
            <a:ext uri="{FF2B5EF4-FFF2-40B4-BE49-F238E27FC236}">
              <a16:creationId xmlns:a16="http://schemas.microsoft.com/office/drawing/2014/main" id="{5813F2DB-C7A2-46B7-96E8-AAD90F4E533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4" name="Text Box 13">
          <a:extLst>
            <a:ext uri="{FF2B5EF4-FFF2-40B4-BE49-F238E27FC236}">
              <a16:creationId xmlns:a16="http://schemas.microsoft.com/office/drawing/2014/main" id="{F5171FE9-034B-481A-8DD8-D233D20B9AE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5" name="Text Box 14">
          <a:extLst>
            <a:ext uri="{FF2B5EF4-FFF2-40B4-BE49-F238E27FC236}">
              <a16:creationId xmlns:a16="http://schemas.microsoft.com/office/drawing/2014/main" id="{8A32FC98-0615-4923-91FA-79593A90C51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6" name="Text Box 15">
          <a:extLst>
            <a:ext uri="{FF2B5EF4-FFF2-40B4-BE49-F238E27FC236}">
              <a16:creationId xmlns:a16="http://schemas.microsoft.com/office/drawing/2014/main" id="{9AB574CD-F33A-4B21-90A7-BFBE494854B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7" name="Text Box 16">
          <a:extLst>
            <a:ext uri="{FF2B5EF4-FFF2-40B4-BE49-F238E27FC236}">
              <a16:creationId xmlns:a16="http://schemas.microsoft.com/office/drawing/2014/main" id="{B2F4773C-9195-4A70-B10B-FA8F3C5677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8" name="Text Box 17">
          <a:extLst>
            <a:ext uri="{FF2B5EF4-FFF2-40B4-BE49-F238E27FC236}">
              <a16:creationId xmlns:a16="http://schemas.microsoft.com/office/drawing/2014/main" id="{F6BFC0C9-987E-4E58-A2EC-4DA915AADCD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9" name="Text Box 6">
          <a:extLst>
            <a:ext uri="{FF2B5EF4-FFF2-40B4-BE49-F238E27FC236}">
              <a16:creationId xmlns:a16="http://schemas.microsoft.com/office/drawing/2014/main" id="{61538C39-EFB0-42A0-945E-3D729CDB709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0" name="Text Box 7">
          <a:extLst>
            <a:ext uri="{FF2B5EF4-FFF2-40B4-BE49-F238E27FC236}">
              <a16:creationId xmlns:a16="http://schemas.microsoft.com/office/drawing/2014/main" id="{905EDDD5-983F-479A-9354-C7278E17BDB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1" name="Text Box 8">
          <a:extLst>
            <a:ext uri="{FF2B5EF4-FFF2-40B4-BE49-F238E27FC236}">
              <a16:creationId xmlns:a16="http://schemas.microsoft.com/office/drawing/2014/main" id="{667EEA73-57BD-4B4E-8ECD-995FD5E71AF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2" name="Text Box 9">
          <a:extLst>
            <a:ext uri="{FF2B5EF4-FFF2-40B4-BE49-F238E27FC236}">
              <a16:creationId xmlns:a16="http://schemas.microsoft.com/office/drawing/2014/main" id="{F7DDA6E2-CBFA-4545-B233-E00875740E5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3" name="Text Box 10">
          <a:extLst>
            <a:ext uri="{FF2B5EF4-FFF2-40B4-BE49-F238E27FC236}">
              <a16:creationId xmlns:a16="http://schemas.microsoft.com/office/drawing/2014/main" id="{E5CB05FE-32DB-4C95-874A-3EAC0A8EA75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4" name="Text Box 11">
          <a:extLst>
            <a:ext uri="{FF2B5EF4-FFF2-40B4-BE49-F238E27FC236}">
              <a16:creationId xmlns:a16="http://schemas.microsoft.com/office/drawing/2014/main" id="{6FDF32BC-A0B8-400A-873D-C8AF545A0B5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5" name="Text Box 12">
          <a:extLst>
            <a:ext uri="{FF2B5EF4-FFF2-40B4-BE49-F238E27FC236}">
              <a16:creationId xmlns:a16="http://schemas.microsoft.com/office/drawing/2014/main" id="{52DEFB01-CA79-498B-90D4-AF1331E6268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6" name="Text Box 13">
          <a:extLst>
            <a:ext uri="{FF2B5EF4-FFF2-40B4-BE49-F238E27FC236}">
              <a16:creationId xmlns:a16="http://schemas.microsoft.com/office/drawing/2014/main" id="{B934DA33-AD82-4D08-AD44-2C77D76079E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7" name="Text Box 14">
          <a:extLst>
            <a:ext uri="{FF2B5EF4-FFF2-40B4-BE49-F238E27FC236}">
              <a16:creationId xmlns:a16="http://schemas.microsoft.com/office/drawing/2014/main" id="{EFAC06B8-FAB6-4FA7-B10F-E788E620F0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8" name="Text Box 15">
          <a:extLst>
            <a:ext uri="{FF2B5EF4-FFF2-40B4-BE49-F238E27FC236}">
              <a16:creationId xmlns:a16="http://schemas.microsoft.com/office/drawing/2014/main" id="{17D73FC9-E883-4795-8667-2B70D7FBAE0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9" name="Text Box 16">
          <a:extLst>
            <a:ext uri="{FF2B5EF4-FFF2-40B4-BE49-F238E27FC236}">
              <a16:creationId xmlns:a16="http://schemas.microsoft.com/office/drawing/2014/main" id="{5DF3DBC4-BE30-417A-B8FF-5029E213577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0" name="Text Box 17">
          <a:extLst>
            <a:ext uri="{FF2B5EF4-FFF2-40B4-BE49-F238E27FC236}">
              <a16:creationId xmlns:a16="http://schemas.microsoft.com/office/drawing/2014/main" id="{73E9EAFF-3096-4A38-A049-DC2B5573034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1" name="Text Box 7">
          <a:extLst>
            <a:ext uri="{FF2B5EF4-FFF2-40B4-BE49-F238E27FC236}">
              <a16:creationId xmlns:a16="http://schemas.microsoft.com/office/drawing/2014/main" id="{52B1EE2E-8A5E-4F7C-ADB2-D7C34E17F7C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2" name="Text Box 8">
          <a:extLst>
            <a:ext uri="{FF2B5EF4-FFF2-40B4-BE49-F238E27FC236}">
              <a16:creationId xmlns:a16="http://schemas.microsoft.com/office/drawing/2014/main" id="{5BDAD3AA-890C-4C41-BFE6-7BF1EDD43ED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3" name="Text Box 9">
          <a:extLst>
            <a:ext uri="{FF2B5EF4-FFF2-40B4-BE49-F238E27FC236}">
              <a16:creationId xmlns:a16="http://schemas.microsoft.com/office/drawing/2014/main" id="{AC781ACB-B6F5-45C6-A49C-51B0177BA20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4" name="Text Box 10">
          <a:extLst>
            <a:ext uri="{FF2B5EF4-FFF2-40B4-BE49-F238E27FC236}">
              <a16:creationId xmlns:a16="http://schemas.microsoft.com/office/drawing/2014/main" id="{492B0292-ACF1-4C5B-9E15-A91B7A965AB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5" name="Text Box 11">
          <a:extLst>
            <a:ext uri="{FF2B5EF4-FFF2-40B4-BE49-F238E27FC236}">
              <a16:creationId xmlns:a16="http://schemas.microsoft.com/office/drawing/2014/main" id="{9407DDB7-C51F-4611-A649-5DA40FD5EB7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6" name="Text Box 12">
          <a:extLst>
            <a:ext uri="{FF2B5EF4-FFF2-40B4-BE49-F238E27FC236}">
              <a16:creationId xmlns:a16="http://schemas.microsoft.com/office/drawing/2014/main" id="{1F8A54F0-7551-49C4-9D40-8F2D5BB0D9B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7" name="Text Box 13">
          <a:extLst>
            <a:ext uri="{FF2B5EF4-FFF2-40B4-BE49-F238E27FC236}">
              <a16:creationId xmlns:a16="http://schemas.microsoft.com/office/drawing/2014/main" id="{7BEA3721-E2F1-41EE-8B43-A2AB842ABF8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8" name="Text Box 14">
          <a:extLst>
            <a:ext uri="{FF2B5EF4-FFF2-40B4-BE49-F238E27FC236}">
              <a16:creationId xmlns:a16="http://schemas.microsoft.com/office/drawing/2014/main" id="{00ADF91D-86C5-42A3-9C54-2E84287C5D3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9" name="Text Box 15">
          <a:extLst>
            <a:ext uri="{FF2B5EF4-FFF2-40B4-BE49-F238E27FC236}">
              <a16:creationId xmlns:a16="http://schemas.microsoft.com/office/drawing/2014/main" id="{476FFEE1-E432-4040-BCF0-ABB02F5E333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0" name="Text Box 16">
          <a:extLst>
            <a:ext uri="{FF2B5EF4-FFF2-40B4-BE49-F238E27FC236}">
              <a16:creationId xmlns:a16="http://schemas.microsoft.com/office/drawing/2014/main" id="{2114852B-F6E4-4B12-9E55-2BC8BB76BB9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1" name="Text Box 17">
          <a:extLst>
            <a:ext uri="{FF2B5EF4-FFF2-40B4-BE49-F238E27FC236}">
              <a16:creationId xmlns:a16="http://schemas.microsoft.com/office/drawing/2014/main" id="{962C815D-C1ED-4193-8004-B2C8C64DAFC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2" name="Text Box 6">
          <a:extLst>
            <a:ext uri="{FF2B5EF4-FFF2-40B4-BE49-F238E27FC236}">
              <a16:creationId xmlns:a16="http://schemas.microsoft.com/office/drawing/2014/main" id="{0F5EBF61-6F82-4BC2-9A79-300B2F7F13D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3" name="Text Box 7">
          <a:extLst>
            <a:ext uri="{FF2B5EF4-FFF2-40B4-BE49-F238E27FC236}">
              <a16:creationId xmlns:a16="http://schemas.microsoft.com/office/drawing/2014/main" id="{D4BB810C-731F-4F94-8EA3-E21E680BA09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4" name="Text Box 8">
          <a:extLst>
            <a:ext uri="{FF2B5EF4-FFF2-40B4-BE49-F238E27FC236}">
              <a16:creationId xmlns:a16="http://schemas.microsoft.com/office/drawing/2014/main" id="{E6C8BD5B-31D7-4B04-ACB0-AD2B4607049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5" name="Text Box 9">
          <a:extLst>
            <a:ext uri="{FF2B5EF4-FFF2-40B4-BE49-F238E27FC236}">
              <a16:creationId xmlns:a16="http://schemas.microsoft.com/office/drawing/2014/main" id="{C787758C-1C54-4B47-A21F-69A6930CD01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6" name="Text Box 10">
          <a:extLst>
            <a:ext uri="{FF2B5EF4-FFF2-40B4-BE49-F238E27FC236}">
              <a16:creationId xmlns:a16="http://schemas.microsoft.com/office/drawing/2014/main" id="{5A2AAFEF-0E14-4455-948B-17E186A2BAD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7" name="Text Box 11">
          <a:extLst>
            <a:ext uri="{FF2B5EF4-FFF2-40B4-BE49-F238E27FC236}">
              <a16:creationId xmlns:a16="http://schemas.microsoft.com/office/drawing/2014/main" id="{C6CD1879-5A79-43AF-B3A6-24B8DF911FC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8" name="Text Box 12">
          <a:extLst>
            <a:ext uri="{FF2B5EF4-FFF2-40B4-BE49-F238E27FC236}">
              <a16:creationId xmlns:a16="http://schemas.microsoft.com/office/drawing/2014/main" id="{C770D7BE-051D-4596-81FD-4BCC34FBD99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9" name="Text Box 13">
          <a:extLst>
            <a:ext uri="{FF2B5EF4-FFF2-40B4-BE49-F238E27FC236}">
              <a16:creationId xmlns:a16="http://schemas.microsoft.com/office/drawing/2014/main" id="{8282B3CB-D3A6-43FD-A0FB-3EC1FAED70B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0" name="Text Box 14">
          <a:extLst>
            <a:ext uri="{FF2B5EF4-FFF2-40B4-BE49-F238E27FC236}">
              <a16:creationId xmlns:a16="http://schemas.microsoft.com/office/drawing/2014/main" id="{E8682286-0505-4A45-BECE-0D47E79BA1C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1" name="Text Box 15">
          <a:extLst>
            <a:ext uri="{FF2B5EF4-FFF2-40B4-BE49-F238E27FC236}">
              <a16:creationId xmlns:a16="http://schemas.microsoft.com/office/drawing/2014/main" id="{1C9F9DBF-7F12-45D4-9A19-461EB4A01A6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2" name="Text Box 16">
          <a:extLst>
            <a:ext uri="{FF2B5EF4-FFF2-40B4-BE49-F238E27FC236}">
              <a16:creationId xmlns:a16="http://schemas.microsoft.com/office/drawing/2014/main" id="{7359D222-521C-4D7F-9F0F-BAA265E89A4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3" name="Text Box 17">
          <a:extLst>
            <a:ext uri="{FF2B5EF4-FFF2-40B4-BE49-F238E27FC236}">
              <a16:creationId xmlns:a16="http://schemas.microsoft.com/office/drawing/2014/main" id="{4ED33715-0E8C-4EB7-8AA9-08E949073BB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4" name="Text Box 6">
          <a:extLst>
            <a:ext uri="{FF2B5EF4-FFF2-40B4-BE49-F238E27FC236}">
              <a16:creationId xmlns:a16="http://schemas.microsoft.com/office/drawing/2014/main" id="{7D42FF13-077B-42DC-A064-FD43229441C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5" name="Text Box 7">
          <a:extLst>
            <a:ext uri="{FF2B5EF4-FFF2-40B4-BE49-F238E27FC236}">
              <a16:creationId xmlns:a16="http://schemas.microsoft.com/office/drawing/2014/main" id="{49B434EE-2E72-4F7D-BD11-0E558363B71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6" name="Text Box 8">
          <a:extLst>
            <a:ext uri="{FF2B5EF4-FFF2-40B4-BE49-F238E27FC236}">
              <a16:creationId xmlns:a16="http://schemas.microsoft.com/office/drawing/2014/main" id="{E759546D-3E53-4282-8F9E-B285795A35C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7" name="Text Box 9">
          <a:extLst>
            <a:ext uri="{FF2B5EF4-FFF2-40B4-BE49-F238E27FC236}">
              <a16:creationId xmlns:a16="http://schemas.microsoft.com/office/drawing/2014/main" id="{B2768BC7-7F5D-48E1-B696-51BABB6C373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8" name="Text Box 10">
          <a:extLst>
            <a:ext uri="{FF2B5EF4-FFF2-40B4-BE49-F238E27FC236}">
              <a16:creationId xmlns:a16="http://schemas.microsoft.com/office/drawing/2014/main" id="{1F4CA61B-7F62-4243-BEED-74ABB1455A1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9" name="Text Box 11">
          <a:extLst>
            <a:ext uri="{FF2B5EF4-FFF2-40B4-BE49-F238E27FC236}">
              <a16:creationId xmlns:a16="http://schemas.microsoft.com/office/drawing/2014/main" id="{7820E5F0-BEDF-4E02-93EA-23480F2A2DE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0" name="Text Box 12">
          <a:extLst>
            <a:ext uri="{FF2B5EF4-FFF2-40B4-BE49-F238E27FC236}">
              <a16:creationId xmlns:a16="http://schemas.microsoft.com/office/drawing/2014/main" id="{D0234401-BB13-450A-B7B6-8924D1546E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1" name="Text Box 13">
          <a:extLst>
            <a:ext uri="{FF2B5EF4-FFF2-40B4-BE49-F238E27FC236}">
              <a16:creationId xmlns:a16="http://schemas.microsoft.com/office/drawing/2014/main" id="{53E0D6C8-3B81-4C60-BDC4-2D030F91BFD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2" name="Text Box 14">
          <a:extLst>
            <a:ext uri="{FF2B5EF4-FFF2-40B4-BE49-F238E27FC236}">
              <a16:creationId xmlns:a16="http://schemas.microsoft.com/office/drawing/2014/main" id="{BB220CA6-201E-4BD1-AF6A-5719C46EA36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3" name="Text Box 15">
          <a:extLst>
            <a:ext uri="{FF2B5EF4-FFF2-40B4-BE49-F238E27FC236}">
              <a16:creationId xmlns:a16="http://schemas.microsoft.com/office/drawing/2014/main" id="{846E00A9-6E1B-4443-BA51-7D3058E9DF6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4" name="Text Box 16">
          <a:extLst>
            <a:ext uri="{FF2B5EF4-FFF2-40B4-BE49-F238E27FC236}">
              <a16:creationId xmlns:a16="http://schemas.microsoft.com/office/drawing/2014/main" id="{277CF82B-BF33-4BF5-9AD8-7FF37AE83FD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5" name="Text Box 17">
          <a:extLst>
            <a:ext uri="{FF2B5EF4-FFF2-40B4-BE49-F238E27FC236}">
              <a16:creationId xmlns:a16="http://schemas.microsoft.com/office/drawing/2014/main" id="{C4DB92FE-3152-43A8-9DB9-F8AA5838C20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6" name="Text Box 6">
          <a:extLst>
            <a:ext uri="{FF2B5EF4-FFF2-40B4-BE49-F238E27FC236}">
              <a16:creationId xmlns:a16="http://schemas.microsoft.com/office/drawing/2014/main" id="{01E0BA64-925A-48E1-B306-12859708B25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7" name="Text Box 7">
          <a:extLst>
            <a:ext uri="{FF2B5EF4-FFF2-40B4-BE49-F238E27FC236}">
              <a16:creationId xmlns:a16="http://schemas.microsoft.com/office/drawing/2014/main" id="{12B79C7A-3CC7-48E2-A8B4-0C796C5435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8" name="Text Box 8">
          <a:extLst>
            <a:ext uri="{FF2B5EF4-FFF2-40B4-BE49-F238E27FC236}">
              <a16:creationId xmlns:a16="http://schemas.microsoft.com/office/drawing/2014/main" id="{07F4D1F3-355A-4016-9E6F-F920164BEB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9" name="Text Box 9">
          <a:extLst>
            <a:ext uri="{FF2B5EF4-FFF2-40B4-BE49-F238E27FC236}">
              <a16:creationId xmlns:a16="http://schemas.microsoft.com/office/drawing/2014/main" id="{8C5CB9DA-C86D-4B8A-A519-0F83B6EA39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0" name="Text Box 10">
          <a:extLst>
            <a:ext uri="{FF2B5EF4-FFF2-40B4-BE49-F238E27FC236}">
              <a16:creationId xmlns:a16="http://schemas.microsoft.com/office/drawing/2014/main" id="{4265E765-9BED-40B9-A52E-502AE39B406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1" name="Text Box 11">
          <a:extLst>
            <a:ext uri="{FF2B5EF4-FFF2-40B4-BE49-F238E27FC236}">
              <a16:creationId xmlns:a16="http://schemas.microsoft.com/office/drawing/2014/main" id="{6A8136AD-11B5-4C44-AA44-3D7DE2CBBA5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2" name="Text Box 12">
          <a:extLst>
            <a:ext uri="{FF2B5EF4-FFF2-40B4-BE49-F238E27FC236}">
              <a16:creationId xmlns:a16="http://schemas.microsoft.com/office/drawing/2014/main" id="{7DCEF506-7441-4BE6-90A0-D6CB98B2D50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3" name="Text Box 13">
          <a:extLst>
            <a:ext uri="{FF2B5EF4-FFF2-40B4-BE49-F238E27FC236}">
              <a16:creationId xmlns:a16="http://schemas.microsoft.com/office/drawing/2014/main" id="{B32F04DF-AAA0-43E7-90D5-0144C7C198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4" name="Text Box 14">
          <a:extLst>
            <a:ext uri="{FF2B5EF4-FFF2-40B4-BE49-F238E27FC236}">
              <a16:creationId xmlns:a16="http://schemas.microsoft.com/office/drawing/2014/main" id="{FA5E5B32-B86B-4D97-936E-4F105C94838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5" name="Text Box 15">
          <a:extLst>
            <a:ext uri="{FF2B5EF4-FFF2-40B4-BE49-F238E27FC236}">
              <a16:creationId xmlns:a16="http://schemas.microsoft.com/office/drawing/2014/main" id="{62D91DAA-74BC-4E6D-8737-320D5BF81CE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6" name="Text Box 16">
          <a:extLst>
            <a:ext uri="{FF2B5EF4-FFF2-40B4-BE49-F238E27FC236}">
              <a16:creationId xmlns:a16="http://schemas.microsoft.com/office/drawing/2014/main" id="{A85E568F-3D00-4A08-9F1B-74F80221E1E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7" name="Text Box 17">
          <a:extLst>
            <a:ext uri="{FF2B5EF4-FFF2-40B4-BE49-F238E27FC236}">
              <a16:creationId xmlns:a16="http://schemas.microsoft.com/office/drawing/2014/main" id="{6571B206-00C7-4244-A5F8-CE2D17BC7B4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8" name="Text Box 7">
          <a:extLst>
            <a:ext uri="{FF2B5EF4-FFF2-40B4-BE49-F238E27FC236}">
              <a16:creationId xmlns:a16="http://schemas.microsoft.com/office/drawing/2014/main" id="{D410C68C-9ACB-46F1-9370-DC69E920198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9" name="Text Box 8">
          <a:extLst>
            <a:ext uri="{FF2B5EF4-FFF2-40B4-BE49-F238E27FC236}">
              <a16:creationId xmlns:a16="http://schemas.microsoft.com/office/drawing/2014/main" id="{3ECB19AC-A5B5-493A-88B4-A5D0272B38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0" name="Text Box 9">
          <a:extLst>
            <a:ext uri="{FF2B5EF4-FFF2-40B4-BE49-F238E27FC236}">
              <a16:creationId xmlns:a16="http://schemas.microsoft.com/office/drawing/2014/main" id="{56C541F4-3A95-48DE-AAC7-C6B306AA2EA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1" name="Text Box 10">
          <a:extLst>
            <a:ext uri="{FF2B5EF4-FFF2-40B4-BE49-F238E27FC236}">
              <a16:creationId xmlns:a16="http://schemas.microsoft.com/office/drawing/2014/main" id="{050AEBF8-19BC-4C66-9420-B1EF1442F84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2" name="Text Box 11">
          <a:extLst>
            <a:ext uri="{FF2B5EF4-FFF2-40B4-BE49-F238E27FC236}">
              <a16:creationId xmlns:a16="http://schemas.microsoft.com/office/drawing/2014/main" id="{B82371F6-4871-47BF-8D40-3E3DA4A82F1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3" name="Text Box 12">
          <a:extLst>
            <a:ext uri="{FF2B5EF4-FFF2-40B4-BE49-F238E27FC236}">
              <a16:creationId xmlns:a16="http://schemas.microsoft.com/office/drawing/2014/main" id="{5698B245-24AF-4F33-A3AF-4CBFE95D01A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4" name="Text Box 13">
          <a:extLst>
            <a:ext uri="{FF2B5EF4-FFF2-40B4-BE49-F238E27FC236}">
              <a16:creationId xmlns:a16="http://schemas.microsoft.com/office/drawing/2014/main" id="{CCDAB352-2607-4BBB-941E-F73F41010F7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5" name="Text Box 14">
          <a:extLst>
            <a:ext uri="{FF2B5EF4-FFF2-40B4-BE49-F238E27FC236}">
              <a16:creationId xmlns:a16="http://schemas.microsoft.com/office/drawing/2014/main" id="{FCC098DB-0AF3-4C53-9C12-08CBB3B1460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6" name="Text Box 15">
          <a:extLst>
            <a:ext uri="{FF2B5EF4-FFF2-40B4-BE49-F238E27FC236}">
              <a16:creationId xmlns:a16="http://schemas.microsoft.com/office/drawing/2014/main" id="{724A9732-80A5-4907-A317-920F1BD3DA7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7" name="Text Box 16">
          <a:extLst>
            <a:ext uri="{FF2B5EF4-FFF2-40B4-BE49-F238E27FC236}">
              <a16:creationId xmlns:a16="http://schemas.microsoft.com/office/drawing/2014/main" id="{75D0D7F5-089A-4AD7-A524-36A4E0E4024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8" name="Text Box 17">
          <a:extLst>
            <a:ext uri="{FF2B5EF4-FFF2-40B4-BE49-F238E27FC236}">
              <a16:creationId xmlns:a16="http://schemas.microsoft.com/office/drawing/2014/main" id="{00E447AA-6285-4A92-A926-73960A7DD19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9" name="Text Box 6">
          <a:extLst>
            <a:ext uri="{FF2B5EF4-FFF2-40B4-BE49-F238E27FC236}">
              <a16:creationId xmlns:a16="http://schemas.microsoft.com/office/drawing/2014/main" id="{6C6A1A3F-FEDD-46F8-8E0F-C81B4D3688E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0" name="Text Box 7">
          <a:extLst>
            <a:ext uri="{FF2B5EF4-FFF2-40B4-BE49-F238E27FC236}">
              <a16:creationId xmlns:a16="http://schemas.microsoft.com/office/drawing/2014/main" id="{1024B636-55B2-4BC3-93BE-B4C46969895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1" name="Text Box 8">
          <a:extLst>
            <a:ext uri="{FF2B5EF4-FFF2-40B4-BE49-F238E27FC236}">
              <a16:creationId xmlns:a16="http://schemas.microsoft.com/office/drawing/2014/main" id="{2C83AE5C-5F17-43D8-B0FA-98F5E30E16B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2" name="Text Box 9">
          <a:extLst>
            <a:ext uri="{FF2B5EF4-FFF2-40B4-BE49-F238E27FC236}">
              <a16:creationId xmlns:a16="http://schemas.microsoft.com/office/drawing/2014/main" id="{5D89E177-6E1B-481E-AE89-1DF74A8206B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3" name="Text Box 10">
          <a:extLst>
            <a:ext uri="{FF2B5EF4-FFF2-40B4-BE49-F238E27FC236}">
              <a16:creationId xmlns:a16="http://schemas.microsoft.com/office/drawing/2014/main" id="{C2644CE5-1E31-43EB-9183-DD6BDD7CA2B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4" name="Text Box 11">
          <a:extLst>
            <a:ext uri="{FF2B5EF4-FFF2-40B4-BE49-F238E27FC236}">
              <a16:creationId xmlns:a16="http://schemas.microsoft.com/office/drawing/2014/main" id="{9A2CD6AE-2748-4550-9FDE-B2706F1AC44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5" name="Text Box 12">
          <a:extLst>
            <a:ext uri="{FF2B5EF4-FFF2-40B4-BE49-F238E27FC236}">
              <a16:creationId xmlns:a16="http://schemas.microsoft.com/office/drawing/2014/main" id="{0C6728AF-85CE-46ED-A69A-27909BC0C75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6" name="Text Box 13">
          <a:extLst>
            <a:ext uri="{FF2B5EF4-FFF2-40B4-BE49-F238E27FC236}">
              <a16:creationId xmlns:a16="http://schemas.microsoft.com/office/drawing/2014/main" id="{5665A123-C5D7-45C0-B1D5-75F79A2346B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7" name="Text Box 14">
          <a:extLst>
            <a:ext uri="{FF2B5EF4-FFF2-40B4-BE49-F238E27FC236}">
              <a16:creationId xmlns:a16="http://schemas.microsoft.com/office/drawing/2014/main" id="{0E293E7E-7660-4D35-9884-E140929CA7E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8" name="Text Box 15">
          <a:extLst>
            <a:ext uri="{FF2B5EF4-FFF2-40B4-BE49-F238E27FC236}">
              <a16:creationId xmlns:a16="http://schemas.microsoft.com/office/drawing/2014/main" id="{793BCAD4-C5E7-4B8F-A4BA-41CD1F31543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9" name="Text Box 16">
          <a:extLst>
            <a:ext uri="{FF2B5EF4-FFF2-40B4-BE49-F238E27FC236}">
              <a16:creationId xmlns:a16="http://schemas.microsoft.com/office/drawing/2014/main" id="{B2C2B85B-EE1B-4FF1-9383-4648043F362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0" name="Text Box 17">
          <a:extLst>
            <a:ext uri="{FF2B5EF4-FFF2-40B4-BE49-F238E27FC236}">
              <a16:creationId xmlns:a16="http://schemas.microsoft.com/office/drawing/2014/main" id="{0BF93643-7C1B-4D6E-B724-6722409265F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1" name="Text Box 6">
          <a:extLst>
            <a:ext uri="{FF2B5EF4-FFF2-40B4-BE49-F238E27FC236}">
              <a16:creationId xmlns:a16="http://schemas.microsoft.com/office/drawing/2014/main" id="{079AB52C-E048-4637-A829-B35C2F4D608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2" name="Text Box 7">
          <a:extLst>
            <a:ext uri="{FF2B5EF4-FFF2-40B4-BE49-F238E27FC236}">
              <a16:creationId xmlns:a16="http://schemas.microsoft.com/office/drawing/2014/main" id="{CA493D83-F7C9-4684-AE00-20FDCE686B1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3" name="Text Box 8">
          <a:extLst>
            <a:ext uri="{FF2B5EF4-FFF2-40B4-BE49-F238E27FC236}">
              <a16:creationId xmlns:a16="http://schemas.microsoft.com/office/drawing/2014/main" id="{B89EDCD9-3B7C-491D-BC16-672810E5866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4" name="Text Box 9">
          <a:extLst>
            <a:ext uri="{FF2B5EF4-FFF2-40B4-BE49-F238E27FC236}">
              <a16:creationId xmlns:a16="http://schemas.microsoft.com/office/drawing/2014/main" id="{7D3DCFEB-B098-4150-B372-B8188347037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5" name="Text Box 10">
          <a:extLst>
            <a:ext uri="{FF2B5EF4-FFF2-40B4-BE49-F238E27FC236}">
              <a16:creationId xmlns:a16="http://schemas.microsoft.com/office/drawing/2014/main" id="{8093C16F-DE54-486D-B553-5300F3EDDE1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6" name="Text Box 11">
          <a:extLst>
            <a:ext uri="{FF2B5EF4-FFF2-40B4-BE49-F238E27FC236}">
              <a16:creationId xmlns:a16="http://schemas.microsoft.com/office/drawing/2014/main" id="{7E06A0AB-7EC9-4140-9CD0-C8DA6DC95C9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7" name="Text Box 12">
          <a:extLst>
            <a:ext uri="{FF2B5EF4-FFF2-40B4-BE49-F238E27FC236}">
              <a16:creationId xmlns:a16="http://schemas.microsoft.com/office/drawing/2014/main" id="{3190BC75-184C-42A1-934D-7711BB4A3A9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8" name="Text Box 13">
          <a:extLst>
            <a:ext uri="{FF2B5EF4-FFF2-40B4-BE49-F238E27FC236}">
              <a16:creationId xmlns:a16="http://schemas.microsoft.com/office/drawing/2014/main" id="{B92F291C-ECE9-4642-945C-E0577ED8D98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9" name="Text Box 14">
          <a:extLst>
            <a:ext uri="{FF2B5EF4-FFF2-40B4-BE49-F238E27FC236}">
              <a16:creationId xmlns:a16="http://schemas.microsoft.com/office/drawing/2014/main" id="{BD11E8F9-890E-45DF-84A9-AFD69C67EA6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0" name="Text Box 15">
          <a:extLst>
            <a:ext uri="{FF2B5EF4-FFF2-40B4-BE49-F238E27FC236}">
              <a16:creationId xmlns:a16="http://schemas.microsoft.com/office/drawing/2014/main" id="{608D5AA2-71A3-4A38-A92B-A59F45907EA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1" name="Text Box 16">
          <a:extLst>
            <a:ext uri="{FF2B5EF4-FFF2-40B4-BE49-F238E27FC236}">
              <a16:creationId xmlns:a16="http://schemas.microsoft.com/office/drawing/2014/main" id="{B38266E0-BAF4-4615-9878-18D98E09A85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2" name="Text Box 17">
          <a:extLst>
            <a:ext uri="{FF2B5EF4-FFF2-40B4-BE49-F238E27FC236}">
              <a16:creationId xmlns:a16="http://schemas.microsoft.com/office/drawing/2014/main" id="{60664AD3-DBF1-4DA1-8B4A-C10D4C798A9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3" name="Text Box 6">
          <a:extLst>
            <a:ext uri="{FF2B5EF4-FFF2-40B4-BE49-F238E27FC236}">
              <a16:creationId xmlns:a16="http://schemas.microsoft.com/office/drawing/2014/main" id="{054D7840-87B3-487E-8B15-3F4CA9B0D14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4" name="Text Box 7">
          <a:extLst>
            <a:ext uri="{FF2B5EF4-FFF2-40B4-BE49-F238E27FC236}">
              <a16:creationId xmlns:a16="http://schemas.microsoft.com/office/drawing/2014/main" id="{CAD17797-2F70-4E10-B0A0-567B9CB2F36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5" name="Text Box 8">
          <a:extLst>
            <a:ext uri="{FF2B5EF4-FFF2-40B4-BE49-F238E27FC236}">
              <a16:creationId xmlns:a16="http://schemas.microsoft.com/office/drawing/2014/main" id="{FEA1096D-9D89-4483-8E63-E68CFD1C94E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6" name="Text Box 9">
          <a:extLst>
            <a:ext uri="{FF2B5EF4-FFF2-40B4-BE49-F238E27FC236}">
              <a16:creationId xmlns:a16="http://schemas.microsoft.com/office/drawing/2014/main" id="{04C3F496-70A3-424C-9B36-3A96765D102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7" name="Text Box 10">
          <a:extLst>
            <a:ext uri="{FF2B5EF4-FFF2-40B4-BE49-F238E27FC236}">
              <a16:creationId xmlns:a16="http://schemas.microsoft.com/office/drawing/2014/main" id="{37CE0508-D1F5-4B0F-8D86-50BA9694068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8" name="Text Box 11">
          <a:extLst>
            <a:ext uri="{FF2B5EF4-FFF2-40B4-BE49-F238E27FC236}">
              <a16:creationId xmlns:a16="http://schemas.microsoft.com/office/drawing/2014/main" id="{E35090EC-7FCA-434D-B5D4-ADC6903478E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9" name="Text Box 12">
          <a:extLst>
            <a:ext uri="{FF2B5EF4-FFF2-40B4-BE49-F238E27FC236}">
              <a16:creationId xmlns:a16="http://schemas.microsoft.com/office/drawing/2014/main" id="{84291BD1-C2EA-4236-9D93-4D1520CC565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0" name="Text Box 13">
          <a:extLst>
            <a:ext uri="{FF2B5EF4-FFF2-40B4-BE49-F238E27FC236}">
              <a16:creationId xmlns:a16="http://schemas.microsoft.com/office/drawing/2014/main" id="{920A13EB-6264-4DC8-9091-746FFBB9750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1" name="Text Box 14">
          <a:extLst>
            <a:ext uri="{FF2B5EF4-FFF2-40B4-BE49-F238E27FC236}">
              <a16:creationId xmlns:a16="http://schemas.microsoft.com/office/drawing/2014/main" id="{F581DD5E-06EB-40D5-A1A0-82B3392E2BA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2" name="Text Box 15">
          <a:extLst>
            <a:ext uri="{FF2B5EF4-FFF2-40B4-BE49-F238E27FC236}">
              <a16:creationId xmlns:a16="http://schemas.microsoft.com/office/drawing/2014/main" id="{B826FA80-8CEF-457A-9465-2E4AE9EE573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3" name="Text Box 16">
          <a:extLst>
            <a:ext uri="{FF2B5EF4-FFF2-40B4-BE49-F238E27FC236}">
              <a16:creationId xmlns:a16="http://schemas.microsoft.com/office/drawing/2014/main" id="{56119BE0-9C54-412C-BCC7-8B932E1F9D1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4" name="Text Box 17">
          <a:extLst>
            <a:ext uri="{FF2B5EF4-FFF2-40B4-BE49-F238E27FC236}">
              <a16:creationId xmlns:a16="http://schemas.microsoft.com/office/drawing/2014/main" id="{4E47F2A1-812D-4B40-8E84-16670C2A522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5" name="Text Box 7">
          <a:extLst>
            <a:ext uri="{FF2B5EF4-FFF2-40B4-BE49-F238E27FC236}">
              <a16:creationId xmlns:a16="http://schemas.microsoft.com/office/drawing/2014/main" id="{46271685-3F09-4037-A92F-A8EECC6A346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6" name="Text Box 8">
          <a:extLst>
            <a:ext uri="{FF2B5EF4-FFF2-40B4-BE49-F238E27FC236}">
              <a16:creationId xmlns:a16="http://schemas.microsoft.com/office/drawing/2014/main" id="{B223B278-C7FA-447C-99E0-A3AA521D151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7" name="Text Box 9">
          <a:extLst>
            <a:ext uri="{FF2B5EF4-FFF2-40B4-BE49-F238E27FC236}">
              <a16:creationId xmlns:a16="http://schemas.microsoft.com/office/drawing/2014/main" id="{C67CA5B2-E47F-43CD-97F1-FC0FAFF0BBE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8" name="Text Box 10">
          <a:extLst>
            <a:ext uri="{FF2B5EF4-FFF2-40B4-BE49-F238E27FC236}">
              <a16:creationId xmlns:a16="http://schemas.microsoft.com/office/drawing/2014/main" id="{21695206-AEE7-4C10-8FD8-699DCB3DEC0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9" name="Text Box 11">
          <a:extLst>
            <a:ext uri="{FF2B5EF4-FFF2-40B4-BE49-F238E27FC236}">
              <a16:creationId xmlns:a16="http://schemas.microsoft.com/office/drawing/2014/main" id="{07F8F9D3-5EF5-41A4-8BDE-2CA00A15204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0" name="Text Box 12">
          <a:extLst>
            <a:ext uri="{FF2B5EF4-FFF2-40B4-BE49-F238E27FC236}">
              <a16:creationId xmlns:a16="http://schemas.microsoft.com/office/drawing/2014/main" id="{E058B75E-DBD4-4AEE-8750-C846E0F3527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1" name="Text Box 13">
          <a:extLst>
            <a:ext uri="{FF2B5EF4-FFF2-40B4-BE49-F238E27FC236}">
              <a16:creationId xmlns:a16="http://schemas.microsoft.com/office/drawing/2014/main" id="{86539368-3B85-44BD-BC9C-44F0005F8EC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2" name="Text Box 14">
          <a:extLst>
            <a:ext uri="{FF2B5EF4-FFF2-40B4-BE49-F238E27FC236}">
              <a16:creationId xmlns:a16="http://schemas.microsoft.com/office/drawing/2014/main" id="{B8BAAFF7-F782-425D-948C-9EBDEA52470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3" name="Text Box 15">
          <a:extLst>
            <a:ext uri="{FF2B5EF4-FFF2-40B4-BE49-F238E27FC236}">
              <a16:creationId xmlns:a16="http://schemas.microsoft.com/office/drawing/2014/main" id="{34BA9010-4032-4BC1-A486-05782083065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4" name="Text Box 16">
          <a:extLst>
            <a:ext uri="{FF2B5EF4-FFF2-40B4-BE49-F238E27FC236}">
              <a16:creationId xmlns:a16="http://schemas.microsoft.com/office/drawing/2014/main" id="{D9294089-8133-4351-80E0-7C7AC7870A9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5" name="Text Box 17">
          <a:extLst>
            <a:ext uri="{FF2B5EF4-FFF2-40B4-BE49-F238E27FC236}">
              <a16:creationId xmlns:a16="http://schemas.microsoft.com/office/drawing/2014/main" id="{AE1E76BF-3D6F-4F9D-81F3-2FBD4CA1AA5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6" name="Text Box 6">
          <a:extLst>
            <a:ext uri="{FF2B5EF4-FFF2-40B4-BE49-F238E27FC236}">
              <a16:creationId xmlns:a16="http://schemas.microsoft.com/office/drawing/2014/main" id="{76026028-5B0A-4510-845C-1E47F197DFB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7" name="Text Box 7">
          <a:extLst>
            <a:ext uri="{FF2B5EF4-FFF2-40B4-BE49-F238E27FC236}">
              <a16:creationId xmlns:a16="http://schemas.microsoft.com/office/drawing/2014/main" id="{A70FDFF3-BAB3-431D-BC67-FD726DB238D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8" name="Text Box 8">
          <a:extLst>
            <a:ext uri="{FF2B5EF4-FFF2-40B4-BE49-F238E27FC236}">
              <a16:creationId xmlns:a16="http://schemas.microsoft.com/office/drawing/2014/main" id="{95CF7BA7-5CE7-4100-A742-0DE14E00BC3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9" name="Text Box 9">
          <a:extLst>
            <a:ext uri="{FF2B5EF4-FFF2-40B4-BE49-F238E27FC236}">
              <a16:creationId xmlns:a16="http://schemas.microsoft.com/office/drawing/2014/main" id="{10CA6130-F335-47CE-9D7E-414398B5345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0" name="Text Box 10">
          <a:extLst>
            <a:ext uri="{FF2B5EF4-FFF2-40B4-BE49-F238E27FC236}">
              <a16:creationId xmlns:a16="http://schemas.microsoft.com/office/drawing/2014/main" id="{D6FF48FE-303A-4EF3-A844-4AA1EAA31BE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1" name="Text Box 11">
          <a:extLst>
            <a:ext uri="{FF2B5EF4-FFF2-40B4-BE49-F238E27FC236}">
              <a16:creationId xmlns:a16="http://schemas.microsoft.com/office/drawing/2014/main" id="{411D4916-AE9A-4A15-8F5F-060FF7A4EC5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2" name="Text Box 12">
          <a:extLst>
            <a:ext uri="{FF2B5EF4-FFF2-40B4-BE49-F238E27FC236}">
              <a16:creationId xmlns:a16="http://schemas.microsoft.com/office/drawing/2014/main" id="{8B6310A2-8DB9-408C-ACDA-F2220F01DF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3" name="Text Box 13">
          <a:extLst>
            <a:ext uri="{FF2B5EF4-FFF2-40B4-BE49-F238E27FC236}">
              <a16:creationId xmlns:a16="http://schemas.microsoft.com/office/drawing/2014/main" id="{32B8585A-8ADA-44FF-BD34-C035AF0865E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4" name="Text Box 14">
          <a:extLst>
            <a:ext uri="{FF2B5EF4-FFF2-40B4-BE49-F238E27FC236}">
              <a16:creationId xmlns:a16="http://schemas.microsoft.com/office/drawing/2014/main" id="{E5ED27B7-D74A-4CCB-BC79-B2518C579D4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5" name="Text Box 15">
          <a:extLst>
            <a:ext uri="{FF2B5EF4-FFF2-40B4-BE49-F238E27FC236}">
              <a16:creationId xmlns:a16="http://schemas.microsoft.com/office/drawing/2014/main" id="{47435000-356C-422A-B4E2-095B45CB6D7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6" name="Text Box 16">
          <a:extLst>
            <a:ext uri="{FF2B5EF4-FFF2-40B4-BE49-F238E27FC236}">
              <a16:creationId xmlns:a16="http://schemas.microsoft.com/office/drawing/2014/main" id="{2A4CC660-9C06-4A86-B80B-2E4723C356D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7" name="Text Box 17">
          <a:extLst>
            <a:ext uri="{FF2B5EF4-FFF2-40B4-BE49-F238E27FC236}">
              <a16:creationId xmlns:a16="http://schemas.microsoft.com/office/drawing/2014/main" id="{5E7B1ABC-00D5-4DAD-9A32-147EB6C2065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8" name="Text Box 6">
          <a:extLst>
            <a:ext uri="{FF2B5EF4-FFF2-40B4-BE49-F238E27FC236}">
              <a16:creationId xmlns:a16="http://schemas.microsoft.com/office/drawing/2014/main" id="{EE1CC18E-BCFE-456D-81C5-A2160992C7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9" name="Text Box 7">
          <a:extLst>
            <a:ext uri="{FF2B5EF4-FFF2-40B4-BE49-F238E27FC236}">
              <a16:creationId xmlns:a16="http://schemas.microsoft.com/office/drawing/2014/main" id="{4BCEA867-20D7-4585-88DD-E1BBF137CC5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0" name="Text Box 8">
          <a:extLst>
            <a:ext uri="{FF2B5EF4-FFF2-40B4-BE49-F238E27FC236}">
              <a16:creationId xmlns:a16="http://schemas.microsoft.com/office/drawing/2014/main" id="{8A40BD7B-EF40-4BE7-B260-D5EE15C93FE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1" name="Text Box 9">
          <a:extLst>
            <a:ext uri="{FF2B5EF4-FFF2-40B4-BE49-F238E27FC236}">
              <a16:creationId xmlns:a16="http://schemas.microsoft.com/office/drawing/2014/main" id="{BD8A426A-E45D-4302-8207-1989E3B4408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2" name="Text Box 10">
          <a:extLst>
            <a:ext uri="{FF2B5EF4-FFF2-40B4-BE49-F238E27FC236}">
              <a16:creationId xmlns:a16="http://schemas.microsoft.com/office/drawing/2014/main" id="{15841AA4-7AA8-42D0-82C2-5D949B75D9A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3" name="Text Box 11">
          <a:extLst>
            <a:ext uri="{FF2B5EF4-FFF2-40B4-BE49-F238E27FC236}">
              <a16:creationId xmlns:a16="http://schemas.microsoft.com/office/drawing/2014/main" id="{4E20A3D6-0D4D-4AA9-AFF8-0A6444C2EF4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4" name="Text Box 12">
          <a:extLst>
            <a:ext uri="{FF2B5EF4-FFF2-40B4-BE49-F238E27FC236}">
              <a16:creationId xmlns:a16="http://schemas.microsoft.com/office/drawing/2014/main" id="{85532A61-000D-48B8-84AF-D81969F2E10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5" name="Text Box 13">
          <a:extLst>
            <a:ext uri="{FF2B5EF4-FFF2-40B4-BE49-F238E27FC236}">
              <a16:creationId xmlns:a16="http://schemas.microsoft.com/office/drawing/2014/main" id="{5D0BCBCC-4ACA-4ED1-B01D-E0C52C49A88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6" name="Text Box 14">
          <a:extLst>
            <a:ext uri="{FF2B5EF4-FFF2-40B4-BE49-F238E27FC236}">
              <a16:creationId xmlns:a16="http://schemas.microsoft.com/office/drawing/2014/main" id="{29F30C7B-A3AF-4C66-9A67-FDA76BBBDB0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7" name="Text Box 15">
          <a:extLst>
            <a:ext uri="{FF2B5EF4-FFF2-40B4-BE49-F238E27FC236}">
              <a16:creationId xmlns:a16="http://schemas.microsoft.com/office/drawing/2014/main" id="{F6740794-B2BD-4991-BC3A-F6AD1D1F67E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8" name="Text Box 16">
          <a:extLst>
            <a:ext uri="{FF2B5EF4-FFF2-40B4-BE49-F238E27FC236}">
              <a16:creationId xmlns:a16="http://schemas.microsoft.com/office/drawing/2014/main" id="{CB15C058-74C9-4A76-B827-52575547CEB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9" name="Text Box 17">
          <a:extLst>
            <a:ext uri="{FF2B5EF4-FFF2-40B4-BE49-F238E27FC236}">
              <a16:creationId xmlns:a16="http://schemas.microsoft.com/office/drawing/2014/main" id="{088E68B2-3DF1-4453-AD68-4606AC4228C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0" name="Text Box 6">
          <a:extLst>
            <a:ext uri="{FF2B5EF4-FFF2-40B4-BE49-F238E27FC236}">
              <a16:creationId xmlns:a16="http://schemas.microsoft.com/office/drawing/2014/main" id="{0D230883-6E69-45F4-A868-6E4752A33DD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1" name="Text Box 7">
          <a:extLst>
            <a:ext uri="{FF2B5EF4-FFF2-40B4-BE49-F238E27FC236}">
              <a16:creationId xmlns:a16="http://schemas.microsoft.com/office/drawing/2014/main" id="{802560E5-8D31-40D8-9FFA-424CAE0E8D6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2" name="Text Box 8">
          <a:extLst>
            <a:ext uri="{FF2B5EF4-FFF2-40B4-BE49-F238E27FC236}">
              <a16:creationId xmlns:a16="http://schemas.microsoft.com/office/drawing/2014/main" id="{4EC07C02-6A7A-4D1B-8C79-B146D34553E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3" name="Text Box 9">
          <a:extLst>
            <a:ext uri="{FF2B5EF4-FFF2-40B4-BE49-F238E27FC236}">
              <a16:creationId xmlns:a16="http://schemas.microsoft.com/office/drawing/2014/main" id="{217B7F25-415E-49EF-887B-E542DBB456F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4" name="Text Box 10">
          <a:extLst>
            <a:ext uri="{FF2B5EF4-FFF2-40B4-BE49-F238E27FC236}">
              <a16:creationId xmlns:a16="http://schemas.microsoft.com/office/drawing/2014/main" id="{D2F26FE2-5B90-43E4-8A30-1FA7B0877EB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5" name="Text Box 11">
          <a:extLst>
            <a:ext uri="{FF2B5EF4-FFF2-40B4-BE49-F238E27FC236}">
              <a16:creationId xmlns:a16="http://schemas.microsoft.com/office/drawing/2014/main" id="{AF2965B5-5995-4C2F-AA09-EDD8211B800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6" name="Text Box 12">
          <a:extLst>
            <a:ext uri="{FF2B5EF4-FFF2-40B4-BE49-F238E27FC236}">
              <a16:creationId xmlns:a16="http://schemas.microsoft.com/office/drawing/2014/main" id="{C1924736-BAA7-4115-AC8F-A696407E26C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7" name="Text Box 13">
          <a:extLst>
            <a:ext uri="{FF2B5EF4-FFF2-40B4-BE49-F238E27FC236}">
              <a16:creationId xmlns:a16="http://schemas.microsoft.com/office/drawing/2014/main" id="{93A57196-4166-423D-8C9E-501C84AD399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8" name="Text Box 14">
          <a:extLst>
            <a:ext uri="{FF2B5EF4-FFF2-40B4-BE49-F238E27FC236}">
              <a16:creationId xmlns:a16="http://schemas.microsoft.com/office/drawing/2014/main" id="{CE6D955A-F028-4D84-803E-EDCFE616A04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9" name="Text Box 15">
          <a:extLst>
            <a:ext uri="{FF2B5EF4-FFF2-40B4-BE49-F238E27FC236}">
              <a16:creationId xmlns:a16="http://schemas.microsoft.com/office/drawing/2014/main" id="{21CAE136-D4CA-4957-9541-DA48BE8E065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0" name="Text Box 16">
          <a:extLst>
            <a:ext uri="{FF2B5EF4-FFF2-40B4-BE49-F238E27FC236}">
              <a16:creationId xmlns:a16="http://schemas.microsoft.com/office/drawing/2014/main" id="{EB899F4E-1ED5-4401-A809-02397746577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1" name="Text Box 17">
          <a:extLst>
            <a:ext uri="{FF2B5EF4-FFF2-40B4-BE49-F238E27FC236}">
              <a16:creationId xmlns:a16="http://schemas.microsoft.com/office/drawing/2014/main" id="{3A4E7A4D-5D80-422A-B1B0-CF4CDE34BE6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2" name="Text Box 7">
          <a:extLst>
            <a:ext uri="{FF2B5EF4-FFF2-40B4-BE49-F238E27FC236}">
              <a16:creationId xmlns:a16="http://schemas.microsoft.com/office/drawing/2014/main" id="{1FAEA188-87B5-4D78-B789-82DD80A218C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3" name="Text Box 8">
          <a:extLst>
            <a:ext uri="{FF2B5EF4-FFF2-40B4-BE49-F238E27FC236}">
              <a16:creationId xmlns:a16="http://schemas.microsoft.com/office/drawing/2014/main" id="{251CE2FC-D1DF-454D-8569-9D334D8BFD1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4" name="Text Box 9">
          <a:extLst>
            <a:ext uri="{FF2B5EF4-FFF2-40B4-BE49-F238E27FC236}">
              <a16:creationId xmlns:a16="http://schemas.microsoft.com/office/drawing/2014/main" id="{90307113-E688-4807-9AF8-0E3C181EDD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5" name="Text Box 10">
          <a:extLst>
            <a:ext uri="{FF2B5EF4-FFF2-40B4-BE49-F238E27FC236}">
              <a16:creationId xmlns:a16="http://schemas.microsoft.com/office/drawing/2014/main" id="{7F32BD1B-DF00-4735-84C3-9315504B5BF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6" name="Text Box 11">
          <a:extLst>
            <a:ext uri="{FF2B5EF4-FFF2-40B4-BE49-F238E27FC236}">
              <a16:creationId xmlns:a16="http://schemas.microsoft.com/office/drawing/2014/main" id="{6489BDFB-04FF-46E7-B53F-E50000D401D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7" name="Text Box 12">
          <a:extLst>
            <a:ext uri="{FF2B5EF4-FFF2-40B4-BE49-F238E27FC236}">
              <a16:creationId xmlns:a16="http://schemas.microsoft.com/office/drawing/2014/main" id="{97C6859D-AC4A-44EF-A3CC-46DCF0257FE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8" name="Text Box 13">
          <a:extLst>
            <a:ext uri="{FF2B5EF4-FFF2-40B4-BE49-F238E27FC236}">
              <a16:creationId xmlns:a16="http://schemas.microsoft.com/office/drawing/2014/main" id="{A825B7E4-BAB1-4CD3-8546-7067213AFC5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9" name="Text Box 14">
          <a:extLst>
            <a:ext uri="{FF2B5EF4-FFF2-40B4-BE49-F238E27FC236}">
              <a16:creationId xmlns:a16="http://schemas.microsoft.com/office/drawing/2014/main" id="{1A3E8ECB-F626-4A07-9F4B-C3A1CD9103E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0" name="Text Box 15">
          <a:extLst>
            <a:ext uri="{FF2B5EF4-FFF2-40B4-BE49-F238E27FC236}">
              <a16:creationId xmlns:a16="http://schemas.microsoft.com/office/drawing/2014/main" id="{099BA288-9B50-416C-9386-3CD90B2952E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1" name="Text Box 16">
          <a:extLst>
            <a:ext uri="{FF2B5EF4-FFF2-40B4-BE49-F238E27FC236}">
              <a16:creationId xmlns:a16="http://schemas.microsoft.com/office/drawing/2014/main" id="{E42B7218-C73D-4856-AE35-3CCAE8FBD77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2" name="Text Box 17">
          <a:extLst>
            <a:ext uri="{FF2B5EF4-FFF2-40B4-BE49-F238E27FC236}">
              <a16:creationId xmlns:a16="http://schemas.microsoft.com/office/drawing/2014/main" id="{03F7C18A-2FAA-45D7-84C5-4E4B3B12D64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3" name="Text Box 6">
          <a:extLst>
            <a:ext uri="{FF2B5EF4-FFF2-40B4-BE49-F238E27FC236}">
              <a16:creationId xmlns:a16="http://schemas.microsoft.com/office/drawing/2014/main" id="{E23DC8CB-A471-4B41-A31A-015045C6817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4" name="Text Box 7">
          <a:extLst>
            <a:ext uri="{FF2B5EF4-FFF2-40B4-BE49-F238E27FC236}">
              <a16:creationId xmlns:a16="http://schemas.microsoft.com/office/drawing/2014/main" id="{9B5376E1-0626-4BF9-B0C3-B9361DC7696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5" name="Text Box 8">
          <a:extLst>
            <a:ext uri="{FF2B5EF4-FFF2-40B4-BE49-F238E27FC236}">
              <a16:creationId xmlns:a16="http://schemas.microsoft.com/office/drawing/2014/main" id="{D858A7AC-8E20-4914-BD98-C16B233697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6" name="Text Box 9">
          <a:extLst>
            <a:ext uri="{FF2B5EF4-FFF2-40B4-BE49-F238E27FC236}">
              <a16:creationId xmlns:a16="http://schemas.microsoft.com/office/drawing/2014/main" id="{2DBE501D-C693-4360-9AF3-A6944C5E8A6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7" name="Text Box 10">
          <a:extLst>
            <a:ext uri="{FF2B5EF4-FFF2-40B4-BE49-F238E27FC236}">
              <a16:creationId xmlns:a16="http://schemas.microsoft.com/office/drawing/2014/main" id="{DF0B7DC6-2EA4-47DF-98D9-73B1EC6C947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8" name="Text Box 11">
          <a:extLst>
            <a:ext uri="{FF2B5EF4-FFF2-40B4-BE49-F238E27FC236}">
              <a16:creationId xmlns:a16="http://schemas.microsoft.com/office/drawing/2014/main" id="{E381005B-AA6C-437C-BE85-AF5496AF143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9" name="Text Box 12">
          <a:extLst>
            <a:ext uri="{FF2B5EF4-FFF2-40B4-BE49-F238E27FC236}">
              <a16:creationId xmlns:a16="http://schemas.microsoft.com/office/drawing/2014/main" id="{16039B97-065D-4907-9AC8-7444E2E5ADD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0" name="Text Box 13">
          <a:extLst>
            <a:ext uri="{FF2B5EF4-FFF2-40B4-BE49-F238E27FC236}">
              <a16:creationId xmlns:a16="http://schemas.microsoft.com/office/drawing/2014/main" id="{B8409DAF-66C4-4B8B-A3A5-F9494685C6C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1" name="Text Box 14">
          <a:extLst>
            <a:ext uri="{FF2B5EF4-FFF2-40B4-BE49-F238E27FC236}">
              <a16:creationId xmlns:a16="http://schemas.microsoft.com/office/drawing/2014/main" id="{21F69D14-B080-4E2D-923E-00449535CB1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2" name="Text Box 15">
          <a:extLst>
            <a:ext uri="{FF2B5EF4-FFF2-40B4-BE49-F238E27FC236}">
              <a16:creationId xmlns:a16="http://schemas.microsoft.com/office/drawing/2014/main" id="{BEB23402-8981-43DA-AFA9-AC3141530D3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3" name="Text Box 16">
          <a:extLst>
            <a:ext uri="{FF2B5EF4-FFF2-40B4-BE49-F238E27FC236}">
              <a16:creationId xmlns:a16="http://schemas.microsoft.com/office/drawing/2014/main" id="{BC93FF45-FF48-4D98-923C-06E897D6DD6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4" name="Text Box 17">
          <a:extLst>
            <a:ext uri="{FF2B5EF4-FFF2-40B4-BE49-F238E27FC236}">
              <a16:creationId xmlns:a16="http://schemas.microsoft.com/office/drawing/2014/main" id="{CC577FDC-76B9-463A-911F-36916E64EB1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5" name="Text Box 6">
          <a:extLst>
            <a:ext uri="{FF2B5EF4-FFF2-40B4-BE49-F238E27FC236}">
              <a16:creationId xmlns:a16="http://schemas.microsoft.com/office/drawing/2014/main" id="{CD8C3A56-F1E4-45EF-9902-37BB8A5A0B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6" name="Text Box 7">
          <a:extLst>
            <a:ext uri="{FF2B5EF4-FFF2-40B4-BE49-F238E27FC236}">
              <a16:creationId xmlns:a16="http://schemas.microsoft.com/office/drawing/2014/main" id="{FEE810A2-50B4-42EA-A5E7-0E4992D73C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7" name="Text Box 8">
          <a:extLst>
            <a:ext uri="{FF2B5EF4-FFF2-40B4-BE49-F238E27FC236}">
              <a16:creationId xmlns:a16="http://schemas.microsoft.com/office/drawing/2014/main" id="{CC2903DA-766E-4FF0-9072-2F5A09AC5F0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8" name="Text Box 9">
          <a:extLst>
            <a:ext uri="{FF2B5EF4-FFF2-40B4-BE49-F238E27FC236}">
              <a16:creationId xmlns:a16="http://schemas.microsoft.com/office/drawing/2014/main" id="{83634A3A-DFA8-49F7-AEA2-8957E86106F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9" name="Text Box 10">
          <a:extLst>
            <a:ext uri="{FF2B5EF4-FFF2-40B4-BE49-F238E27FC236}">
              <a16:creationId xmlns:a16="http://schemas.microsoft.com/office/drawing/2014/main" id="{A7C0DB1D-0825-4D47-85F3-8B5F64F3AD4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0" name="Text Box 11">
          <a:extLst>
            <a:ext uri="{FF2B5EF4-FFF2-40B4-BE49-F238E27FC236}">
              <a16:creationId xmlns:a16="http://schemas.microsoft.com/office/drawing/2014/main" id="{7F292347-6E4B-4A96-B745-B1587815E4A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1" name="Text Box 12">
          <a:extLst>
            <a:ext uri="{FF2B5EF4-FFF2-40B4-BE49-F238E27FC236}">
              <a16:creationId xmlns:a16="http://schemas.microsoft.com/office/drawing/2014/main" id="{68A2969D-6BA3-4D6B-9BE8-9146CA63324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2" name="Text Box 13">
          <a:extLst>
            <a:ext uri="{FF2B5EF4-FFF2-40B4-BE49-F238E27FC236}">
              <a16:creationId xmlns:a16="http://schemas.microsoft.com/office/drawing/2014/main" id="{1597C129-039F-4FFF-8878-88A3A9FA461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3" name="Text Box 14">
          <a:extLst>
            <a:ext uri="{FF2B5EF4-FFF2-40B4-BE49-F238E27FC236}">
              <a16:creationId xmlns:a16="http://schemas.microsoft.com/office/drawing/2014/main" id="{0A2E2AE6-CAF3-414E-9B30-F105CC110DB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4" name="Text Box 15">
          <a:extLst>
            <a:ext uri="{FF2B5EF4-FFF2-40B4-BE49-F238E27FC236}">
              <a16:creationId xmlns:a16="http://schemas.microsoft.com/office/drawing/2014/main" id="{B4EA5691-E201-404A-8772-C2D04844939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5" name="Text Box 16">
          <a:extLst>
            <a:ext uri="{FF2B5EF4-FFF2-40B4-BE49-F238E27FC236}">
              <a16:creationId xmlns:a16="http://schemas.microsoft.com/office/drawing/2014/main" id="{53804388-04D5-4669-AE30-95AF08D9367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6" name="Text Box 17">
          <a:extLst>
            <a:ext uri="{FF2B5EF4-FFF2-40B4-BE49-F238E27FC236}">
              <a16:creationId xmlns:a16="http://schemas.microsoft.com/office/drawing/2014/main" id="{F802E9B3-C0DE-4785-9C34-F24D120B212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7" name="Text Box 6">
          <a:extLst>
            <a:ext uri="{FF2B5EF4-FFF2-40B4-BE49-F238E27FC236}">
              <a16:creationId xmlns:a16="http://schemas.microsoft.com/office/drawing/2014/main" id="{14ECAF0E-C09B-45F0-BA71-2B451315187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8" name="Text Box 7">
          <a:extLst>
            <a:ext uri="{FF2B5EF4-FFF2-40B4-BE49-F238E27FC236}">
              <a16:creationId xmlns:a16="http://schemas.microsoft.com/office/drawing/2014/main" id="{E79B41EF-E241-4E31-9C10-6EFAC9C4A3F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9" name="Text Box 8">
          <a:extLst>
            <a:ext uri="{FF2B5EF4-FFF2-40B4-BE49-F238E27FC236}">
              <a16:creationId xmlns:a16="http://schemas.microsoft.com/office/drawing/2014/main" id="{CF16DE73-00A9-4A35-88CD-3539C9EE5A8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0" name="Text Box 9">
          <a:extLst>
            <a:ext uri="{FF2B5EF4-FFF2-40B4-BE49-F238E27FC236}">
              <a16:creationId xmlns:a16="http://schemas.microsoft.com/office/drawing/2014/main" id="{A18C0DBC-577A-4992-9F4A-8204934ED6F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1" name="Text Box 10">
          <a:extLst>
            <a:ext uri="{FF2B5EF4-FFF2-40B4-BE49-F238E27FC236}">
              <a16:creationId xmlns:a16="http://schemas.microsoft.com/office/drawing/2014/main" id="{6F7A5F24-DC94-4616-9B82-86898C60F31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2" name="Text Box 11">
          <a:extLst>
            <a:ext uri="{FF2B5EF4-FFF2-40B4-BE49-F238E27FC236}">
              <a16:creationId xmlns:a16="http://schemas.microsoft.com/office/drawing/2014/main" id="{A8B9E462-DF59-45A4-8B5D-F48FDD1A34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3" name="Text Box 12">
          <a:extLst>
            <a:ext uri="{FF2B5EF4-FFF2-40B4-BE49-F238E27FC236}">
              <a16:creationId xmlns:a16="http://schemas.microsoft.com/office/drawing/2014/main" id="{C00B346E-87AD-4197-BD3D-5B2C821949B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4" name="Text Box 13">
          <a:extLst>
            <a:ext uri="{FF2B5EF4-FFF2-40B4-BE49-F238E27FC236}">
              <a16:creationId xmlns:a16="http://schemas.microsoft.com/office/drawing/2014/main" id="{462006CC-38A3-41A0-AF6D-09C6C51C570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5" name="Text Box 14">
          <a:extLst>
            <a:ext uri="{FF2B5EF4-FFF2-40B4-BE49-F238E27FC236}">
              <a16:creationId xmlns:a16="http://schemas.microsoft.com/office/drawing/2014/main" id="{35E963EC-83B1-48DF-B954-C4CFA29EFE2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6" name="Text Box 15">
          <a:extLst>
            <a:ext uri="{FF2B5EF4-FFF2-40B4-BE49-F238E27FC236}">
              <a16:creationId xmlns:a16="http://schemas.microsoft.com/office/drawing/2014/main" id="{DDCE308C-DBD4-489F-823C-F4021718AAE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7" name="Text Box 16">
          <a:extLst>
            <a:ext uri="{FF2B5EF4-FFF2-40B4-BE49-F238E27FC236}">
              <a16:creationId xmlns:a16="http://schemas.microsoft.com/office/drawing/2014/main" id="{B84BADEA-2CB4-4084-9701-574B6F8D126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8" name="Text Box 17">
          <a:extLst>
            <a:ext uri="{FF2B5EF4-FFF2-40B4-BE49-F238E27FC236}">
              <a16:creationId xmlns:a16="http://schemas.microsoft.com/office/drawing/2014/main" id="{2A922339-A4FE-4B68-B13A-97F9E5F3835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9" name="Text Box 7">
          <a:extLst>
            <a:ext uri="{FF2B5EF4-FFF2-40B4-BE49-F238E27FC236}">
              <a16:creationId xmlns:a16="http://schemas.microsoft.com/office/drawing/2014/main" id="{1E030278-ECBD-45C2-88FC-BE8FE09672E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0" name="Text Box 8">
          <a:extLst>
            <a:ext uri="{FF2B5EF4-FFF2-40B4-BE49-F238E27FC236}">
              <a16:creationId xmlns:a16="http://schemas.microsoft.com/office/drawing/2014/main" id="{BDCD2439-6FD9-4399-B6A6-E5670270361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1" name="Text Box 9">
          <a:extLst>
            <a:ext uri="{FF2B5EF4-FFF2-40B4-BE49-F238E27FC236}">
              <a16:creationId xmlns:a16="http://schemas.microsoft.com/office/drawing/2014/main" id="{685313AE-05F2-463C-95EB-1B5656DECEC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2" name="Text Box 10">
          <a:extLst>
            <a:ext uri="{FF2B5EF4-FFF2-40B4-BE49-F238E27FC236}">
              <a16:creationId xmlns:a16="http://schemas.microsoft.com/office/drawing/2014/main" id="{93E98D8A-3B0C-4A40-9CB1-E1CFBE25D10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3" name="Text Box 11">
          <a:extLst>
            <a:ext uri="{FF2B5EF4-FFF2-40B4-BE49-F238E27FC236}">
              <a16:creationId xmlns:a16="http://schemas.microsoft.com/office/drawing/2014/main" id="{5695D183-CE84-4746-B62E-81ADA8B0432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4" name="Text Box 12">
          <a:extLst>
            <a:ext uri="{FF2B5EF4-FFF2-40B4-BE49-F238E27FC236}">
              <a16:creationId xmlns:a16="http://schemas.microsoft.com/office/drawing/2014/main" id="{C80C4C62-0E73-433E-866F-9EA0E7E0396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5" name="Text Box 13">
          <a:extLst>
            <a:ext uri="{FF2B5EF4-FFF2-40B4-BE49-F238E27FC236}">
              <a16:creationId xmlns:a16="http://schemas.microsoft.com/office/drawing/2014/main" id="{FCFA357E-F790-48F2-AE42-1C61FDEAB37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6" name="Text Box 14">
          <a:extLst>
            <a:ext uri="{FF2B5EF4-FFF2-40B4-BE49-F238E27FC236}">
              <a16:creationId xmlns:a16="http://schemas.microsoft.com/office/drawing/2014/main" id="{980EC847-558D-42DF-9179-5FD42879C1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7" name="Text Box 15">
          <a:extLst>
            <a:ext uri="{FF2B5EF4-FFF2-40B4-BE49-F238E27FC236}">
              <a16:creationId xmlns:a16="http://schemas.microsoft.com/office/drawing/2014/main" id="{5D0FA63F-6FA2-4FF7-A7E7-C0A48C9C7BF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8" name="Text Box 16">
          <a:extLst>
            <a:ext uri="{FF2B5EF4-FFF2-40B4-BE49-F238E27FC236}">
              <a16:creationId xmlns:a16="http://schemas.microsoft.com/office/drawing/2014/main" id="{97BEAF9E-75D6-46FE-A1E3-788771C4129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9" name="Text Box 17">
          <a:extLst>
            <a:ext uri="{FF2B5EF4-FFF2-40B4-BE49-F238E27FC236}">
              <a16:creationId xmlns:a16="http://schemas.microsoft.com/office/drawing/2014/main" id="{C3570F84-0389-4244-9B6A-88C1D25CD79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0" name="Text Box 6">
          <a:extLst>
            <a:ext uri="{FF2B5EF4-FFF2-40B4-BE49-F238E27FC236}">
              <a16:creationId xmlns:a16="http://schemas.microsoft.com/office/drawing/2014/main" id="{49D3BEEE-EB29-4433-8828-FEDFCC1023D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1" name="Text Box 7">
          <a:extLst>
            <a:ext uri="{FF2B5EF4-FFF2-40B4-BE49-F238E27FC236}">
              <a16:creationId xmlns:a16="http://schemas.microsoft.com/office/drawing/2014/main" id="{DC706326-B282-418F-A8CA-827BF0095B7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2" name="Text Box 8">
          <a:extLst>
            <a:ext uri="{FF2B5EF4-FFF2-40B4-BE49-F238E27FC236}">
              <a16:creationId xmlns:a16="http://schemas.microsoft.com/office/drawing/2014/main" id="{D2577162-DC1A-4379-AF05-00436A4BE38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3" name="Text Box 9">
          <a:extLst>
            <a:ext uri="{FF2B5EF4-FFF2-40B4-BE49-F238E27FC236}">
              <a16:creationId xmlns:a16="http://schemas.microsoft.com/office/drawing/2014/main" id="{CD759414-A604-4525-8F7F-34E76DF2185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4" name="Text Box 10">
          <a:extLst>
            <a:ext uri="{FF2B5EF4-FFF2-40B4-BE49-F238E27FC236}">
              <a16:creationId xmlns:a16="http://schemas.microsoft.com/office/drawing/2014/main" id="{EB42B8FF-DB0D-49D0-AB0E-6EF67959A25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5" name="Text Box 11">
          <a:extLst>
            <a:ext uri="{FF2B5EF4-FFF2-40B4-BE49-F238E27FC236}">
              <a16:creationId xmlns:a16="http://schemas.microsoft.com/office/drawing/2014/main" id="{F04A8C23-A9B5-4885-BD5F-F4F3F7525C0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6" name="Text Box 12">
          <a:extLst>
            <a:ext uri="{FF2B5EF4-FFF2-40B4-BE49-F238E27FC236}">
              <a16:creationId xmlns:a16="http://schemas.microsoft.com/office/drawing/2014/main" id="{0981E701-29E2-430E-B0A3-1E1253A2D6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7" name="Text Box 13">
          <a:extLst>
            <a:ext uri="{FF2B5EF4-FFF2-40B4-BE49-F238E27FC236}">
              <a16:creationId xmlns:a16="http://schemas.microsoft.com/office/drawing/2014/main" id="{340F6734-24C5-42B5-99E1-26FB304694D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8" name="Text Box 14">
          <a:extLst>
            <a:ext uri="{FF2B5EF4-FFF2-40B4-BE49-F238E27FC236}">
              <a16:creationId xmlns:a16="http://schemas.microsoft.com/office/drawing/2014/main" id="{A7F2FA22-C29D-4263-A00A-736C4E1DA32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9" name="Text Box 15">
          <a:extLst>
            <a:ext uri="{FF2B5EF4-FFF2-40B4-BE49-F238E27FC236}">
              <a16:creationId xmlns:a16="http://schemas.microsoft.com/office/drawing/2014/main" id="{2189B965-9635-49BF-8218-CC5FEA516C7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0" name="Text Box 16">
          <a:extLst>
            <a:ext uri="{FF2B5EF4-FFF2-40B4-BE49-F238E27FC236}">
              <a16:creationId xmlns:a16="http://schemas.microsoft.com/office/drawing/2014/main" id="{238D8A0F-7217-4C72-91EA-55873A7CD19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1" name="Text Box 17">
          <a:extLst>
            <a:ext uri="{FF2B5EF4-FFF2-40B4-BE49-F238E27FC236}">
              <a16:creationId xmlns:a16="http://schemas.microsoft.com/office/drawing/2014/main" id="{032DCDEE-9825-4FC7-AB1D-0D6F985A99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2" name="Text Box 6">
          <a:extLst>
            <a:ext uri="{FF2B5EF4-FFF2-40B4-BE49-F238E27FC236}">
              <a16:creationId xmlns:a16="http://schemas.microsoft.com/office/drawing/2014/main" id="{9A10C99F-8F5C-4903-9815-2A920790C10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3" name="Text Box 7">
          <a:extLst>
            <a:ext uri="{FF2B5EF4-FFF2-40B4-BE49-F238E27FC236}">
              <a16:creationId xmlns:a16="http://schemas.microsoft.com/office/drawing/2014/main" id="{54572131-FDF8-48A6-8EAD-5E8E639F4A7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4" name="Text Box 8">
          <a:extLst>
            <a:ext uri="{FF2B5EF4-FFF2-40B4-BE49-F238E27FC236}">
              <a16:creationId xmlns:a16="http://schemas.microsoft.com/office/drawing/2014/main" id="{8A772265-C7C7-4622-8BE6-1FE66A31707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5" name="Text Box 9">
          <a:extLst>
            <a:ext uri="{FF2B5EF4-FFF2-40B4-BE49-F238E27FC236}">
              <a16:creationId xmlns:a16="http://schemas.microsoft.com/office/drawing/2014/main" id="{DFD9A1D2-2A30-400A-B7B3-29D88836E02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6" name="Text Box 10">
          <a:extLst>
            <a:ext uri="{FF2B5EF4-FFF2-40B4-BE49-F238E27FC236}">
              <a16:creationId xmlns:a16="http://schemas.microsoft.com/office/drawing/2014/main" id="{A6B51C67-4DCE-453F-9CDE-29B58F5C41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7" name="Text Box 11">
          <a:extLst>
            <a:ext uri="{FF2B5EF4-FFF2-40B4-BE49-F238E27FC236}">
              <a16:creationId xmlns:a16="http://schemas.microsoft.com/office/drawing/2014/main" id="{FE0A8E4B-F9D5-4863-A419-DE3D40991A0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8" name="Text Box 12">
          <a:extLst>
            <a:ext uri="{FF2B5EF4-FFF2-40B4-BE49-F238E27FC236}">
              <a16:creationId xmlns:a16="http://schemas.microsoft.com/office/drawing/2014/main" id="{BE6AD93A-45AF-454A-BCF6-14940FD5E90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9" name="Text Box 13">
          <a:extLst>
            <a:ext uri="{FF2B5EF4-FFF2-40B4-BE49-F238E27FC236}">
              <a16:creationId xmlns:a16="http://schemas.microsoft.com/office/drawing/2014/main" id="{9D064130-0FEF-4A18-8466-B3BEB55BAE1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0" name="Text Box 14">
          <a:extLst>
            <a:ext uri="{FF2B5EF4-FFF2-40B4-BE49-F238E27FC236}">
              <a16:creationId xmlns:a16="http://schemas.microsoft.com/office/drawing/2014/main" id="{093DEB1B-C0BD-4102-9CA1-B2FD8AE85C4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1" name="Text Box 15">
          <a:extLst>
            <a:ext uri="{FF2B5EF4-FFF2-40B4-BE49-F238E27FC236}">
              <a16:creationId xmlns:a16="http://schemas.microsoft.com/office/drawing/2014/main" id="{4CEC63B5-6FA2-4F7E-B314-28896CE22CF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2" name="Text Box 16">
          <a:extLst>
            <a:ext uri="{FF2B5EF4-FFF2-40B4-BE49-F238E27FC236}">
              <a16:creationId xmlns:a16="http://schemas.microsoft.com/office/drawing/2014/main" id="{E13588D7-81C4-48B3-AB9C-270AB663D4F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3" name="Text Box 17">
          <a:extLst>
            <a:ext uri="{FF2B5EF4-FFF2-40B4-BE49-F238E27FC236}">
              <a16:creationId xmlns:a16="http://schemas.microsoft.com/office/drawing/2014/main" id="{02C7147C-6586-4FFD-9722-25B7E83AE83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4" name="Text Box 6">
          <a:extLst>
            <a:ext uri="{FF2B5EF4-FFF2-40B4-BE49-F238E27FC236}">
              <a16:creationId xmlns:a16="http://schemas.microsoft.com/office/drawing/2014/main" id="{DBF49859-E1B8-4C96-94AE-E8AFCB7E065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5" name="Text Box 7">
          <a:extLst>
            <a:ext uri="{FF2B5EF4-FFF2-40B4-BE49-F238E27FC236}">
              <a16:creationId xmlns:a16="http://schemas.microsoft.com/office/drawing/2014/main" id="{70F606E7-3DAB-4CB3-8FAC-BF52B911F8E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6" name="Text Box 8">
          <a:extLst>
            <a:ext uri="{FF2B5EF4-FFF2-40B4-BE49-F238E27FC236}">
              <a16:creationId xmlns:a16="http://schemas.microsoft.com/office/drawing/2014/main" id="{502C6234-8697-48FC-A97F-339669BEAB0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7" name="Text Box 9">
          <a:extLst>
            <a:ext uri="{FF2B5EF4-FFF2-40B4-BE49-F238E27FC236}">
              <a16:creationId xmlns:a16="http://schemas.microsoft.com/office/drawing/2014/main" id="{AECF2982-D7F5-4C6A-85E9-B42E7CEDAA4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8" name="Text Box 10">
          <a:extLst>
            <a:ext uri="{FF2B5EF4-FFF2-40B4-BE49-F238E27FC236}">
              <a16:creationId xmlns:a16="http://schemas.microsoft.com/office/drawing/2014/main" id="{B1DEF03B-F206-49DD-BB0A-FE03AFD3C79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9" name="Text Box 11">
          <a:extLst>
            <a:ext uri="{FF2B5EF4-FFF2-40B4-BE49-F238E27FC236}">
              <a16:creationId xmlns:a16="http://schemas.microsoft.com/office/drawing/2014/main" id="{8A87C1AC-7E47-4951-9B89-E03F7AC7C4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0" name="Text Box 12">
          <a:extLst>
            <a:ext uri="{FF2B5EF4-FFF2-40B4-BE49-F238E27FC236}">
              <a16:creationId xmlns:a16="http://schemas.microsoft.com/office/drawing/2014/main" id="{D14AAEA3-56C4-4756-A0FE-48542271673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1" name="Text Box 13">
          <a:extLst>
            <a:ext uri="{FF2B5EF4-FFF2-40B4-BE49-F238E27FC236}">
              <a16:creationId xmlns:a16="http://schemas.microsoft.com/office/drawing/2014/main" id="{5955069E-F511-4CB4-9D91-407DCFD03F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2" name="Text Box 14">
          <a:extLst>
            <a:ext uri="{FF2B5EF4-FFF2-40B4-BE49-F238E27FC236}">
              <a16:creationId xmlns:a16="http://schemas.microsoft.com/office/drawing/2014/main" id="{8B0B5160-6205-483C-ABF8-31E0AB3ADE4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3" name="Text Box 15">
          <a:extLst>
            <a:ext uri="{FF2B5EF4-FFF2-40B4-BE49-F238E27FC236}">
              <a16:creationId xmlns:a16="http://schemas.microsoft.com/office/drawing/2014/main" id="{4F21E635-0AD7-4B7A-B3F4-1D70B311C15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4" name="Text Box 16">
          <a:extLst>
            <a:ext uri="{FF2B5EF4-FFF2-40B4-BE49-F238E27FC236}">
              <a16:creationId xmlns:a16="http://schemas.microsoft.com/office/drawing/2014/main" id="{9ACFFB4C-DCDB-412E-8C24-1CF27360903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5" name="Text Box 17">
          <a:extLst>
            <a:ext uri="{FF2B5EF4-FFF2-40B4-BE49-F238E27FC236}">
              <a16:creationId xmlns:a16="http://schemas.microsoft.com/office/drawing/2014/main" id="{AD4F3850-44D6-44AB-BAE0-77A3E5F87CF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6" name="Text Box 7">
          <a:extLst>
            <a:ext uri="{FF2B5EF4-FFF2-40B4-BE49-F238E27FC236}">
              <a16:creationId xmlns:a16="http://schemas.microsoft.com/office/drawing/2014/main" id="{A005B308-0F02-47C4-B08D-2632E9F680B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7" name="Text Box 8">
          <a:extLst>
            <a:ext uri="{FF2B5EF4-FFF2-40B4-BE49-F238E27FC236}">
              <a16:creationId xmlns:a16="http://schemas.microsoft.com/office/drawing/2014/main" id="{A8EEE5EB-88F5-4AA5-B1C4-D00B653FFF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8" name="Text Box 9">
          <a:extLst>
            <a:ext uri="{FF2B5EF4-FFF2-40B4-BE49-F238E27FC236}">
              <a16:creationId xmlns:a16="http://schemas.microsoft.com/office/drawing/2014/main" id="{50C14E55-D360-4A9B-BD42-155B95A6AF5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9" name="Text Box 10">
          <a:extLst>
            <a:ext uri="{FF2B5EF4-FFF2-40B4-BE49-F238E27FC236}">
              <a16:creationId xmlns:a16="http://schemas.microsoft.com/office/drawing/2014/main" id="{72E06CB2-2CAF-4BB2-AF25-1EA1363CB83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0" name="Text Box 11">
          <a:extLst>
            <a:ext uri="{FF2B5EF4-FFF2-40B4-BE49-F238E27FC236}">
              <a16:creationId xmlns:a16="http://schemas.microsoft.com/office/drawing/2014/main" id="{EA0B5E50-D638-4C41-9C34-38C6D3D132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1" name="Text Box 12">
          <a:extLst>
            <a:ext uri="{FF2B5EF4-FFF2-40B4-BE49-F238E27FC236}">
              <a16:creationId xmlns:a16="http://schemas.microsoft.com/office/drawing/2014/main" id="{5ACC1444-0999-4E09-8DF3-2DCE46CCCE9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2" name="Text Box 13">
          <a:extLst>
            <a:ext uri="{FF2B5EF4-FFF2-40B4-BE49-F238E27FC236}">
              <a16:creationId xmlns:a16="http://schemas.microsoft.com/office/drawing/2014/main" id="{4BE5084F-93ED-4260-9C02-0848A1B002B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3" name="Text Box 14">
          <a:extLst>
            <a:ext uri="{FF2B5EF4-FFF2-40B4-BE49-F238E27FC236}">
              <a16:creationId xmlns:a16="http://schemas.microsoft.com/office/drawing/2014/main" id="{ABC6505D-845E-4B97-81FA-3A0118A4358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4" name="Text Box 15">
          <a:extLst>
            <a:ext uri="{FF2B5EF4-FFF2-40B4-BE49-F238E27FC236}">
              <a16:creationId xmlns:a16="http://schemas.microsoft.com/office/drawing/2014/main" id="{77B237AE-C868-463E-B991-FC8FF80401B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5" name="Text Box 16">
          <a:extLst>
            <a:ext uri="{FF2B5EF4-FFF2-40B4-BE49-F238E27FC236}">
              <a16:creationId xmlns:a16="http://schemas.microsoft.com/office/drawing/2014/main" id="{0DE22073-69F5-476D-BD5C-07F44530531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6" name="Text Box 17">
          <a:extLst>
            <a:ext uri="{FF2B5EF4-FFF2-40B4-BE49-F238E27FC236}">
              <a16:creationId xmlns:a16="http://schemas.microsoft.com/office/drawing/2014/main" id="{92060684-6C27-42F4-A391-8D30EADFE4E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7" name="Text Box 6">
          <a:extLst>
            <a:ext uri="{FF2B5EF4-FFF2-40B4-BE49-F238E27FC236}">
              <a16:creationId xmlns:a16="http://schemas.microsoft.com/office/drawing/2014/main" id="{B8C4D631-8D9F-4DD5-928B-CAE6D1627B6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8" name="Text Box 7">
          <a:extLst>
            <a:ext uri="{FF2B5EF4-FFF2-40B4-BE49-F238E27FC236}">
              <a16:creationId xmlns:a16="http://schemas.microsoft.com/office/drawing/2014/main" id="{DBDB820D-7C5A-466C-8B2D-34311A377AF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9" name="Text Box 8">
          <a:extLst>
            <a:ext uri="{FF2B5EF4-FFF2-40B4-BE49-F238E27FC236}">
              <a16:creationId xmlns:a16="http://schemas.microsoft.com/office/drawing/2014/main" id="{AC0CF456-1FFB-4D73-A63B-A5920A13A05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0" name="Text Box 9">
          <a:extLst>
            <a:ext uri="{FF2B5EF4-FFF2-40B4-BE49-F238E27FC236}">
              <a16:creationId xmlns:a16="http://schemas.microsoft.com/office/drawing/2014/main" id="{9645C37D-A87C-4248-9158-7E236E03D76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1" name="Text Box 10">
          <a:extLst>
            <a:ext uri="{FF2B5EF4-FFF2-40B4-BE49-F238E27FC236}">
              <a16:creationId xmlns:a16="http://schemas.microsoft.com/office/drawing/2014/main" id="{B6725DF3-FC88-466D-A6EE-92DFC20BA8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2" name="Text Box 11">
          <a:extLst>
            <a:ext uri="{FF2B5EF4-FFF2-40B4-BE49-F238E27FC236}">
              <a16:creationId xmlns:a16="http://schemas.microsoft.com/office/drawing/2014/main" id="{2149D6A3-16F3-453C-B4E4-F409177ACC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3" name="Text Box 12">
          <a:extLst>
            <a:ext uri="{FF2B5EF4-FFF2-40B4-BE49-F238E27FC236}">
              <a16:creationId xmlns:a16="http://schemas.microsoft.com/office/drawing/2014/main" id="{9B84813E-E66D-4B2F-B6C6-069077576E5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4" name="Text Box 13">
          <a:extLst>
            <a:ext uri="{FF2B5EF4-FFF2-40B4-BE49-F238E27FC236}">
              <a16:creationId xmlns:a16="http://schemas.microsoft.com/office/drawing/2014/main" id="{DD2FC285-BBF0-4253-8C79-FAEC4C21B4A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5" name="Text Box 14">
          <a:extLst>
            <a:ext uri="{FF2B5EF4-FFF2-40B4-BE49-F238E27FC236}">
              <a16:creationId xmlns:a16="http://schemas.microsoft.com/office/drawing/2014/main" id="{BF0DC705-A4D7-4D6D-8BF2-00526F3CA29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6" name="Text Box 15">
          <a:extLst>
            <a:ext uri="{FF2B5EF4-FFF2-40B4-BE49-F238E27FC236}">
              <a16:creationId xmlns:a16="http://schemas.microsoft.com/office/drawing/2014/main" id="{BEFDF964-2A19-43CF-9717-390547A6CF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7" name="Text Box 16">
          <a:extLst>
            <a:ext uri="{FF2B5EF4-FFF2-40B4-BE49-F238E27FC236}">
              <a16:creationId xmlns:a16="http://schemas.microsoft.com/office/drawing/2014/main" id="{0A1CFB5A-4334-4CC6-A1BD-2B182A3572B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8" name="Text Box 17">
          <a:extLst>
            <a:ext uri="{FF2B5EF4-FFF2-40B4-BE49-F238E27FC236}">
              <a16:creationId xmlns:a16="http://schemas.microsoft.com/office/drawing/2014/main" id="{846ABED3-0B45-4951-A615-B91E4792CBE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9" name="Text Box 6">
          <a:extLst>
            <a:ext uri="{FF2B5EF4-FFF2-40B4-BE49-F238E27FC236}">
              <a16:creationId xmlns:a16="http://schemas.microsoft.com/office/drawing/2014/main" id="{E1E23C89-20B1-4F0D-A643-DF938CE1080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0" name="Text Box 7">
          <a:extLst>
            <a:ext uri="{FF2B5EF4-FFF2-40B4-BE49-F238E27FC236}">
              <a16:creationId xmlns:a16="http://schemas.microsoft.com/office/drawing/2014/main" id="{042885E5-4DFE-4A20-BDB2-B56D24788D2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1" name="Text Box 8">
          <a:extLst>
            <a:ext uri="{FF2B5EF4-FFF2-40B4-BE49-F238E27FC236}">
              <a16:creationId xmlns:a16="http://schemas.microsoft.com/office/drawing/2014/main" id="{03856693-1099-44D2-A8EB-71E7DCCC368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2" name="Text Box 9">
          <a:extLst>
            <a:ext uri="{FF2B5EF4-FFF2-40B4-BE49-F238E27FC236}">
              <a16:creationId xmlns:a16="http://schemas.microsoft.com/office/drawing/2014/main" id="{39D80EA5-0574-499A-8A7E-7F6F0E62983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3" name="Text Box 10">
          <a:extLst>
            <a:ext uri="{FF2B5EF4-FFF2-40B4-BE49-F238E27FC236}">
              <a16:creationId xmlns:a16="http://schemas.microsoft.com/office/drawing/2014/main" id="{405BA763-D4D5-4E23-A1DB-3FB3F13FD60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4" name="Text Box 11">
          <a:extLst>
            <a:ext uri="{FF2B5EF4-FFF2-40B4-BE49-F238E27FC236}">
              <a16:creationId xmlns:a16="http://schemas.microsoft.com/office/drawing/2014/main" id="{B0F336CD-AA05-4F86-948C-EC9FD478C1F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5" name="Text Box 12">
          <a:extLst>
            <a:ext uri="{FF2B5EF4-FFF2-40B4-BE49-F238E27FC236}">
              <a16:creationId xmlns:a16="http://schemas.microsoft.com/office/drawing/2014/main" id="{FC7DE858-EAC0-4867-9193-874C07CF98D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6" name="Text Box 13">
          <a:extLst>
            <a:ext uri="{FF2B5EF4-FFF2-40B4-BE49-F238E27FC236}">
              <a16:creationId xmlns:a16="http://schemas.microsoft.com/office/drawing/2014/main" id="{CF706602-91E5-4F9E-BA07-6E953A3991B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7" name="Text Box 14">
          <a:extLst>
            <a:ext uri="{FF2B5EF4-FFF2-40B4-BE49-F238E27FC236}">
              <a16:creationId xmlns:a16="http://schemas.microsoft.com/office/drawing/2014/main" id="{370B4D02-B2B8-4418-BF56-43D475FF232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8" name="Text Box 15">
          <a:extLst>
            <a:ext uri="{FF2B5EF4-FFF2-40B4-BE49-F238E27FC236}">
              <a16:creationId xmlns:a16="http://schemas.microsoft.com/office/drawing/2014/main" id="{B251FD7C-E665-4041-BEEE-FA9C6D4F3A9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9" name="Text Box 16">
          <a:extLst>
            <a:ext uri="{FF2B5EF4-FFF2-40B4-BE49-F238E27FC236}">
              <a16:creationId xmlns:a16="http://schemas.microsoft.com/office/drawing/2014/main" id="{B046442E-EC75-4AE1-9801-4C3D197C287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0" name="Text Box 17">
          <a:extLst>
            <a:ext uri="{FF2B5EF4-FFF2-40B4-BE49-F238E27FC236}">
              <a16:creationId xmlns:a16="http://schemas.microsoft.com/office/drawing/2014/main" id="{F6A142E5-061C-4B4E-BFBF-ACB5021B2BB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1" name="Text Box 6">
          <a:extLst>
            <a:ext uri="{FF2B5EF4-FFF2-40B4-BE49-F238E27FC236}">
              <a16:creationId xmlns:a16="http://schemas.microsoft.com/office/drawing/2014/main" id="{E9290634-D216-4E24-8BD6-861205F91A9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2" name="Text Box 7">
          <a:extLst>
            <a:ext uri="{FF2B5EF4-FFF2-40B4-BE49-F238E27FC236}">
              <a16:creationId xmlns:a16="http://schemas.microsoft.com/office/drawing/2014/main" id="{DEA8B3EF-944A-4BA6-A4AB-EB05D3ED722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3" name="Text Box 8">
          <a:extLst>
            <a:ext uri="{FF2B5EF4-FFF2-40B4-BE49-F238E27FC236}">
              <a16:creationId xmlns:a16="http://schemas.microsoft.com/office/drawing/2014/main" id="{DF0523C8-8A8E-48B1-AD16-7845DD1792E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4" name="Text Box 9">
          <a:extLst>
            <a:ext uri="{FF2B5EF4-FFF2-40B4-BE49-F238E27FC236}">
              <a16:creationId xmlns:a16="http://schemas.microsoft.com/office/drawing/2014/main" id="{10CA5DF4-27DB-4008-B9A7-A965FE77336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5" name="Text Box 10">
          <a:extLst>
            <a:ext uri="{FF2B5EF4-FFF2-40B4-BE49-F238E27FC236}">
              <a16:creationId xmlns:a16="http://schemas.microsoft.com/office/drawing/2014/main" id="{D692517A-064B-4B9A-B689-C4693A25EBA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6" name="Text Box 11">
          <a:extLst>
            <a:ext uri="{FF2B5EF4-FFF2-40B4-BE49-F238E27FC236}">
              <a16:creationId xmlns:a16="http://schemas.microsoft.com/office/drawing/2014/main" id="{755A5975-642E-4DBA-8B70-07C5DE5272C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7" name="Text Box 12">
          <a:extLst>
            <a:ext uri="{FF2B5EF4-FFF2-40B4-BE49-F238E27FC236}">
              <a16:creationId xmlns:a16="http://schemas.microsoft.com/office/drawing/2014/main" id="{0E8CA174-261A-4D2C-B651-0199A2261A3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8" name="Text Box 13">
          <a:extLst>
            <a:ext uri="{FF2B5EF4-FFF2-40B4-BE49-F238E27FC236}">
              <a16:creationId xmlns:a16="http://schemas.microsoft.com/office/drawing/2014/main" id="{8E686D6F-2676-474A-B99E-A030F9245BC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9" name="Text Box 14">
          <a:extLst>
            <a:ext uri="{FF2B5EF4-FFF2-40B4-BE49-F238E27FC236}">
              <a16:creationId xmlns:a16="http://schemas.microsoft.com/office/drawing/2014/main" id="{078E9263-895B-41EE-9CB9-501EDA89160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0" name="Text Box 15">
          <a:extLst>
            <a:ext uri="{FF2B5EF4-FFF2-40B4-BE49-F238E27FC236}">
              <a16:creationId xmlns:a16="http://schemas.microsoft.com/office/drawing/2014/main" id="{252E27E2-F601-4F6C-8D8E-DCD980FE8F8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1" name="Text Box 16">
          <a:extLst>
            <a:ext uri="{FF2B5EF4-FFF2-40B4-BE49-F238E27FC236}">
              <a16:creationId xmlns:a16="http://schemas.microsoft.com/office/drawing/2014/main" id="{D3700644-5554-4C2C-B5DD-DB02276E959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2" name="Text Box 17">
          <a:extLst>
            <a:ext uri="{FF2B5EF4-FFF2-40B4-BE49-F238E27FC236}">
              <a16:creationId xmlns:a16="http://schemas.microsoft.com/office/drawing/2014/main" id="{0C9B8ED7-D739-4B16-A3F6-3F502681333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3" name="Text Box 7">
          <a:extLst>
            <a:ext uri="{FF2B5EF4-FFF2-40B4-BE49-F238E27FC236}">
              <a16:creationId xmlns:a16="http://schemas.microsoft.com/office/drawing/2014/main" id="{B8A7D6E1-0B07-4D91-8F1B-425544A5B82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4" name="Text Box 8">
          <a:extLst>
            <a:ext uri="{FF2B5EF4-FFF2-40B4-BE49-F238E27FC236}">
              <a16:creationId xmlns:a16="http://schemas.microsoft.com/office/drawing/2014/main" id="{9CDC2232-0160-49F9-96BE-D92067F4DBD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5" name="Text Box 9">
          <a:extLst>
            <a:ext uri="{FF2B5EF4-FFF2-40B4-BE49-F238E27FC236}">
              <a16:creationId xmlns:a16="http://schemas.microsoft.com/office/drawing/2014/main" id="{741305C4-24DE-45F2-B6B1-1CB99BFD293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6" name="Text Box 10">
          <a:extLst>
            <a:ext uri="{FF2B5EF4-FFF2-40B4-BE49-F238E27FC236}">
              <a16:creationId xmlns:a16="http://schemas.microsoft.com/office/drawing/2014/main" id="{BA238410-650B-48CF-8A7E-ED062C61280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7" name="Text Box 11">
          <a:extLst>
            <a:ext uri="{FF2B5EF4-FFF2-40B4-BE49-F238E27FC236}">
              <a16:creationId xmlns:a16="http://schemas.microsoft.com/office/drawing/2014/main" id="{385EA41B-A2CD-424A-B6FD-FB1588E93EB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8" name="Text Box 12">
          <a:extLst>
            <a:ext uri="{FF2B5EF4-FFF2-40B4-BE49-F238E27FC236}">
              <a16:creationId xmlns:a16="http://schemas.microsoft.com/office/drawing/2014/main" id="{8F7B94BA-AB0E-42FE-ABC0-C4C2D609239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9" name="Text Box 13">
          <a:extLst>
            <a:ext uri="{FF2B5EF4-FFF2-40B4-BE49-F238E27FC236}">
              <a16:creationId xmlns:a16="http://schemas.microsoft.com/office/drawing/2014/main" id="{65984ECB-3673-4AAF-81B4-3439574E040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0" name="Text Box 14">
          <a:extLst>
            <a:ext uri="{FF2B5EF4-FFF2-40B4-BE49-F238E27FC236}">
              <a16:creationId xmlns:a16="http://schemas.microsoft.com/office/drawing/2014/main" id="{A2BEAB7C-B333-4027-8DDF-F21D67F47E6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1" name="Text Box 15">
          <a:extLst>
            <a:ext uri="{FF2B5EF4-FFF2-40B4-BE49-F238E27FC236}">
              <a16:creationId xmlns:a16="http://schemas.microsoft.com/office/drawing/2014/main" id="{FFF38CD4-1D50-4D56-BCC3-04FDFA9993F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2" name="Text Box 16">
          <a:extLst>
            <a:ext uri="{FF2B5EF4-FFF2-40B4-BE49-F238E27FC236}">
              <a16:creationId xmlns:a16="http://schemas.microsoft.com/office/drawing/2014/main" id="{77738FAC-8007-4594-B331-8A32A9A0C18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3" name="Text Box 17">
          <a:extLst>
            <a:ext uri="{FF2B5EF4-FFF2-40B4-BE49-F238E27FC236}">
              <a16:creationId xmlns:a16="http://schemas.microsoft.com/office/drawing/2014/main" id="{7650B8D4-5B1D-414C-A0CD-BA584D8FC1D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4" name="Text Box 6">
          <a:extLst>
            <a:ext uri="{FF2B5EF4-FFF2-40B4-BE49-F238E27FC236}">
              <a16:creationId xmlns:a16="http://schemas.microsoft.com/office/drawing/2014/main" id="{C84EE248-30D9-4E36-9568-2D096C8BEA1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5" name="Text Box 7">
          <a:extLst>
            <a:ext uri="{FF2B5EF4-FFF2-40B4-BE49-F238E27FC236}">
              <a16:creationId xmlns:a16="http://schemas.microsoft.com/office/drawing/2014/main" id="{BE88DDDF-8218-40CD-9473-35CED52825C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6" name="Text Box 8">
          <a:extLst>
            <a:ext uri="{FF2B5EF4-FFF2-40B4-BE49-F238E27FC236}">
              <a16:creationId xmlns:a16="http://schemas.microsoft.com/office/drawing/2014/main" id="{EBC6B76D-03BC-4A08-980C-394AFC184C6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7" name="Text Box 9">
          <a:extLst>
            <a:ext uri="{FF2B5EF4-FFF2-40B4-BE49-F238E27FC236}">
              <a16:creationId xmlns:a16="http://schemas.microsoft.com/office/drawing/2014/main" id="{2F674847-6ECE-4B27-84CF-69004C0D761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8" name="Text Box 10">
          <a:extLst>
            <a:ext uri="{FF2B5EF4-FFF2-40B4-BE49-F238E27FC236}">
              <a16:creationId xmlns:a16="http://schemas.microsoft.com/office/drawing/2014/main" id="{F52A2108-83A6-4E49-8C47-D6FC5D47F30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9" name="Text Box 11">
          <a:extLst>
            <a:ext uri="{FF2B5EF4-FFF2-40B4-BE49-F238E27FC236}">
              <a16:creationId xmlns:a16="http://schemas.microsoft.com/office/drawing/2014/main" id="{245E2475-F134-4B1F-BEDD-308268202F7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0" name="Text Box 12">
          <a:extLst>
            <a:ext uri="{FF2B5EF4-FFF2-40B4-BE49-F238E27FC236}">
              <a16:creationId xmlns:a16="http://schemas.microsoft.com/office/drawing/2014/main" id="{F5616763-C662-48E7-AC49-85C326AC893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1" name="Text Box 13">
          <a:extLst>
            <a:ext uri="{FF2B5EF4-FFF2-40B4-BE49-F238E27FC236}">
              <a16:creationId xmlns:a16="http://schemas.microsoft.com/office/drawing/2014/main" id="{1C23CE2C-736F-4246-BD94-A8276AA6730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2" name="Text Box 14">
          <a:extLst>
            <a:ext uri="{FF2B5EF4-FFF2-40B4-BE49-F238E27FC236}">
              <a16:creationId xmlns:a16="http://schemas.microsoft.com/office/drawing/2014/main" id="{3CE66604-5457-4D5D-86D8-1253B4EC379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3" name="Text Box 15">
          <a:extLst>
            <a:ext uri="{FF2B5EF4-FFF2-40B4-BE49-F238E27FC236}">
              <a16:creationId xmlns:a16="http://schemas.microsoft.com/office/drawing/2014/main" id="{58A0F4FD-5A70-4E33-AF6F-3A8815E2AFB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4" name="Text Box 16">
          <a:extLst>
            <a:ext uri="{FF2B5EF4-FFF2-40B4-BE49-F238E27FC236}">
              <a16:creationId xmlns:a16="http://schemas.microsoft.com/office/drawing/2014/main" id="{0B5F1FA5-B988-4587-8A19-93834A02D10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5" name="Text Box 17">
          <a:extLst>
            <a:ext uri="{FF2B5EF4-FFF2-40B4-BE49-F238E27FC236}">
              <a16:creationId xmlns:a16="http://schemas.microsoft.com/office/drawing/2014/main" id="{DD10EE22-6905-4854-88E3-655671357F4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6" name="Text Box 6">
          <a:extLst>
            <a:ext uri="{FF2B5EF4-FFF2-40B4-BE49-F238E27FC236}">
              <a16:creationId xmlns:a16="http://schemas.microsoft.com/office/drawing/2014/main" id="{80B46EB9-46E5-4438-85AF-187662C6105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7" name="Text Box 7">
          <a:extLst>
            <a:ext uri="{FF2B5EF4-FFF2-40B4-BE49-F238E27FC236}">
              <a16:creationId xmlns:a16="http://schemas.microsoft.com/office/drawing/2014/main" id="{0B55568F-856B-4DDE-B69C-D3065C80622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8" name="Text Box 8">
          <a:extLst>
            <a:ext uri="{FF2B5EF4-FFF2-40B4-BE49-F238E27FC236}">
              <a16:creationId xmlns:a16="http://schemas.microsoft.com/office/drawing/2014/main" id="{540C2736-603F-40AB-AD67-8B2E05C4095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9" name="Text Box 9">
          <a:extLst>
            <a:ext uri="{FF2B5EF4-FFF2-40B4-BE49-F238E27FC236}">
              <a16:creationId xmlns:a16="http://schemas.microsoft.com/office/drawing/2014/main" id="{3F59BA39-E5DE-4094-A7CD-C3952AFFDE2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0" name="Text Box 10">
          <a:extLst>
            <a:ext uri="{FF2B5EF4-FFF2-40B4-BE49-F238E27FC236}">
              <a16:creationId xmlns:a16="http://schemas.microsoft.com/office/drawing/2014/main" id="{599D32D0-BEDF-44AC-A57C-D0C002EF5AE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1" name="Text Box 11">
          <a:extLst>
            <a:ext uri="{FF2B5EF4-FFF2-40B4-BE49-F238E27FC236}">
              <a16:creationId xmlns:a16="http://schemas.microsoft.com/office/drawing/2014/main" id="{63C25EC9-0705-403A-9D7F-B2A4EEEE991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2" name="Text Box 12">
          <a:extLst>
            <a:ext uri="{FF2B5EF4-FFF2-40B4-BE49-F238E27FC236}">
              <a16:creationId xmlns:a16="http://schemas.microsoft.com/office/drawing/2014/main" id="{CE8C403E-0838-4A2D-BDB1-E7C60E51804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3" name="Text Box 13">
          <a:extLst>
            <a:ext uri="{FF2B5EF4-FFF2-40B4-BE49-F238E27FC236}">
              <a16:creationId xmlns:a16="http://schemas.microsoft.com/office/drawing/2014/main" id="{070FB1B5-453F-4DDF-9C0D-368C7EC2AFD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4" name="Text Box 14">
          <a:extLst>
            <a:ext uri="{FF2B5EF4-FFF2-40B4-BE49-F238E27FC236}">
              <a16:creationId xmlns:a16="http://schemas.microsoft.com/office/drawing/2014/main" id="{C26FBD53-F96A-4E84-9BA6-A3EDECE48C6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5" name="Text Box 15">
          <a:extLst>
            <a:ext uri="{FF2B5EF4-FFF2-40B4-BE49-F238E27FC236}">
              <a16:creationId xmlns:a16="http://schemas.microsoft.com/office/drawing/2014/main" id="{D7DF9A98-FEF9-4894-A43D-9B5A6CD1B2B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6" name="Text Box 16">
          <a:extLst>
            <a:ext uri="{FF2B5EF4-FFF2-40B4-BE49-F238E27FC236}">
              <a16:creationId xmlns:a16="http://schemas.microsoft.com/office/drawing/2014/main" id="{C052BC62-CF51-4EA8-BBD7-BC0361BBF67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7" name="Text Box 17">
          <a:extLst>
            <a:ext uri="{FF2B5EF4-FFF2-40B4-BE49-F238E27FC236}">
              <a16:creationId xmlns:a16="http://schemas.microsoft.com/office/drawing/2014/main" id="{B5038569-EA36-47F9-AC1F-2D90E63E0CA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8" name="Text Box 6">
          <a:extLst>
            <a:ext uri="{FF2B5EF4-FFF2-40B4-BE49-F238E27FC236}">
              <a16:creationId xmlns:a16="http://schemas.microsoft.com/office/drawing/2014/main" id="{2E92C3E5-F9C9-4A31-95EE-4E04253F447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9" name="Text Box 7">
          <a:extLst>
            <a:ext uri="{FF2B5EF4-FFF2-40B4-BE49-F238E27FC236}">
              <a16:creationId xmlns:a16="http://schemas.microsoft.com/office/drawing/2014/main" id="{E38D3EEB-6106-43C0-AE3E-95A9DCF517C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0" name="Text Box 8">
          <a:extLst>
            <a:ext uri="{FF2B5EF4-FFF2-40B4-BE49-F238E27FC236}">
              <a16:creationId xmlns:a16="http://schemas.microsoft.com/office/drawing/2014/main" id="{9034C819-3519-489B-A88B-51C9AA2D63C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1" name="Text Box 9">
          <a:extLst>
            <a:ext uri="{FF2B5EF4-FFF2-40B4-BE49-F238E27FC236}">
              <a16:creationId xmlns:a16="http://schemas.microsoft.com/office/drawing/2014/main" id="{F1E5E6E1-7ADA-4685-BDA3-BE9942896FB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2" name="Text Box 10">
          <a:extLst>
            <a:ext uri="{FF2B5EF4-FFF2-40B4-BE49-F238E27FC236}">
              <a16:creationId xmlns:a16="http://schemas.microsoft.com/office/drawing/2014/main" id="{59D91E60-1CBD-4017-AC25-CDB66800724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3" name="Text Box 11">
          <a:extLst>
            <a:ext uri="{FF2B5EF4-FFF2-40B4-BE49-F238E27FC236}">
              <a16:creationId xmlns:a16="http://schemas.microsoft.com/office/drawing/2014/main" id="{D7E1B756-5005-4896-90DC-AFF9504B627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4" name="Text Box 12">
          <a:extLst>
            <a:ext uri="{FF2B5EF4-FFF2-40B4-BE49-F238E27FC236}">
              <a16:creationId xmlns:a16="http://schemas.microsoft.com/office/drawing/2014/main" id="{2D160C70-C3E7-4640-A7C2-F49C8A42F39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5" name="Text Box 13">
          <a:extLst>
            <a:ext uri="{FF2B5EF4-FFF2-40B4-BE49-F238E27FC236}">
              <a16:creationId xmlns:a16="http://schemas.microsoft.com/office/drawing/2014/main" id="{9B573B5C-86CA-48E4-BA55-305EC067D74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6" name="Text Box 14">
          <a:extLst>
            <a:ext uri="{FF2B5EF4-FFF2-40B4-BE49-F238E27FC236}">
              <a16:creationId xmlns:a16="http://schemas.microsoft.com/office/drawing/2014/main" id="{668104C7-FA02-4085-94F4-73C1982F829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7" name="Text Box 15">
          <a:extLst>
            <a:ext uri="{FF2B5EF4-FFF2-40B4-BE49-F238E27FC236}">
              <a16:creationId xmlns:a16="http://schemas.microsoft.com/office/drawing/2014/main" id="{EF3FF307-6EA8-4D56-A684-2389C9DBA31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8" name="Text Box 16">
          <a:extLst>
            <a:ext uri="{FF2B5EF4-FFF2-40B4-BE49-F238E27FC236}">
              <a16:creationId xmlns:a16="http://schemas.microsoft.com/office/drawing/2014/main" id="{66ED43C1-FD91-408D-8477-B97021794AF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9" name="Text Box 17">
          <a:extLst>
            <a:ext uri="{FF2B5EF4-FFF2-40B4-BE49-F238E27FC236}">
              <a16:creationId xmlns:a16="http://schemas.microsoft.com/office/drawing/2014/main" id="{6EFAD2CE-AAFC-446E-8D42-E8D87CD1483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0" name="Text Box 7">
          <a:extLst>
            <a:ext uri="{FF2B5EF4-FFF2-40B4-BE49-F238E27FC236}">
              <a16:creationId xmlns:a16="http://schemas.microsoft.com/office/drawing/2014/main" id="{4FBBF33E-4FAD-4665-9512-DB83CAAB608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1" name="Text Box 8">
          <a:extLst>
            <a:ext uri="{FF2B5EF4-FFF2-40B4-BE49-F238E27FC236}">
              <a16:creationId xmlns:a16="http://schemas.microsoft.com/office/drawing/2014/main" id="{03171E5E-0BF6-4EFE-B70C-95F82032945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2" name="Text Box 9">
          <a:extLst>
            <a:ext uri="{FF2B5EF4-FFF2-40B4-BE49-F238E27FC236}">
              <a16:creationId xmlns:a16="http://schemas.microsoft.com/office/drawing/2014/main" id="{13C77DEB-7AB2-488C-B9E2-707193349B6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3" name="Text Box 10">
          <a:extLst>
            <a:ext uri="{FF2B5EF4-FFF2-40B4-BE49-F238E27FC236}">
              <a16:creationId xmlns:a16="http://schemas.microsoft.com/office/drawing/2014/main" id="{3303D706-7D9D-4E33-9AAE-40BDE69F22C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4" name="Text Box 11">
          <a:extLst>
            <a:ext uri="{FF2B5EF4-FFF2-40B4-BE49-F238E27FC236}">
              <a16:creationId xmlns:a16="http://schemas.microsoft.com/office/drawing/2014/main" id="{60CA1547-0CB6-4F3E-BCA6-6FDDFBAEE8F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5" name="Text Box 12">
          <a:extLst>
            <a:ext uri="{FF2B5EF4-FFF2-40B4-BE49-F238E27FC236}">
              <a16:creationId xmlns:a16="http://schemas.microsoft.com/office/drawing/2014/main" id="{FD0CA576-E031-477E-B0D0-D2EA706ACA9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6" name="Text Box 13">
          <a:extLst>
            <a:ext uri="{FF2B5EF4-FFF2-40B4-BE49-F238E27FC236}">
              <a16:creationId xmlns:a16="http://schemas.microsoft.com/office/drawing/2014/main" id="{11738B48-70B2-4F71-8012-29871218D39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7" name="Text Box 14">
          <a:extLst>
            <a:ext uri="{FF2B5EF4-FFF2-40B4-BE49-F238E27FC236}">
              <a16:creationId xmlns:a16="http://schemas.microsoft.com/office/drawing/2014/main" id="{8998DF6C-A092-4E50-AB39-72DC7832981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8" name="Text Box 15">
          <a:extLst>
            <a:ext uri="{FF2B5EF4-FFF2-40B4-BE49-F238E27FC236}">
              <a16:creationId xmlns:a16="http://schemas.microsoft.com/office/drawing/2014/main" id="{B4A74CBA-7AD2-40B7-953E-623401EDF1A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9" name="Text Box 16">
          <a:extLst>
            <a:ext uri="{FF2B5EF4-FFF2-40B4-BE49-F238E27FC236}">
              <a16:creationId xmlns:a16="http://schemas.microsoft.com/office/drawing/2014/main" id="{DF502093-355B-4B84-B3AD-43F4E75C0DA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0" name="Text Box 17">
          <a:extLst>
            <a:ext uri="{FF2B5EF4-FFF2-40B4-BE49-F238E27FC236}">
              <a16:creationId xmlns:a16="http://schemas.microsoft.com/office/drawing/2014/main" id="{BC255716-D88D-477D-B033-71BFC7CC27F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1" name="Text Box 6">
          <a:extLst>
            <a:ext uri="{FF2B5EF4-FFF2-40B4-BE49-F238E27FC236}">
              <a16:creationId xmlns:a16="http://schemas.microsoft.com/office/drawing/2014/main" id="{9ED2373F-EED5-4EEB-A2F6-4FCCFA76773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2" name="Text Box 7">
          <a:extLst>
            <a:ext uri="{FF2B5EF4-FFF2-40B4-BE49-F238E27FC236}">
              <a16:creationId xmlns:a16="http://schemas.microsoft.com/office/drawing/2014/main" id="{F6164D4C-3E15-4A59-8483-6CB8206B822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3" name="Text Box 8">
          <a:extLst>
            <a:ext uri="{FF2B5EF4-FFF2-40B4-BE49-F238E27FC236}">
              <a16:creationId xmlns:a16="http://schemas.microsoft.com/office/drawing/2014/main" id="{EA400F51-6713-457A-B387-D606F7C3A06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4" name="Text Box 9">
          <a:extLst>
            <a:ext uri="{FF2B5EF4-FFF2-40B4-BE49-F238E27FC236}">
              <a16:creationId xmlns:a16="http://schemas.microsoft.com/office/drawing/2014/main" id="{E0318C27-76E9-4617-95ED-09733E40F07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5" name="Text Box 10">
          <a:extLst>
            <a:ext uri="{FF2B5EF4-FFF2-40B4-BE49-F238E27FC236}">
              <a16:creationId xmlns:a16="http://schemas.microsoft.com/office/drawing/2014/main" id="{A5A0C431-F276-40C5-9429-A1C277D3A1D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6" name="Text Box 11">
          <a:extLst>
            <a:ext uri="{FF2B5EF4-FFF2-40B4-BE49-F238E27FC236}">
              <a16:creationId xmlns:a16="http://schemas.microsoft.com/office/drawing/2014/main" id="{D4500C03-BB8C-4AD9-8173-9B7C7B3D926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7" name="Text Box 12">
          <a:extLst>
            <a:ext uri="{FF2B5EF4-FFF2-40B4-BE49-F238E27FC236}">
              <a16:creationId xmlns:a16="http://schemas.microsoft.com/office/drawing/2014/main" id="{D6A5A9C7-D18F-4B6D-9D9A-F2FF8F15765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8" name="Text Box 13">
          <a:extLst>
            <a:ext uri="{FF2B5EF4-FFF2-40B4-BE49-F238E27FC236}">
              <a16:creationId xmlns:a16="http://schemas.microsoft.com/office/drawing/2014/main" id="{D9AF291A-7A19-4510-8C33-2579B31E0ED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9" name="Text Box 14">
          <a:extLst>
            <a:ext uri="{FF2B5EF4-FFF2-40B4-BE49-F238E27FC236}">
              <a16:creationId xmlns:a16="http://schemas.microsoft.com/office/drawing/2014/main" id="{D03851AB-747A-4DAE-9138-20E2D98AE18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0" name="Text Box 6">
          <a:extLst>
            <a:ext uri="{FF2B5EF4-FFF2-40B4-BE49-F238E27FC236}">
              <a16:creationId xmlns:a16="http://schemas.microsoft.com/office/drawing/2014/main" id="{103160F6-2CF7-4D60-904E-2499986215B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1" name="Text Box 7">
          <a:extLst>
            <a:ext uri="{FF2B5EF4-FFF2-40B4-BE49-F238E27FC236}">
              <a16:creationId xmlns:a16="http://schemas.microsoft.com/office/drawing/2014/main" id="{96AFF0E0-CD37-4375-9E94-6A4602CB174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2" name="Text Box 8">
          <a:extLst>
            <a:ext uri="{FF2B5EF4-FFF2-40B4-BE49-F238E27FC236}">
              <a16:creationId xmlns:a16="http://schemas.microsoft.com/office/drawing/2014/main" id="{441765A8-A206-485D-ADBD-3DC8BA09372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3" name="Text Box 9">
          <a:extLst>
            <a:ext uri="{FF2B5EF4-FFF2-40B4-BE49-F238E27FC236}">
              <a16:creationId xmlns:a16="http://schemas.microsoft.com/office/drawing/2014/main" id="{FB57F142-6695-4EE9-9D54-C4EA8612604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4" name="Text Box 10">
          <a:extLst>
            <a:ext uri="{FF2B5EF4-FFF2-40B4-BE49-F238E27FC236}">
              <a16:creationId xmlns:a16="http://schemas.microsoft.com/office/drawing/2014/main" id="{C1AE9E2D-F1BC-4240-9041-EB62B6D898E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5" name="Text Box 11">
          <a:extLst>
            <a:ext uri="{FF2B5EF4-FFF2-40B4-BE49-F238E27FC236}">
              <a16:creationId xmlns:a16="http://schemas.microsoft.com/office/drawing/2014/main" id="{EBDC6C88-EACC-4539-B733-59A97C80B7F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6" name="Text Box 12">
          <a:extLst>
            <a:ext uri="{FF2B5EF4-FFF2-40B4-BE49-F238E27FC236}">
              <a16:creationId xmlns:a16="http://schemas.microsoft.com/office/drawing/2014/main" id="{ABEEDC84-B359-422B-B0ED-081EDF6E875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7" name="Text Box 13">
          <a:extLst>
            <a:ext uri="{FF2B5EF4-FFF2-40B4-BE49-F238E27FC236}">
              <a16:creationId xmlns:a16="http://schemas.microsoft.com/office/drawing/2014/main" id="{43F2C3A3-7D18-43F9-8AED-77D1F1F1421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8" name="Text Box 14">
          <a:extLst>
            <a:ext uri="{FF2B5EF4-FFF2-40B4-BE49-F238E27FC236}">
              <a16:creationId xmlns:a16="http://schemas.microsoft.com/office/drawing/2014/main" id="{DAAEC76A-0994-4768-8BE2-C1F8C903DED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9" name="Text Box 15">
          <a:extLst>
            <a:ext uri="{FF2B5EF4-FFF2-40B4-BE49-F238E27FC236}">
              <a16:creationId xmlns:a16="http://schemas.microsoft.com/office/drawing/2014/main" id="{81535688-B4E0-4B9E-937A-4A58C53D94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0" name="Text Box 16">
          <a:extLst>
            <a:ext uri="{FF2B5EF4-FFF2-40B4-BE49-F238E27FC236}">
              <a16:creationId xmlns:a16="http://schemas.microsoft.com/office/drawing/2014/main" id="{4DC3CE83-5A6D-4D33-A7F2-DEC632E5D0C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1" name="Text Box 17">
          <a:extLst>
            <a:ext uri="{FF2B5EF4-FFF2-40B4-BE49-F238E27FC236}">
              <a16:creationId xmlns:a16="http://schemas.microsoft.com/office/drawing/2014/main" id="{E59B3842-4774-4E20-B6C6-F451878E66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2" name="Text Box 6">
          <a:extLst>
            <a:ext uri="{FF2B5EF4-FFF2-40B4-BE49-F238E27FC236}">
              <a16:creationId xmlns:a16="http://schemas.microsoft.com/office/drawing/2014/main" id="{C18A63F2-F937-46AC-9DB7-FAA1049AE09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3" name="Text Box 7">
          <a:extLst>
            <a:ext uri="{FF2B5EF4-FFF2-40B4-BE49-F238E27FC236}">
              <a16:creationId xmlns:a16="http://schemas.microsoft.com/office/drawing/2014/main" id="{778752B8-6008-4E50-9D15-58C2BC4E797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4" name="Text Box 8">
          <a:extLst>
            <a:ext uri="{FF2B5EF4-FFF2-40B4-BE49-F238E27FC236}">
              <a16:creationId xmlns:a16="http://schemas.microsoft.com/office/drawing/2014/main" id="{6A38ECBB-6525-4C95-8F44-7A02A88A8FE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5" name="Text Box 9">
          <a:extLst>
            <a:ext uri="{FF2B5EF4-FFF2-40B4-BE49-F238E27FC236}">
              <a16:creationId xmlns:a16="http://schemas.microsoft.com/office/drawing/2014/main" id="{ABEDBEF7-82BF-4FAF-91A7-FC52CFBC14D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6" name="Text Box 10">
          <a:extLst>
            <a:ext uri="{FF2B5EF4-FFF2-40B4-BE49-F238E27FC236}">
              <a16:creationId xmlns:a16="http://schemas.microsoft.com/office/drawing/2014/main" id="{FE92772C-2727-400B-ACA4-C797FE111B0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7" name="Text Box 11">
          <a:extLst>
            <a:ext uri="{FF2B5EF4-FFF2-40B4-BE49-F238E27FC236}">
              <a16:creationId xmlns:a16="http://schemas.microsoft.com/office/drawing/2014/main" id="{A3C0D51C-C0A9-4A22-A185-2E4E6305816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8" name="Text Box 12">
          <a:extLst>
            <a:ext uri="{FF2B5EF4-FFF2-40B4-BE49-F238E27FC236}">
              <a16:creationId xmlns:a16="http://schemas.microsoft.com/office/drawing/2014/main" id="{63D7B52D-E935-4829-96AB-D16897C67FF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9" name="Text Box 13">
          <a:extLst>
            <a:ext uri="{FF2B5EF4-FFF2-40B4-BE49-F238E27FC236}">
              <a16:creationId xmlns:a16="http://schemas.microsoft.com/office/drawing/2014/main" id="{2C28F81F-9171-48D9-9199-84819335F62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0" name="Text Box 14">
          <a:extLst>
            <a:ext uri="{FF2B5EF4-FFF2-40B4-BE49-F238E27FC236}">
              <a16:creationId xmlns:a16="http://schemas.microsoft.com/office/drawing/2014/main" id="{F111855A-766A-4916-835F-3F60C4E9389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1" name="Text Box 15">
          <a:extLst>
            <a:ext uri="{FF2B5EF4-FFF2-40B4-BE49-F238E27FC236}">
              <a16:creationId xmlns:a16="http://schemas.microsoft.com/office/drawing/2014/main" id="{6343B3C2-E16C-4962-8271-82354134957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2" name="Text Box 16">
          <a:extLst>
            <a:ext uri="{FF2B5EF4-FFF2-40B4-BE49-F238E27FC236}">
              <a16:creationId xmlns:a16="http://schemas.microsoft.com/office/drawing/2014/main" id="{5003A3C3-37D2-40C9-94AE-50D16A91E58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3" name="Text Box 17">
          <a:extLst>
            <a:ext uri="{FF2B5EF4-FFF2-40B4-BE49-F238E27FC236}">
              <a16:creationId xmlns:a16="http://schemas.microsoft.com/office/drawing/2014/main" id="{919BCC3F-2E8A-4BB9-BEB6-140CEE8008D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4" name="Text Box 7">
          <a:extLst>
            <a:ext uri="{FF2B5EF4-FFF2-40B4-BE49-F238E27FC236}">
              <a16:creationId xmlns:a16="http://schemas.microsoft.com/office/drawing/2014/main" id="{D49736F2-93EF-44AD-A23E-77F67DB447C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5" name="Text Box 8">
          <a:extLst>
            <a:ext uri="{FF2B5EF4-FFF2-40B4-BE49-F238E27FC236}">
              <a16:creationId xmlns:a16="http://schemas.microsoft.com/office/drawing/2014/main" id="{01520AAD-CC55-4F66-A0B0-4D4E9E61785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6" name="Text Box 9">
          <a:extLst>
            <a:ext uri="{FF2B5EF4-FFF2-40B4-BE49-F238E27FC236}">
              <a16:creationId xmlns:a16="http://schemas.microsoft.com/office/drawing/2014/main" id="{FB34EA89-A3C9-4BC4-A8CA-047A8704610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7" name="Text Box 10">
          <a:extLst>
            <a:ext uri="{FF2B5EF4-FFF2-40B4-BE49-F238E27FC236}">
              <a16:creationId xmlns:a16="http://schemas.microsoft.com/office/drawing/2014/main" id="{82AB9341-9B5C-4034-94DC-624E149587C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8" name="Text Box 11">
          <a:extLst>
            <a:ext uri="{FF2B5EF4-FFF2-40B4-BE49-F238E27FC236}">
              <a16:creationId xmlns:a16="http://schemas.microsoft.com/office/drawing/2014/main" id="{AACEAA93-5569-4CB2-870D-32757604161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9" name="Text Box 12">
          <a:extLst>
            <a:ext uri="{FF2B5EF4-FFF2-40B4-BE49-F238E27FC236}">
              <a16:creationId xmlns:a16="http://schemas.microsoft.com/office/drawing/2014/main" id="{F2F8E9AB-EE70-4946-BBC9-6ED0070DE39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0" name="Text Box 13">
          <a:extLst>
            <a:ext uri="{FF2B5EF4-FFF2-40B4-BE49-F238E27FC236}">
              <a16:creationId xmlns:a16="http://schemas.microsoft.com/office/drawing/2014/main" id="{5086A041-A706-4A54-BEA4-B24B510176F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1" name="Text Box 14">
          <a:extLst>
            <a:ext uri="{FF2B5EF4-FFF2-40B4-BE49-F238E27FC236}">
              <a16:creationId xmlns:a16="http://schemas.microsoft.com/office/drawing/2014/main" id="{532557A9-932A-47C4-92D0-95D7C1244E6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2" name="Text Box 15">
          <a:extLst>
            <a:ext uri="{FF2B5EF4-FFF2-40B4-BE49-F238E27FC236}">
              <a16:creationId xmlns:a16="http://schemas.microsoft.com/office/drawing/2014/main" id="{DCB5CC14-A339-40EA-BADD-3650FF8258A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3" name="Text Box 16">
          <a:extLst>
            <a:ext uri="{FF2B5EF4-FFF2-40B4-BE49-F238E27FC236}">
              <a16:creationId xmlns:a16="http://schemas.microsoft.com/office/drawing/2014/main" id="{F19CA803-AA27-4330-9759-E620501FD6C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4" name="Text Box 17">
          <a:extLst>
            <a:ext uri="{FF2B5EF4-FFF2-40B4-BE49-F238E27FC236}">
              <a16:creationId xmlns:a16="http://schemas.microsoft.com/office/drawing/2014/main" id="{81270ED8-9B3D-4182-AF48-6BD2A716D6D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5" name="Text Box 6">
          <a:extLst>
            <a:ext uri="{FF2B5EF4-FFF2-40B4-BE49-F238E27FC236}">
              <a16:creationId xmlns:a16="http://schemas.microsoft.com/office/drawing/2014/main" id="{32997F37-9920-43C7-87FF-299C29F2526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6" name="Text Box 7">
          <a:extLst>
            <a:ext uri="{FF2B5EF4-FFF2-40B4-BE49-F238E27FC236}">
              <a16:creationId xmlns:a16="http://schemas.microsoft.com/office/drawing/2014/main" id="{2632BA5C-AEA8-4A0B-91D0-3D4BF0815EE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7" name="Text Box 8">
          <a:extLst>
            <a:ext uri="{FF2B5EF4-FFF2-40B4-BE49-F238E27FC236}">
              <a16:creationId xmlns:a16="http://schemas.microsoft.com/office/drawing/2014/main" id="{B79B5734-15C8-47F0-AE79-F60ECD03DD4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8" name="Text Box 9">
          <a:extLst>
            <a:ext uri="{FF2B5EF4-FFF2-40B4-BE49-F238E27FC236}">
              <a16:creationId xmlns:a16="http://schemas.microsoft.com/office/drawing/2014/main" id="{87451B38-DD8C-4ADB-B4FC-93982431114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9" name="Text Box 10">
          <a:extLst>
            <a:ext uri="{FF2B5EF4-FFF2-40B4-BE49-F238E27FC236}">
              <a16:creationId xmlns:a16="http://schemas.microsoft.com/office/drawing/2014/main" id="{EAA63064-1A37-4644-9664-5AF8F791673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0" name="Text Box 11">
          <a:extLst>
            <a:ext uri="{FF2B5EF4-FFF2-40B4-BE49-F238E27FC236}">
              <a16:creationId xmlns:a16="http://schemas.microsoft.com/office/drawing/2014/main" id="{C9C092A4-8E3D-4346-9A32-699D5BCCCEA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1" name="Text Box 12">
          <a:extLst>
            <a:ext uri="{FF2B5EF4-FFF2-40B4-BE49-F238E27FC236}">
              <a16:creationId xmlns:a16="http://schemas.microsoft.com/office/drawing/2014/main" id="{40EACCF1-EC12-4990-8B8F-8116133BF3A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2" name="Text Box 13">
          <a:extLst>
            <a:ext uri="{FF2B5EF4-FFF2-40B4-BE49-F238E27FC236}">
              <a16:creationId xmlns:a16="http://schemas.microsoft.com/office/drawing/2014/main" id="{D8384499-C387-436F-BC61-1269FAD0737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3" name="Text Box 14">
          <a:extLst>
            <a:ext uri="{FF2B5EF4-FFF2-40B4-BE49-F238E27FC236}">
              <a16:creationId xmlns:a16="http://schemas.microsoft.com/office/drawing/2014/main" id="{A524E6EE-5F3F-439C-9305-B27E7F44880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4" name="Text Box 15">
          <a:extLst>
            <a:ext uri="{FF2B5EF4-FFF2-40B4-BE49-F238E27FC236}">
              <a16:creationId xmlns:a16="http://schemas.microsoft.com/office/drawing/2014/main" id="{152EEE39-1FE9-4027-840C-B42A03DB8CB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5" name="Text Box 16">
          <a:extLst>
            <a:ext uri="{FF2B5EF4-FFF2-40B4-BE49-F238E27FC236}">
              <a16:creationId xmlns:a16="http://schemas.microsoft.com/office/drawing/2014/main" id="{0D273DD0-B2B4-4A55-8523-6F1D10B87D1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6" name="Text Box 17">
          <a:extLst>
            <a:ext uri="{FF2B5EF4-FFF2-40B4-BE49-F238E27FC236}">
              <a16:creationId xmlns:a16="http://schemas.microsoft.com/office/drawing/2014/main" id="{39D04711-9DCD-4D7A-A024-C91EA3DFA53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7" name="Text Box 6">
          <a:extLst>
            <a:ext uri="{FF2B5EF4-FFF2-40B4-BE49-F238E27FC236}">
              <a16:creationId xmlns:a16="http://schemas.microsoft.com/office/drawing/2014/main" id="{D7323C16-8C06-4F63-A0EC-52493D92DF5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8" name="Text Box 7">
          <a:extLst>
            <a:ext uri="{FF2B5EF4-FFF2-40B4-BE49-F238E27FC236}">
              <a16:creationId xmlns:a16="http://schemas.microsoft.com/office/drawing/2014/main" id="{33D9E8AB-716A-445A-BB4A-1689E6B9A0B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9" name="Text Box 8">
          <a:extLst>
            <a:ext uri="{FF2B5EF4-FFF2-40B4-BE49-F238E27FC236}">
              <a16:creationId xmlns:a16="http://schemas.microsoft.com/office/drawing/2014/main" id="{840EC36E-D756-4F60-95E6-ADD68387BC6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0" name="Text Box 9">
          <a:extLst>
            <a:ext uri="{FF2B5EF4-FFF2-40B4-BE49-F238E27FC236}">
              <a16:creationId xmlns:a16="http://schemas.microsoft.com/office/drawing/2014/main" id="{228529DA-A30F-4B64-8092-EDA84EE3814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1" name="Text Box 10">
          <a:extLst>
            <a:ext uri="{FF2B5EF4-FFF2-40B4-BE49-F238E27FC236}">
              <a16:creationId xmlns:a16="http://schemas.microsoft.com/office/drawing/2014/main" id="{2C744917-C810-4AE4-A034-BA6C1BB8B6E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2" name="Text Box 11">
          <a:extLst>
            <a:ext uri="{FF2B5EF4-FFF2-40B4-BE49-F238E27FC236}">
              <a16:creationId xmlns:a16="http://schemas.microsoft.com/office/drawing/2014/main" id="{9AE0897E-6D1C-48D8-8D70-5029C2EC0CE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3" name="Text Box 12">
          <a:extLst>
            <a:ext uri="{FF2B5EF4-FFF2-40B4-BE49-F238E27FC236}">
              <a16:creationId xmlns:a16="http://schemas.microsoft.com/office/drawing/2014/main" id="{C34186E5-E860-4ECC-848B-2E7B9B99397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4" name="Text Box 13">
          <a:extLst>
            <a:ext uri="{FF2B5EF4-FFF2-40B4-BE49-F238E27FC236}">
              <a16:creationId xmlns:a16="http://schemas.microsoft.com/office/drawing/2014/main" id="{C31E452A-B92E-4E3E-B890-94E399980AF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5" name="Text Box 14">
          <a:extLst>
            <a:ext uri="{FF2B5EF4-FFF2-40B4-BE49-F238E27FC236}">
              <a16:creationId xmlns:a16="http://schemas.microsoft.com/office/drawing/2014/main" id="{9A6CE0B1-3A2B-4E4B-9BA7-A9DCE0634DC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6" name="Text Box 15">
          <a:extLst>
            <a:ext uri="{FF2B5EF4-FFF2-40B4-BE49-F238E27FC236}">
              <a16:creationId xmlns:a16="http://schemas.microsoft.com/office/drawing/2014/main" id="{AF82B30A-5B18-4A52-A41A-51FA6AE8F4F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7" name="Text Box 16">
          <a:extLst>
            <a:ext uri="{FF2B5EF4-FFF2-40B4-BE49-F238E27FC236}">
              <a16:creationId xmlns:a16="http://schemas.microsoft.com/office/drawing/2014/main" id="{22440B19-7997-4197-98C9-83C11771273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8" name="Text Box 17">
          <a:extLst>
            <a:ext uri="{FF2B5EF4-FFF2-40B4-BE49-F238E27FC236}">
              <a16:creationId xmlns:a16="http://schemas.microsoft.com/office/drawing/2014/main" id="{592A628A-6BE7-49B3-BF9A-282C56B3FD1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9" name="Text Box 6">
          <a:extLst>
            <a:ext uri="{FF2B5EF4-FFF2-40B4-BE49-F238E27FC236}">
              <a16:creationId xmlns:a16="http://schemas.microsoft.com/office/drawing/2014/main" id="{FC8B8AB6-A2F6-4F34-9FC1-B52025BC860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0" name="Text Box 7">
          <a:extLst>
            <a:ext uri="{FF2B5EF4-FFF2-40B4-BE49-F238E27FC236}">
              <a16:creationId xmlns:a16="http://schemas.microsoft.com/office/drawing/2014/main" id="{C899CCDE-80D2-45EA-9F96-FD2C52F4BDC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1" name="Text Box 8">
          <a:extLst>
            <a:ext uri="{FF2B5EF4-FFF2-40B4-BE49-F238E27FC236}">
              <a16:creationId xmlns:a16="http://schemas.microsoft.com/office/drawing/2014/main" id="{A9AAD040-7215-46C5-8C2B-CB5D42968FF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2" name="Text Box 9">
          <a:extLst>
            <a:ext uri="{FF2B5EF4-FFF2-40B4-BE49-F238E27FC236}">
              <a16:creationId xmlns:a16="http://schemas.microsoft.com/office/drawing/2014/main" id="{6B5F0781-61D7-460B-A688-55F238A4D9D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3" name="Text Box 10">
          <a:extLst>
            <a:ext uri="{FF2B5EF4-FFF2-40B4-BE49-F238E27FC236}">
              <a16:creationId xmlns:a16="http://schemas.microsoft.com/office/drawing/2014/main" id="{D0F2CC74-A3B4-4581-9333-C02A9A96F79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4" name="Text Box 11">
          <a:extLst>
            <a:ext uri="{FF2B5EF4-FFF2-40B4-BE49-F238E27FC236}">
              <a16:creationId xmlns:a16="http://schemas.microsoft.com/office/drawing/2014/main" id="{A02CBCC2-B9C8-41BF-8596-A63618AB11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5" name="Text Box 12">
          <a:extLst>
            <a:ext uri="{FF2B5EF4-FFF2-40B4-BE49-F238E27FC236}">
              <a16:creationId xmlns:a16="http://schemas.microsoft.com/office/drawing/2014/main" id="{F735656C-EEB5-491A-94CB-1D8EE59A345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6" name="Text Box 13">
          <a:extLst>
            <a:ext uri="{FF2B5EF4-FFF2-40B4-BE49-F238E27FC236}">
              <a16:creationId xmlns:a16="http://schemas.microsoft.com/office/drawing/2014/main" id="{F3A5186F-4B0D-498F-8CCC-16535950137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7" name="Text Box 14">
          <a:extLst>
            <a:ext uri="{FF2B5EF4-FFF2-40B4-BE49-F238E27FC236}">
              <a16:creationId xmlns:a16="http://schemas.microsoft.com/office/drawing/2014/main" id="{A9E89DF7-1646-4BF4-81A5-C232050B9C7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8" name="Text Box 15">
          <a:extLst>
            <a:ext uri="{FF2B5EF4-FFF2-40B4-BE49-F238E27FC236}">
              <a16:creationId xmlns:a16="http://schemas.microsoft.com/office/drawing/2014/main" id="{D2D83656-55E1-40BB-8DEA-3492EB98BF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9" name="Text Box 16">
          <a:extLst>
            <a:ext uri="{FF2B5EF4-FFF2-40B4-BE49-F238E27FC236}">
              <a16:creationId xmlns:a16="http://schemas.microsoft.com/office/drawing/2014/main" id="{09F04699-E1D8-4761-B9A5-AC61FE24F62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0" name="Text Box 17">
          <a:extLst>
            <a:ext uri="{FF2B5EF4-FFF2-40B4-BE49-F238E27FC236}">
              <a16:creationId xmlns:a16="http://schemas.microsoft.com/office/drawing/2014/main" id="{D9CAD735-108A-4E50-AC77-E0A0F59724F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1" name="Text Box 7">
          <a:extLst>
            <a:ext uri="{FF2B5EF4-FFF2-40B4-BE49-F238E27FC236}">
              <a16:creationId xmlns:a16="http://schemas.microsoft.com/office/drawing/2014/main" id="{46370DCB-8687-437B-A715-C870DB8AE8A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2" name="Text Box 8">
          <a:extLst>
            <a:ext uri="{FF2B5EF4-FFF2-40B4-BE49-F238E27FC236}">
              <a16:creationId xmlns:a16="http://schemas.microsoft.com/office/drawing/2014/main" id="{9D8EFAD4-A3FE-4B34-9A74-40ED25DABDE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3" name="Text Box 9">
          <a:extLst>
            <a:ext uri="{FF2B5EF4-FFF2-40B4-BE49-F238E27FC236}">
              <a16:creationId xmlns:a16="http://schemas.microsoft.com/office/drawing/2014/main" id="{76712FB1-23D0-4EDF-8075-E0C4DFF19AD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4" name="Text Box 10">
          <a:extLst>
            <a:ext uri="{FF2B5EF4-FFF2-40B4-BE49-F238E27FC236}">
              <a16:creationId xmlns:a16="http://schemas.microsoft.com/office/drawing/2014/main" id="{85AE1414-3932-48C8-99D5-A88E2596891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5" name="Text Box 11">
          <a:extLst>
            <a:ext uri="{FF2B5EF4-FFF2-40B4-BE49-F238E27FC236}">
              <a16:creationId xmlns:a16="http://schemas.microsoft.com/office/drawing/2014/main" id="{9755E024-8423-4348-AEC3-31FDC869851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6" name="Text Box 12">
          <a:extLst>
            <a:ext uri="{FF2B5EF4-FFF2-40B4-BE49-F238E27FC236}">
              <a16:creationId xmlns:a16="http://schemas.microsoft.com/office/drawing/2014/main" id="{207BE70C-3AA1-4168-A7C1-89FE109C949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7" name="Text Box 13">
          <a:extLst>
            <a:ext uri="{FF2B5EF4-FFF2-40B4-BE49-F238E27FC236}">
              <a16:creationId xmlns:a16="http://schemas.microsoft.com/office/drawing/2014/main" id="{391B5A10-0E90-43A0-BE59-ECB37EAD4EE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8" name="Text Box 14">
          <a:extLst>
            <a:ext uri="{FF2B5EF4-FFF2-40B4-BE49-F238E27FC236}">
              <a16:creationId xmlns:a16="http://schemas.microsoft.com/office/drawing/2014/main" id="{39B6BEF7-0E68-411E-ADFB-28E2BAEBAB4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9" name="Text Box 15">
          <a:extLst>
            <a:ext uri="{FF2B5EF4-FFF2-40B4-BE49-F238E27FC236}">
              <a16:creationId xmlns:a16="http://schemas.microsoft.com/office/drawing/2014/main" id="{C3303137-9AD1-408E-9DAB-25A3D3D0BB1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0" name="Text Box 16">
          <a:extLst>
            <a:ext uri="{FF2B5EF4-FFF2-40B4-BE49-F238E27FC236}">
              <a16:creationId xmlns:a16="http://schemas.microsoft.com/office/drawing/2014/main" id="{DB7652CD-84EB-4C88-9A33-B824C3D45C0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1" name="Text Box 17">
          <a:extLst>
            <a:ext uri="{FF2B5EF4-FFF2-40B4-BE49-F238E27FC236}">
              <a16:creationId xmlns:a16="http://schemas.microsoft.com/office/drawing/2014/main" id="{195DBF0E-B46E-4C83-9C88-F009C6D99B6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2" name="Text Box 6">
          <a:extLst>
            <a:ext uri="{FF2B5EF4-FFF2-40B4-BE49-F238E27FC236}">
              <a16:creationId xmlns:a16="http://schemas.microsoft.com/office/drawing/2014/main" id="{8DD626EB-12C1-40C0-B775-308C3108C57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3" name="Text Box 7">
          <a:extLst>
            <a:ext uri="{FF2B5EF4-FFF2-40B4-BE49-F238E27FC236}">
              <a16:creationId xmlns:a16="http://schemas.microsoft.com/office/drawing/2014/main" id="{645D20F7-F70A-4FEF-BCAC-B4284110BD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4" name="Text Box 8">
          <a:extLst>
            <a:ext uri="{FF2B5EF4-FFF2-40B4-BE49-F238E27FC236}">
              <a16:creationId xmlns:a16="http://schemas.microsoft.com/office/drawing/2014/main" id="{D6D967AD-6518-4DB3-A0CC-9538055EDC3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5" name="Text Box 9">
          <a:extLst>
            <a:ext uri="{FF2B5EF4-FFF2-40B4-BE49-F238E27FC236}">
              <a16:creationId xmlns:a16="http://schemas.microsoft.com/office/drawing/2014/main" id="{4D92D6FD-3227-4FE7-BE70-808E4C9E77D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6" name="Text Box 10">
          <a:extLst>
            <a:ext uri="{FF2B5EF4-FFF2-40B4-BE49-F238E27FC236}">
              <a16:creationId xmlns:a16="http://schemas.microsoft.com/office/drawing/2014/main" id="{E5CAB83B-F3A4-4305-92B7-F60D21C3F9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7" name="Text Box 11">
          <a:extLst>
            <a:ext uri="{FF2B5EF4-FFF2-40B4-BE49-F238E27FC236}">
              <a16:creationId xmlns:a16="http://schemas.microsoft.com/office/drawing/2014/main" id="{64ADF2A7-91B4-4B0F-9C32-0B03D64AF24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8" name="Text Box 12">
          <a:extLst>
            <a:ext uri="{FF2B5EF4-FFF2-40B4-BE49-F238E27FC236}">
              <a16:creationId xmlns:a16="http://schemas.microsoft.com/office/drawing/2014/main" id="{D04B73DC-8106-4A88-9CF9-F04A5C01BD9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9" name="Text Box 13">
          <a:extLst>
            <a:ext uri="{FF2B5EF4-FFF2-40B4-BE49-F238E27FC236}">
              <a16:creationId xmlns:a16="http://schemas.microsoft.com/office/drawing/2014/main" id="{D09D20D3-EBB1-4051-9B20-72615E36424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0" name="Text Box 14">
          <a:extLst>
            <a:ext uri="{FF2B5EF4-FFF2-40B4-BE49-F238E27FC236}">
              <a16:creationId xmlns:a16="http://schemas.microsoft.com/office/drawing/2014/main" id="{A59E2147-4692-4C9F-BBE0-357368F7FED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1" name="Text Box 15">
          <a:extLst>
            <a:ext uri="{FF2B5EF4-FFF2-40B4-BE49-F238E27FC236}">
              <a16:creationId xmlns:a16="http://schemas.microsoft.com/office/drawing/2014/main" id="{56A80B5E-9FC8-485C-9F7A-954266CBC18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2" name="Text Box 16">
          <a:extLst>
            <a:ext uri="{FF2B5EF4-FFF2-40B4-BE49-F238E27FC236}">
              <a16:creationId xmlns:a16="http://schemas.microsoft.com/office/drawing/2014/main" id="{FF600B4B-7E1E-4566-82CF-8CCB3E89145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3" name="Text Box 17">
          <a:extLst>
            <a:ext uri="{FF2B5EF4-FFF2-40B4-BE49-F238E27FC236}">
              <a16:creationId xmlns:a16="http://schemas.microsoft.com/office/drawing/2014/main" id="{CE1E63E4-8509-48A9-ABD4-637335EBDE7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4" name="Text Box 6">
          <a:extLst>
            <a:ext uri="{FF2B5EF4-FFF2-40B4-BE49-F238E27FC236}">
              <a16:creationId xmlns:a16="http://schemas.microsoft.com/office/drawing/2014/main" id="{A96E393C-0E00-4F6C-B620-955924BDDFE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5" name="Text Box 7">
          <a:extLst>
            <a:ext uri="{FF2B5EF4-FFF2-40B4-BE49-F238E27FC236}">
              <a16:creationId xmlns:a16="http://schemas.microsoft.com/office/drawing/2014/main" id="{3715D405-41F1-491A-8A15-77BCD9671EE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6" name="Text Box 8">
          <a:extLst>
            <a:ext uri="{FF2B5EF4-FFF2-40B4-BE49-F238E27FC236}">
              <a16:creationId xmlns:a16="http://schemas.microsoft.com/office/drawing/2014/main" id="{69084FDA-9090-4256-98F6-97257731C37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7" name="Text Box 9">
          <a:extLst>
            <a:ext uri="{FF2B5EF4-FFF2-40B4-BE49-F238E27FC236}">
              <a16:creationId xmlns:a16="http://schemas.microsoft.com/office/drawing/2014/main" id="{6A7DD2A9-A882-40D2-A006-47B3DA212C0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8" name="Text Box 10">
          <a:extLst>
            <a:ext uri="{FF2B5EF4-FFF2-40B4-BE49-F238E27FC236}">
              <a16:creationId xmlns:a16="http://schemas.microsoft.com/office/drawing/2014/main" id="{F06AA50F-60F4-41B3-B6D5-17F9F83E454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9" name="Text Box 11">
          <a:extLst>
            <a:ext uri="{FF2B5EF4-FFF2-40B4-BE49-F238E27FC236}">
              <a16:creationId xmlns:a16="http://schemas.microsoft.com/office/drawing/2014/main" id="{16FF3E97-E4C9-4C90-AFC1-D6C322F63D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0" name="Text Box 12">
          <a:extLst>
            <a:ext uri="{FF2B5EF4-FFF2-40B4-BE49-F238E27FC236}">
              <a16:creationId xmlns:a16="http://schemas.microsoft.com/office/drawing/2014/main" id="{D37163CF-BAD5-476F-806A-823FC00A8A7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1" name="Text Box 13">
          <a:extLst>
            <a:ext uri="{FF2B5EF4-FFF2-40B4-BE49-F238E27FC236}">
              <a16:creationId xmlns:a16="http://schemas.microsoft.com/office/drawing/2014/main" id="{D0C28991-EDA4-4592-87B2-AA71CB5B55F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2" name="Text Box 14">
          <a:extLst>
            <a:ext uri="{FF2B5EF4-FFF2-40B4-BE49-F238E27FC236}">
              <a16:creationId xmlns:a16="http://schemas.microsoft.com/office/drawing/2014/main" id="{F69674E5-DFE2-4E9E-9441-37A188F9236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3" name="Text Box 15">
          <a:extLst>
            <a:ext uri="{FF2B5EF4-FFF2-40B4-BE49-F238E27FC236}">
              <a16:creationId xmlns:a16="http://schemas.microsoft.com/office/drawing/2014/main" id="{0FE719E8-D843-4403-9CA0-A14F8CDC4E0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4" name="Text Box 16">
          <a:extLst>
            <a:ext uri="{FF2B5EF4-FFF2-40B4-BE49-F238E27FC236}">
              <a16:creationId xmlns:a16="http://schemas.microsoft.com/office/drawing/2014/main" id="{EA3F2536-FC82-434B-9237-1639B2A7A95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5" name="Text Box 17">
          <a:extLst>
            <a:ext uri="{FF2B5EF4-FFF2-40B4-BE49-F238E27FC236}">
              <a16:creationId xmlns:a16="http://schemas.microsoft.com/office/drawing/2014/main" id="{8D55C69D-134E-4D6D-B13A-519C275590A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6" name="Text Box 6">
          <a:extLst>
            <a:ext uri="{FF2B5EF4-FFF2-40B4-BE49-F238E27FC236}">
              <a16:creationId xmlns:a16="http://schemas.microsoft.com/office/drawing/2014/main" id="{52DC6F93-BFEF-4E79-9287-AB9FEB7627D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7" name="Text Box 7">
          <a:extLst>
            <a:ext uri="{FF2B5EF4-FFF2-40B4-BE49-F238E27FC236}">
              <a16:creationId xmlns:a16="http://schemas.microsoft.com/office/drawing/2014/main" id="{2597D1A3-2D18-4C54-9229-6F7D3B03C8B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8" name="Text Box 8">
          <a:extLst>
            <a:ext uri="{FF2B5EF4-FFF2-40B4-BE49-F238E27FC236}">
              <a16:creationId xmlns:a16="http://schemas.microsoft.com/office/drawing/2014/main" id="{5D2850B7-CDDE-4C8F-845E-193F9D58168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9" name="Text Box 9">
          <a:extLst>
            <a:ext uri="{FF2B5EF4-FFF2-40B4-BE49-F238E27FC236}">
              <a16:creationId xmlns:a16="http://schemas.microsoft.com/office/drawing/2014/main" id="{F88E769F-0868-4112-847D-FA0691BF944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0" name="Text Box 10">
          <a:extLst>
            <a:ext uri="{FF2B5EF4-FFF2-40B4-BE49-F238E27FC236}">
              <a16:creationId xmlns:a16="http://schemas.microsoft.com/office/drawing/2014/main" id="{0856BA38-1235-4351-8344-84CAE5818E5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1" name="Text Box 11">
          <a:extLst>
            <a:ext uri="{FF2B5EF4-FFF2-40B4-BE49-F238E27FC236}">
              <a16:creationId xmlns:a16="http://schemas.microsoft.com/office/drawing/2014/main" id="{7A517D5D-1779-42FC-B72E-B00E5A60FFC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2" name="Text Box 12">
          <a:extLst>
            <a:ext uri="{FF2B5EF4-FFF2-40B4-BE49-F238E27FC236}">
              <a16:creationId xmlns:a16="http://schemas.microsoft.com/office/drawing/2014/main" id="{71B9CCA5-C588-4F64-9771-8D8CB8A791B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3" name="Text Box 13">
          <a:extLst>
            <a:ext uri="{FF2B5EF4-FFF2-40B4-BE49-F238E27FC236}">
              <a16:creationId xmlns:a16="http://schemas.microsoft.com/office/drawing/2014/main" id="{B49D7E51-3DDB-4509-86B3-6E4DEA9046E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4" name="Text Box 14">
          <a:extLst>
            <a:ext uri="{FF2B5EF4-FFF2-40B4-BE49-F238E27FC236}">
              <a16:creationId xmlns:a16="http://schemas.microsoft.com/office/drawing/2014/main" id="{5093B606-A082-42B7-BA71-891F7E7D07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5" name="Text Box 15">
          <a:extLst>
            <a:ext uri="{FF2B5EF4-FFF2-40B4-BE49-F238E27FC236}">
              <a16:creationId xmlns:a16="http://schemas.microsoft.com/office/drawing/2014/main" id="{CB105FC5-5F3B-4CC0-B655-883BDCE2ED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6" name="Text Box 16">
          <a:extLst>
            <a:ext uri="{FF2B5EF4-FFF2-40B4-BE49-F238E27FC236}">
              <a16:creationId xmlns:a16="http://schemas.microsoft.com/office/drawing/2014/main" id="{B17362B6-38D2-4118-ACB7-D7C4D66986E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7" name="Text Box 17">
          <a:extLst>
            <a:ext uri="{FF2B5EF4-FFF2-40B4-BE49-F238E27FC236}">
              <a16:creationId xmlns:a16="http://schemas.microsoft.com/office/drawing/2014/main" id="{5B267A7A-E7BA-4B18-868E-F2316DF27D7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8" name="Text Box 7">
          <a:extLst>
            <a:ext uri="{FF2B5EF4-FFF2-40B4-BE49-F238E27FC236}">
              <a16:creationId xmlns:a16="http://schemas.microsoft.com/office/drawing/2014/main" id="{91F5B6AD-C691-411C-AB56-94C5E1D43BA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9" name="Text Box 8">
          <a:extLst>
            <a:ext uri="{FF2B5EF4-FFF2-40B4-BE49-F238E27FC236}">
              <a16:creationId xmlns:a16="http://schemas.microsoft.com/office/drawing/2014/main" id="{7B2923E8-B1E0-4187-A0BB-5601172EE6E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0" name="Text Box 9">
          <a:extLst>
            <a:ext uri="{FF2B5EF4-FFF2-40B4-BE49-F238E27FC236}">
              <a16:creationId xmlns:a16="http://schemas.microsoft.com/office/drawing/2014/main" id="{984AD8CC-2CB2-4FB9-ADAE-5F1FEE4FC16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1" name="Text Box 10">
          <a:extLst>
            <a:ext uri="{FF2B5EF4-FFF2-40B4-BE49-F238E27FC236}">
              <a16:creationId xmlns:a16="http://schemas.microsoft.com/office/drawing/2014/main" id="{53AF29B6-4ABD-4962-961F-6F2B3198E63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2" name="Text Box 11">
          <a:extLst>
            <a:ext uri="{FF2B5EF4-FFF2-40B4-BE49-F238E27FC236}">
              <a16:creationId xmlns:a16="http://schemas.microsoft.com/office/drawing/2014/main" id="{FC0B5853-D0F8-46CA-9287-94FE0C319BC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3" name="Text Box 12">
          <a:extLst>
            <a:ext uri="{FF2B5EF4-FFF2-40B4-BE49-F238E27FC236}">
              <a16:creationId xmlns:a16="http://schemas.microsoft.com/office/drawing/2014/main" id="{129507D6-7E7B-4A49-84D5-AAF2721BC96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4" name="Text Box 13">
          <a:extLst>
            <a:ext uri="{FF2B5EF4-FFF2-40B4-BE49-F238E27FC236}">
              <a16:creationId xmlns:a16="http://schemas.microsoft.com/office/drawing/2014/main" id="{10D97198-9DF1-4377-AE90-BF10C87844A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5" name="Text Box 14">
          <a:extLst>
            <a:ext uri="{FF2B5EF4-FFF2-40B4-BE49-F238E27FC236}">
              <a16:creationId xmlns:a16="http://schemas.microsoft.com/office/drawing/2014/main" id="{7EB9DFB8-596B-4DD8-AEB9-3427DC128F2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6" name="Text Box 15">
          <a:extLst>
            <a:ext uri="{FF2B5EF4-FFF2-40B4-BE49-F238E27FC236}">
              <a16:creationId xmlns:a16="http://schemas.microsoft.com/office/drawing/2014/main" id="{CF9B72F8-F055-46DD-A47E-3DC0A35A903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7" name="Text Box 16">
          <a:extLst>
            <a:ext uri="{FF2B5EF4-FFF2-40B4-BE49-F238E27FC236}">
              <a16:creationId xmlns:a16="http://schemas.microsoft.com/office/drawing/2014/main" id="{4250E106-B82E-4543-92EF-101AF468B78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8" name="Text Box 17">
          <a:extLst>
            <a:ext uri="{FF2B5EF4-FFF2-40B4-BE49-F238E27FC236}">
              <a16:creationId xmlns:a16="http://schemas.microsoft.com/office/drawing/2014/main" id="{65CF5F93-BA25-4D5E-A314-7153ADDA839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9" name="Text Box 6">
          <a:extLst>
            <a:ext uri="{FF2B5EF4-FFF2-40B4-BE49-F238E27FC236}">
              <a16:creationId xmlns:a16="http://schemas.microsoft.com/office/drawing/2014/main" id="{A3A2912C-8872-4B7A-BC34-6A2EDA09AA1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0" name="Text Box 7">
          <a:extLst>
            <a:ext uri="{FF2B5EF4-FFF2-40B4-BE49-F238E27FC236}">
              <a16:creationId xmlns:a16="http://schemas.microsoft.com/office/drawing/2014/main" id="{3F957178-D18C-4ECD-9346-2BF53C567C8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1" name="Text Box 8">
          <a:extLst>
            <a:ext uri="{FF2B5EF4-FFF2-40B4-BE49-F238E27FC236}">
              <a16:creationId xmlns:a16="http://schemas.microsoft.com/office/drawing/2014/main" id="{E227D4F8-4546-485F-A038-1AC95C2E1C3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2" name="Text Box 9">
          <a:extLst>
            <a:ext uri="{FF2B5EF4-FFF2-40B4-BE49-F238E27FC236}">
              <a16:creationId xmlns:a16="http://schemas.microsoft.com/office/drawing/2014/main" id="{61514D3D-EDDE-4018-8BD3-E4FDFE47029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3" name="Text Box 10">
          <a:extLst>
            <a:ext uri="{FF2B5EF4-FFF2-40B4-BE49-F238E27FC236}">
              <a16:creationId xmlns:a16="http://schemas.microsoft.com/office/drawing/2014/main" id="{E4FD3AEE-3D4A-438A-A415-8246CE140C1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4" name="Text Box 11">
          <a:extLst>
            <a:ext uri="{FF2B5EF4-FFF2-40B4-BE49-F238E27FC236}">
              <a16:creationId xmlns:a16="http://schemas.microsoft.com/office/drawing/2014/main" id="{0DC84A04-F027-4530-815D-13447D29A1E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5" name="Text Box 12">
          <a:extLst>
            <a:ext uri="{FF2B5EF4-FFF2-40B4-BE49-F238E27FC236}">
              <a16:creationId xmlns:a16="http://schemas.microsoft.com/office/drawing/2014/main" id="{4F041EED-71AD-4808-A1E1-613BCBA0FB8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6" name="Text Box 13">
          <a:extLst>
            <a:ext uri="{FF2B5EF4-FFF2-40B4-BE49-F238E27FC236}">
              <a16:creationId xmlns:a16="http://schemas.microsoft.com/office/drawing/2014/main" id="{A98355E9-DD8D-43A9-859F-EFDE109F7DB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7" name="Text Box 14">
          <a:extLst>
            <a:ext uri="{FF2B5EF4-FFF2-40B4-BE49-F238E27FC236}">
              <a16:creationId xmlns:a16="http://schemas.microsoft.com/office/drawing/2014/main" id="{FF1DCCEC-3864-4A78-BFFE-3947A3B1DAF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8" name="Text Box 15">
          <a:extLst>
            <a:ext uri="{FF2B5EF4-FFF2-40B4-BE49-F238E27FC236}">
              <a16:creationId xmlns:a16="http://schemas.microsoft.com/office/drawing/2014/main" id="{6B725D22-1972-43F0-8749-06F5E8C67D1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9" name="Text Box 16">
          <a:extLst>
            <a:ext uri="{FF2B5EF4-FFF2-40B4-BE49-F238E27FC236}">
              <a16:creationId xmlns:a16="http://schemas.microsoft.com/office/drawing/2014/main" id="{CE483CAA-2CF7-47E6-9D30-E79AF64D72B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0" name="Text Box 17">
          <a:extLst>
            <a:ext uri="{FF2B5EF4-FFF2-40B4-BE49-F238E27FC236}">
              <a16:creationId xmlns:a16="http://schemas.microsoft.com/office/drawing/2014/main" id="{AF7B1310-E74D-42FE-BEDB-D3DA03AA319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1" name="Text Box 6">
          <a:extLst>
            <a:ext uri="{FF2B5EF4-FFF2-40B4-BE49-F238E27FC236}">
              <a16:creationId xmlns:a16="http://schemas.microsoft.com/office/drawing/2014/main" id="{99131677-EFA8-45A7-B321-97883BBD39E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2" name="Text Box 7">
          <a:extLst>
            <a:ext uri="{FF2B5EF4-FFF2-40B4-BE49-F238E27FC236}">
              <a16:creationId xmlns:a16="http://schemas.microsoft.com/office/drawing/2014/main" id="{136EA543-8D45-4433-B38C-393809B0684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3" name="Text Box 8">
          <a:extLst>
            <a:ext uri="{FF2B5EF4-FFF2-40B4-BE49-F238E27FC236}">
              <a16:creationId xmlns:a16="http://schemas.microsoft.com/office/drawing/2014/main" id="{C19BB9E1-F426-47AA-8A2C-D60C002743A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4" name="Text Box 9">
          <a:extLst>
            <a:ext uri="{FF2B5EF4-FFF2-40B4-BE49-F238E27FC236}">
              <a16:creationId xmlns:a16="http://schemas.microsoft.com/office/drawing/2014/main" id="{08DE032D-B806-4A39-9B76-107716A283C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5" name="Text Box 10">
          <a:extLst>
            <a:ext uri="{FF2B5EF4-FFF2-40B4-BE49-F238E27FC236}">
              <a16:creationId xmlns:a16="http://schemas.microsoft.com/office/drawing/2014/main" id="{813AD5E3-A289-4D08-B1F3-61BC4158BEA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6" name="Text Box 11">
          <a:extLst>
            <a:ext uri="{FF2B5EF4-FFF2-40B4-BE49-F238E27FC236}">
              <a16:creationId xmlns:a16="http://schemas.microsoft.com/office/drawing/2014/main" id="{63C90234-4B3C-44F4-88AD-2373B46D2DB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7" name="Text Box 12">
          <a:extLst>
            <a:ext uri="{FF2B5EF4-FFF2-40B4-BE49-F238E27FC236}">
              <a16:creationId xmlns:a16="http://schemas.microsoft.com/office/drawing/2014/main" id="{6E500B26-957B-4145-AF4F-A7C00F32AB3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8" name="Text Box 13">
          <a:extLst>
            <a:ext uri="{FF2B5EF4-FFF2-40B4-BE49-F238E27FC236}">
              <a16:creationId xmlns:a16="http://schemas.microsoft.com/office/drawing/2014/main" id="{B524B1AC-D031-409A-A3EA-4E5EF471592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9" name="Text Box 14">
          <a:extLst>
            <a:ext uri="{FF2B5EF4-FFF2-40B4-BE49-F238E27FC236}">
              <a16:creationId xmlns:a16="http://schemas.microsoft.com/office/drawing/2014/main" id="{42DDEDC7-A77D-4353-AA2F-9D060F9F9C7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0" name="Text Box 15">
          <a:extLst>
            <a:ext uri="{FF2B5EF4-FFF2-40B4-BE49-F238E27FC236}">
              <a16:creationId xmlns:a16="http://schemas.microsoft.com/office/drawing/2014/main" id="{6E459F52-2D4F-4DFE-A968-D0389DBFA7F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1" name="Text Box 16">
          <a:extLst>
            <a:ext uri="{FF2B5EF4-FFF2-40B4-BE49-F238E27FC236}">
              <a16:creationId xmlns:a16="http://schemas.microsoft.com/office/drawing/2014/main" id="{9D2C94ED-AE12-4D71-B791-1F5FA20396B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2" name="Text Box 17">
          <a:extLst>
            <a:ext uri="{FF2B5EF4-FFF2-40B4-BE49-F238E27FC236}">
              <a16:creationId xmlns:a16="http://schemas.microsoft.com/office/drawing/2014/main" id="{20DBC8DC-9DBE-45A9-A208-D462DBCFCE1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3" name="Text Box 6">
          <a:extLst>
            <a:ext uri="{FF2B5EF4-FFF2-40B4-BE49-F238E27FC236}">
              <a16:creationId xmlns:a16="http://schemas.microsoft.com/office/drawing/2014/main" id="{4D7E2902-8B53-41B8-AAE0-789B91F8FAF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4" name="Text Box 7">
          <a:extLst>
            <a:ext uri="{FF2B5EF4-FFF2-40B4-BE49-F238E27FC236}">
              <a16:creationId xmlns:a16="http://schemas.microsoft.com/office/drawing/2014/main" id="{4A74F6B7-742B-4FD0-B487-83D4D1F0E8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5" name="Text Box 8">
          <a:extLst>
            <a:ext uri="{FF2B5EF4-FFF2-40B4-BE49-F238E27FC236}">
              <a16:creationId xmlns:a16="http://schemas.microsoft.com/office/drawing/2014/main" id="{8710800A-0E48-4E2B-8036-B68744E0DA7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6" name="Text Box 9">
          <a:extLst>
            <a:ext uri="{FF2B5EF4-FFF2-40B4-BE49-F238E27FC236}">
              <a16:creationId xmlns:a16="http://schemas.microsoft.com/office/drawing/2014/main" id="{36F94E6F-E862-40BA-98CF-A4A16A3550A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7" name="Text Box 10">
          <a:extLst>
            <a:ext uri="{FF2B5EF4-FFF2-40B4-BE49-F238E27FC236}">
              <a16:creationId xmlns:a16="http://schemas.microsoft.com/office/drawing/2014/main" id="{05CCF11A-9410-45D4-BE7B-A86ACC11E67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8" name="Text Box 11">
          <a:extLst>
            <a:ext uri="{FF2B5EF4-FFF2-40B4-BE49-F238E27FC236}">
              <a16:creationId xmlns:a16="http://schemas.microsoft.com/office/drawing/2014/main" id="{857FA953-01CF-4571-ADD0-CB664CB8BAB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9" name="Text Box 12">
          <a:extLst>
            <a:ext uri="{FF2B5EF4-FFF2-40B4-BE49-F238E27FC236}">
              <a16:creationId xmlns:a16="http://schemas.microsoft.com/office/drawing/2014/main" id="{9118660F-F7C9-4457-AA26-9F3767F418D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0" name="Text Box 13">
          <a:extLst>
            <a:ext uri="{FF2B5EF4-FFF2-40B4-BE49-F238E27FC236}">
              <a16:creationId xmlns:a16="http://schemas.microsoft.com/office/drawing/2014/main" id="{023D0106-8190-4D65-B2D3-C2CC7E0EC63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1" name="Text Box 14">
          <a:extLst>
            <a:ext uri="{FF2B5EF4-FFF2-40B4-BE49-F238E27FC236}">
              <a16:creationId xmlns:a16="http://schemas.microsoft.com/office/drawing/2014/main" id="{47E14D22-2073-42F3-9427-2CA7DF3DDAB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2" name="Text Box 15">
          <a:extLst>
            <a:ext uri="{FF2B5EF4-FFF2-40B4-BE49-F238E27FC236}">
              <a16:creationId xmlns:a16="http://schemas.microsoft.com/office/drawing/2014/main" id="{68BEB1F8-5982-4CF8-9AC7-FC6ACA041B7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3" name="Text Box 16">
          <a:extLst>
            <a:ext uri="{FF2B5EF4-FFF2-40B4-BE49-F238E27FC236}">
              <a16:creationId xmlns:a16="http://schemas.microsoft.com/office/drawing/2014/main" id="{76A0369C-8045-4743-BA4A-7661E3028A5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4" name="Text Box 17">
          <a:extLst>
            <a:ext uri="{FF2B5EF4-FFF2-40B4-BE49-F238E27FC236}">
              <a16:creationId xmlns:a16="http://schemas.microsoft.com/office/drawing/2014/main" id="{39DE8DFC-1A7C-4C0C-86B7-3A329B97C62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5" name="Text Box 7">
          <a:extLst>
            <a:ext uri="{FF2B5EF4-FFF2-40B4-BE49-F238E27FC236}">
              <a16:creationId xmlns:a16="http://schemas.microsoft.com/office/drawing/2014/main" id="{DCDC64DE-EEB7-4BC8-8A8B-199F0F7F5E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6" name="Text Box 8">
          <a:extLst>
            <a:ext uri="{FF2B5EF4-FFF2-40B4-BE49-F238E27FC236}">
              <a16:creationId xmlns:a16="http://schemas.microsoft.com/office/drawing/2014/main" id="{2CFE76D5-0EC7-4135-BAE5-EF5A4A1AB74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7" name="Text Box 9">
          <a:extLst>
            <a:ext uri="{FF2B5EF4-FFF2-40B4-BE49-F238E27FC236}">
              <a16:creationId xmlns:a16="http://schemas.microsoft.com/office/drawing/2014/main" id="{1CA68031-892B-40C9-A1BA-B7ADF55F703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8" name="Text Box 10">
          <a:extLst>
            <a:ext uri="{FF2B5EF4-FFF2-40B4-BE49-F238E27FC236}">
              <a16:creationId xmlns:a16="http://schemas.microsoft.com/office/drawing/2014/main" id="{BC9EF358-E3DA-49D1-99C6-0BE5731857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9" name="Text Box 11">
          <a:extLst>
            <a:ext uri="{FF2B5EF4-FFF2-40B4-BE49-F238E27FC236}">
              <a16:creationId xmlns:a16="http://schemas.microsoft.com/office/drawing/2014/main" id="{F2AF4C75-CEE6-420B-A4DF-25029050960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0" name="Text Box 12">
          <a:extLst>
            <a:ext uri="{FF2B5EF4-FFF2-40B4-BE49-F238E27FC236}">
              <a16:creationId xmlns:a16="http://schemas.microsoft.com/office/drawing/2014/main" id="{76173333-0B62-4C6D-A8B0-BE5B90D2EB8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1" name="Text Box 13">
          <a:extLst>
            <a:ext uri="{FF2B5EF4-FFF2-40B4-BE49-F238E27FC236}">
              <a16:creationId xmlns:a16="http://schemas.microsoft.com/office/drawing/2014/main" id="{9A8AFB98-16A8-46BE-8E4E-9A09D1985E8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2" name="Text Box 14">
          <a:extLst>
            <a:ext uri="{FF2B5EF4-FFF2-40B4-BE49-F238E27FC236}">
              <a16:creationId xmlns:a16="http://schemas.microsoft.com/office/drawing/2014/main" id="{1B0ACD49-66F0-4506-99E0-9CF53D0555D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3" name="Text Box 15">
          <a:extLst>
            <a:ext uri="{FF2B5EF4-FFF2-40B4-BE49-F238E27FC236}">
              <a16:creationId xmlns:a16="http://schemas.microsoft.com/office/drawing/2014/main" id="{F283266B-83C1-47E5-9280-4CDCEAEDF25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4" name="Text Box 16">
          <a:extLst>
            <a:ext uri="{FF2B5EF4-FFF2-40B4-BE49-F238E27FC236}">
              <a16:creationId xmlns:a16="http://schemas.microsoft.com/office/drawing/2014/main" id="{825F5F8A-AC42-416E-A23C-834A9BCE502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5" name="Text Box 17">
          <a:extLst>
            <a:ext uri="{FF2B5EF4-FFF2-40B4-BE49-F238E27FC236}">
              <a16:creationId xmlns:a16="http://schemas.microsoft.com/office/drawing/2014/main" id="{8BEA84ED-A79D-4998-BEEA-DA0808BAB79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6" name="Text Box 6">
          <a:extLst>
            <a:ext uri="{FF2B5EF4-FFF2-40B4-BE49-F238E27FC236}">
              <a16:creationId xmlns:a16="http://schemas.microsoft.com/office/drawing/2014/main" id="{7C83FD2F-5371-4C98-AE52-FEA151EF9FE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7" name="Text Box 7">
          <a:extLst>
            <a:ext uri="{FF2B5EF4-FFF2-40B4-BE49-F238E27FC236}">
              <a16:creationId xmlns:a16="http://schemas.microsoft.com/office/drawing/2014/main" id="{804FCABF-035C-4F1B-A137-32425873E9D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8" name="Text Box 8">
          <a:extLst>
            <a:ext uri="{FF2B5EF4-FFF2-40B4-BE49-F238E27FC236}">
              <a16:creationId xmlns:a16="http://schemas.microsoft.com/office/drawing/2014/main" id="{E537EDCA-3FA7-4213-B845-FAB4838BDCB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9" name="Text Box 9">
          <a:extLst>
            <a:ext uri="{FF2B5EF4-FFF2-40B4-BE49-F238E27FC236}">
              <a16:creationId xmlns:a16="http://schemas.microsoft.com/office/drawing/2014/main" id="{8C7D8490-1340-4426-BA2A-E076B1621EE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0" name="Text Box 10">
          <a:extLst>
            <a:ext uri="{FF2B5EF4-FFF2-40B4-BE49-F238E27FC236}">
              <a16:creationId xmlns:a16="http://schemas.microsoft.com/office/drawing/2014/main" id="{2217B882-F09C-48B5-B177-7B25AE1935D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1" name="Text Box 11">
          <a:extLst>
            <a:ext uri="{FF2B5EF4-FFF2-40B4-BE49-F238E27FC236}">
              <a16:creationId xmlns:a16="http://schemas.microsoft.com/office/drawing/2014/main" id="{882C6D86-D75F-41C0-91A9-4F73F2505B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2" name="Text Box 12">
          <a:extLst>
            <a:ext uri="{FF2B5EF4-FFF2-40B4-BE49-F238E27FC236}">
              <a16:creationId xmlns:a16="http://schemas.microsoft.com/office/drawing/2014/main" id="{257DA8FF-EAA6-46C9-81EC-1D7E505EF8E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3" name="Text Box 13">
          <a:extLst>
            <a:ext uri="{FF2B5EF4-FFF2-40B4-BE49-F238E27FC236}">
              <a16:creationId xmlns:a16="http://schemas.microsoft.com/office/drawing/2014/main" id="{DB0C4856-D873-41B8-BAEB-7D62D44DAC8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4" name="Text Box 14">
          <a:extLst>
            <a:ext uri="{FF2B5EF4-FFF2-40B4-BE49-F238E27FC236}">
              <a16:creationId xmlns:a16="http://schemas.microsoft.com/office/drawing/2014/main" id="{981AAD40-8F58-434B-945A-AA3B9D1898E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5" name="Text Box 15">
          <a:extLst>
            <a:ext uri="{FF2B5EF4-FFF2-40B4-BE49-F238E27FC236}">
              <a16:creationId xmlns:a16="http://schemas.microsoft.com/office/drawing/2014/main" id="{9F599209-1712-4383-AD35-4006C8DD3FF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6" name="Text Box 16">
          <a:extLst>
            <a:ext uri="{FF2B5EF4-FFF2-40B4-BE49-F238E27FC236}">
              <a16:creationId xmlns:a16="http://schemas.microsoft.com/office/drawing/2014/main" id="{3681F0BE-3EEC-4BFD-9C6E-06EF0CA66A0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7" name="Text Box 17">
          <a:extLst>
            <a:ext uri="{FF2B5EF4-FFF2-40B4-BE49-F238E27FC236}">
              <a16:creationId xmlns:a16="http://schemas.microsoft.com/office/drawing/2014/main" id="{5BBF9DAA-684B-4BD9-8C5E-D96FE3CEE1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8" name="Text Box 6">
          <a:extLst>
            <a:ext uri="{FF2B5EF4-FFF2-40B4-BE49-F238E27FC236}">
              <a16:creationId xmlns:a16="http://schemas.microsoft.com/office/drawing/2014/main" id="{B501BAE8-1E50-49B6-BEBF-3F7BDBFE1CD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9" name="Text Box 7">
          <a:extLst>
            <a:ext uri="{FF2B5EF4-FFF2-40B4-BE49-F238E27FC236}">
              <a16:creationId xmlns:a16="http://schemas.microsoft.com/office/drawing/2014/main" id="{9415549D-1431-4B50-8DB9-9ABE682D8BC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0" name="Text Box 8">
          <a:extLst>
            <a:ext uri="{FF2B5EF4-FFF2-40B4-BE49-F238E27FC236}">
              <a16:creationId xmlns:a16="http://schemas.microsoft.com/office/drawing/2014/main" id="{6F408FEE-6FFB-4C7D-BA00-F1B45A73F4D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1" name="Text Box 9">
          <a:extLst>
            <a:ext uri="{FF2B5EF4-FFF2-40B4-BE49-F238E27FC236}">
              <a16:creationId xmlns:a16="http://schemas.microsoft.com/office/drawing/2014/main" id="{9541ED95-4AE9-4BA5-A781-09D930E7B07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2" name="Text Box 10">
          <a:extLst>
            <a:ext uri="{FF2B5EF4-FFF2-40B4-BE49-F238E27FC236}">
              <a16:creationId xmlns:a16="http://schemas.microsoft.com/office/drawing/2014/main" id="{C4D4975E-BF4B-4609-ADFC-3777626905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3" name="Text Box 11">
          <a:extLst>
            <a:ext uri="{FF2B5EF4-FFF2-40B4-BE49-F238E27FC236}">
              <a16:creationId xmlns:a16="http://schemas.microsoft.com/office/drawing/2014/main" id="{03CE3A74-252B-4C43-976C-E75B7195DF4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4" name="Text Box 12">
          <a:extLst>
            <a:ext uri="{FF2B5EF4-FFF2-40B4-BE49-F238E27FC236}">
              <a16:creationId xmlns:a16="http://schemas.microsoft.com/office/drawing/2014/main" id="{645F6901-3D3F-479E-AA14-4E482E5E13A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5" name="Text Box 13">
          <a:extLst>
            <a:ext uri="{FF2B5EF4-FFF2-40B4-BE49-F238E27FC236}">
              <a16:creationId xmlns:a16="http://schemas.microsoft.com/office/drawing/2014/main" id="{9FCBD692-6863-4C68-B38B-C4A2A5E1DD2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6" name="Text Box 14">
          <a:extLst>
            <a:ext uri="{FF2B5EF4-FFF2-40B4-BE49-F238E27FC236}">
              <a16:creationId xmlns:a16="http://schemas.microsoft.com/office/drawing/2014/main" id="{C1E0593D-84A4-44EC-BD99-A9838A9EF17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7" name="Text Box 15">
          <a:extLst>
            <a:ext uri="{FF2B5EF4-FFF2-40B4-BE49-F238E27FC236}">
              <a16:creationId xmlns:a16="http://schemas.microsoft.com/office/drawing/2014/main" id="{44842AB4-2B0D-4052-905D-C1D25927385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8" name="Text Box 16">
          <a:extLst>
            <a:ext uri="{FF2B5EF4-FFF2-40B4-BE49-F238E27FC236}">
              <a16:creationId xmlns:a16="http://schemas.microsoft.com/office/drawing/2014/main" id="{E82B1AFB-53A8-4C1D-B725-C721D5D6E3E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9" name="Text Box 17">
          <a:extLst>
            <a:ext uri="{FF2B5EF4-FFF2-40B4-BE49-F238E27FC236}">
              <a16:creationId xmlns:a16="http://schemas.microsoft.com/office/drawing/2014/main" id="{6C1B1D70-7396-4088-8416-4B1E7847531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0" name="Text Box 6">
          <a:extLst>
            <a:ext uri="{FF2B5EF4-FFF2-40B4-BE49-F238E27FC236}">
              <a16:creationId xmlns:a16="http://schemas.microsoft.com/office/drawing/2014/main" id="{5D6315ED-4F8F-4F1B-993A-B860E8E8C6F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1" name="Text Box 7">
          <a:extLst>
            <a:ext uri="{FF2B5EF4-FFF2-40B4-BE49-F238E27FC236}">
              <a16:creationId xmlns:a16="http://schemas.microsoft.com/office/drawing/2014/main" id="{D0CC06BB-B00A-4C5C-8984-A87BC1F212F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2" name="Text Box 8">
          <a:extLst>
            <a:ext uri="{FF2B5EF4-FFF2-40B4-BE49-F238E27FC236}">
              <a16:creationId xmlns:a16="http://schemas.microsoft.com/office/drawing/2014/main" id="{78B8E4AA-CDDB-4C96-A56F-BC36263A179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3" name="Text Box 9">
          <a:extLst>
            <a:ext uri="{FF2B5EF4-FFF2-40B4-BE49-F238E27FC236}">
              <a16:creationId xmlns:a16="http://schemas.microsoft.com/office/drawing/2014/main" id="{F724A076-843C-485F-BD51-2588B41E663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4" name="Text Box 10">
          <a:extLst>
            <a:ext uri="{FF2B5EF4-FFF2-40B4-BE49-F238E27FC236}">
              <a16:creationId xmlns:a16="http://schemas.microsoft.com/office/drawing/2014/main" id="{684F62E3-1B7F-4EC7-AEE5-5B57F6636B4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5" name="Text Box 11">
          <a:extLst>
            <a:ext uri="{FF2B5EF4-FFF2-40B4-BE49-F238E27FC236}">
              <a16:creationId xmlns:a16="http://schemas.microsoft.com/office/drawing/2014/main" id="{350825A1-CBFF-4D1A-997A-7BDCEBD2888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6" name="Text Box 12">
          <a:extLst>
            <a:ext uri="{FF2B5EF4-FFF2-40B4-BE49-F238E27FC236}">
              <a16:creationId xmlns:a16="http://schemas.microsoft.com/office/drawing/2014/main" id="{3DFAF18C-2896-4972-A788-0820453B5D1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7" name="Text Box 13">
          <a:extLst>
            <a:ext uri="{FF2B5EF4-FFF2-40B4-BE49-F238E27FC236}">
              <a16:creationId xmlns:a16="http://schemas.microsoft.com/office/drawing/2014/main" id="{9F46A21B-DD92-4847-94CD-BE4B1AE9721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8" name="Text Box 14">
          <a:extLst>
            <a:ext uri="{FF2B5EF4-FFF2-40B4-BE49-F238E27FC236}">
              <a16:creationId xmlns:a16="http://schemas.microsoft.com/office/drawing/2014/main" id="{D59937B5-B071-403D-ACBA-5D242F01642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9" name="Text Box 15">
          <a:extLst>
            <a:ext uri="{FF2B5EF4-FFF2-40B4-BE49-F238E27FC236}">
              <a16:creationId xmlns:a16="http://schemas.microsoft.com/office/drawing/2014/main" id="{AED6F332-696D-47E9-BA09-F3D2F0A2118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0" name="Text Box 16">
          <a:extLst>
            <a:ext uri="{FF2B5EF4-FFF2-40B4-BE49-F238E27FC236}">
              <a16:creationId xmlns:a16="http://schemas.microsoft.com/office/drawing/2014/main" id="{FBC7F2F8-72A3-4B1E-A2D6-BDE723B4B04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1" name="Text Box 17">
          <a:extLst>
            <a:ext uri="{FF2B5EF4-FFF2-40B4-BE49-F238E27FC236}">
              <a16:creationId xmlns:a16="http://schemas.microsoft.com/office/drawing/2014/main" id="{4C687E66-58FE-4A3A-A14E-D4573EF8158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2" name="Text Box 7">
          <a:extLst>
            <a:ext uri="{FF2B5EF4-FFF2-40B4-BE49-F238E27FC236}">
              <a16:creationId xmlns:a16="http://schemas.microsoft.com/office/drawing/2014/main" id="{B958A3C5-3132-4D95-A39C-AD457F35B0C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3" name="Text Box 8">
          <a:extLst>
            <a:ext uri="{FF2B5EF4-FFF2-40B4-BE49-F238E27FC236}">
              <a16:creationId xmlns:a16="http://schemas.microsoft.com/office/drawing/2014/main" id="{58722FBF-2391-4F81-87F0-908F71B289D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4" name="Text Box 9">
          <a:extLst>
            <a:ext uri="{FF2B5EF4-FFF2-40B4-BE49-F238E27FC236}">
              <a16:creationId xmlns:a16="http://schemas.microsoft.com/office/drawing/2014/main" id="{61C62E68-62DB-41E3-805D-462F20E1B01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5" name="Text Box 10">
          <a:extLst>
            <a:ext uri="{FF2B5EF4-FFF2-40B4-BE49-F238E27FC236}">
              <a16:creationId xmlns:a16="http://schemas.microsoft.com/office/drawing/2014/main" id="{AFEE3AB5-C613-4CD4-98EA-4B2D8F9EB5F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6" name="Text Box 11">
          <a:extLst>
            <a:ext uri="{FF2B5EF4-FFF2-40B4-BE49-F238E27FC236}">
              <a16:creationId xmlns:a16="http://schemas.microsoft.com/office/drawing/2014/main" id="{2B8856E2-D242-4BAC-852C-3E4B6842812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7" name="Text Box 12">
          <a:extLst>
            <a:ext uri="{FF2B5EF4-FFF2-40B4-BE49-F238E27FC236}">
              <a16:creationId xmlns:a16="http://schemas.microsoft.com/office/drawing/2014/main" id="{DFD650DE-838F-4C4C-9EB5-F167AB7AE22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8" name="Text Box 13">
          <a:extLst>
            <a:ext uri="{FF2B5EF4-FFF2-40B4-BE49-F238E27FC236}">
              <a16:creationId xmlns:a16="http://schemas.microsoft.com/office/drawing/2014/main" id="{C671A15B-FE83-4DA4-8F35-8FBACE99C00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9" name="Text Box 14">
          <a:extLst>
            <a:ext uri="{FF2B5EF4-FFF2-40B4-BE49-F238E27FC236}">
              <a16:creationId xmlns:a16="http://schemas.microsoft.com/office/drawing/2014/main" id="{BE56138D-1007-4177-8D76-2E407BFB236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0" name="Text Box 15">
          <a:extLst>
            <a:ext uri="{FF2B5EF4-FFF2-40B4-BE49-F238E27FC236}">
              <a16:creationId xmlns:a16="http://schemas.microsoft.com/office/drawing/2014/main" id="{E87AF7E6-9018-41B3-9612-320E29D45F6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1" name="Text Box 16">
          <a:extLst>
            <a:ext uri="{FF2B5EF4-FFF2-40B4-BE49-F238E27FC236}">
              <a16:creationId xmlns:a16="http://schemas.microsoft.com/office/drawing/2014/main" id="{F6B50EA4-5FC9-4FDA-8418-B24F7292321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2" name="Text Box 17">
          <a:extLst>
            <a:ext uri="{FF2B5EF4-FFF2-40B4-BE49-F238E27FC236}">
              <a16:creationId xmlns:a16="http://schemas.microsoft.com/office/drawing/2014/main" id="{61A156FD-A112-40AC-B44E-1523E72F325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3" name="Text Box 6">
          <a:extLst>
            <a:ext uri="{FF2B5EF4-FFF2-40B4-BE49-F238E27FC236}">
              <a16:creationId xmlns:a16="http://schemas.microsoft.com/office/drawing/2014/main" id="{218A8A7B-36EC-433F-A6F4-B934F57FA02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4" name="Text Box 7">
          <a:extLst>
            <a:ext uri="{FF2B5EF4-FFF2-40B4-BE49-F238E27FC236}">
              <a16:creationId xmlns:a16="http://schemas.microsoft.com/office/drawing/2014/main" id="{351E5430-E2AF-41C0-962A-DF7F221CAD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5" name="Text Box 8">
          <a:extLst>
            <a:ext uri="{FF2B5EF4-FFF2-40B4-BE49-F238E27FC236}">
              <a16:creationId xmlns:a16="http://schemas.microsoft.com/office/drawing/2014/main" id="{1402FFF1-F55D-4E58-8355-5B0B4180E9E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6" name="Text Box 9">
          <a:extLst>
            <a:ext uri="{FF2B5EF4-FFF2-40B4-BE49-F238E27FC236}">
              <a16:creationId xmlns:a16="http://schemas.microsoft.com/office/drawing/2014/main" id="{3C75B7F4-527B-4D43-A23B-05CE3A25ADF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7" name="Text Box 10">
          <a:extLst>
            <a:ext uri="{FF2B5EF4-FFF2-40B4-BE49-F238E27FC236}">
              <a16:creationId xmlns:a16="http://schemas.microsoft.com/office/drawing/2014/main" id="{48192555-3E67-4637-AC65-A058293B805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8" name="Text Box 11">
          <a:extLst>
            <a:ext uri="{FF2B5EF4-FFF2-40B4-BE49-F238E27FC236}">
              <a16:creationId xmlns:a16="http://schemas.microsoft.com/office/drawing/2014/main" id="{EF1C0AA5-3E49-45F6-ABE0-3D3E044FDB6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9" name="Text Box 12">
          <a:extLst>
            <a:ext uri="{FF2B5EF4-FFF2-40B4-BE49-F238E27FC236}">
              <a16:creationId xmlns:a16="http://schemas.microsoft.com/office/drawing/2014/main" id="{80221D6B-A66A-4AC6-8425-B3FFA310955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0" name="Text Box 13">
          <a:extLst>
            <a:ext uri="{FF2B5EF4-FFF2-40B4-BE49-F238E27FC236}">
              <a16:creationId xmlns:a16="http://schemas.microsoft.com/office/drawing/2014/main" id="{6B19120B-D59D-4656-B403-BFFD862611A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1" name="Text Box 14">
          <a:extLst>
            <a:ext uri="{FF2B5EF4-FFF2-40B4-BE49-F238E27FC236}">
              <a16:creationId xmlns:a16="http://schemas.microsoft.com/office/drawing/2014/main" id="{FAA86BD4-CB09-46E4-8F5E-9D6473DCAB7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2" name="Text Box 15">
          <a:extLst>
            <a:ext uri="{FF2B5EF4-FFF2-40B4-BE49-F238E27FC236}">
              <a16:creationId xmlns:a16="http://schemas.microsoft.com/office/drawing/2014/main" id="{13C5B0AE-7102-4043-8BC1-F3A98FEE048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3" name="Text Box 16">
          <a:extLst>
            <a:ext uri="{FF2B5EF4-FFF2-40B4-BE49-F238E27FC236}">
              <a16:creationId xmlns:a16="http://schemas.microsoft.com/office/drawing/2014/main" id="{1623F07C-CBE1-4E1A-8CA0-14262AA25F9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4" name="Text Box 17">
          <a:extLst>
            <a:ext uri="{FF2B5EF4-FFF2-40B4-BE49-F238E27FC236}">
              <a16:creationId xmlns:a16="http://schemas.microsoft.com/office/drawing/2014/main" id="{143FFC7B-D431-4F96-BDC0-ACD04B912EA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5" name="Text Box 6">
          <a:extLst>
            <a:ext uri="{FF2B5EF4-FFF2-40B4-BE49-F238E27FC236}">
              <a16:creationId xmlns:a16="http://schemas.microsoft.com/office/drawing/2014/main" id="{339BE992-359E-48C4-AD4E-411552DC211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6" name="Text Box 7">
          <a:extLst>
            <a:ext uri="{FF2B5EF4-FFF2-40B4-BE49-F238E27FC236}">
              <a16:creationId xmlns:a16="http://schemas.microsoft.com/office/drawing/2014/main" id="{2C3E3FC3-65C5-415A-AB59-D8098A80A40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7" name="Text Box 8">
          <a:extLst>
            <a:ext uri="{FF2B5EF4-FFF2-40B4-BE49-F238E27FC236}">
              <a16:creationId xmlns:a16="http://schemas.microsoft.com/office/drawing/2014/main" id="{DA9075EA-A500-4E26-AD9D-8F3E4DB6543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8" name="Text Box 9">
          <a:extLst>
            <a:ext uri="{FF2B5EF4-FFF2-40B4-BE49-F238E27FC236}">
              <a16:creationId xmlns:a16="http://schemas.microsoft.com/office/drawing/2014/main" id="{09D8A470-32A9-42E3-B793-8AFE9E2C51F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9" name="Text Box 10">
          <a:extLst>
            <a:ext uri="{FF2B5EF4-FFF2-40B4-BE49-F238E27FC236}">
              <a16:creationId xmlns:a16="http://schemas.microsoft.com/office/drawing/2014/main" id="{41A2E99C-6B40-4895-927A-E994535ED75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0" name="Text Box 11">
          <a:extLst>
            <a:ext uri="{FF2B5EF4-FFF2-40B4-BE49-F238E27FC236}">
              <a16:creationId xmlns:a16="http://schemas.microsoft.com/office/drawing/2014/main" id="{6DB93840-1F06-434F-B296-11C6EB78B39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1" name="Text Box 12">
          <a:extLst>
            <a:ext uri="{FF2B5EF4-FFF2-40B4-BE49-F238E27FC236}">
              <a16:creationId xmlns:a16="http://schemas.microsoft.com/office/drawing/2014/main" id="{0D0E8AB2-1CA1-4F55-8B6C-E4DD8C2DE0C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2" name="Text Box 13">
          <a:extLst>
            <a:ext uri="{FF2B5EF4-FFF2-40B4-BE49-F238E27FC236}">
              <a16:creationId xmlns:a16="http://schemas.microsoft.com/office/drawing/2014/main" id="{B6861540-2F82-4A44-B769-24E61F96B8E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3" name="Text Box 14">
          <a:extLst>
            <a:ext uri="{FF2B5EF4-FFF2-40B4-BE49-F238E27FC236}">
              <a16:creationId xmlns:a16="http://schemas.microsoft.com/office/drawing/2014/main" id="{EEC0B9B8-1120-4F2A-A5F7-AB393F0048F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4" name="Text Box 15">
          <a:extLst>
            <a:ext uri="{FF2B5EF4-FFF2-40B4-BE49-F238E27FC236}">
              <a16:creationId xmlns:a16="http://schemas.microsoft.com/office/drawing/2014/main" id="{6AECFCE2-0E77-46F9-A6BB-9E273D2DC38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5" name="Text Box 16">
          <a:extLst>
            <a:ext uri="{FF2B5EF4-FFF2-40B4-BE49-F238E27FC236}">
              <a16:creationId xmlns:a16="http://schemas.microsoft.com/office/drawing/2014/main" id="{24695333-5886-4E5D-9FF1-E4608E584DB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6" name="Text Box 17">
          <a:extLst>
            <a:ext uri="{FF2B5EF4-FFF2-40B4-BE49-F238E27FC236}">
              <a16:creationId xmlns:a16="http://schemas.microsoft.com/office/drawing/2014/main" id="{156EAC5A-DFB1-4C5A-96A9-51E43A4738A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7" name="Text Box 6">
          <a:extLst>
            <a:ext uri="{FF2B5EF4-FFF2-40B4-BE49-F238E27FC236}">
              <a16:creationId xmlns:a16="http://schemas.microsoft.com/office/drawing/2014/main" id="{2C67D8E0-1EC0-4096-878E-6EEEE8518A8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8" name="Text Box 7">
          <a:extLst>
            <a:ext uri="{FF2B5EF4-FFF2-40B4-BE49-F238E27FC236}">
              <a16:creationId xmlns:a16="http://schemas.microsoft.com/office/drawing/2014/main" id="{EE94B734-3B54-4608-80E9-81BDA7C9AAD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9" name="Text Box 8">
          <a:extLst>
            <a:ext uri="{FF2B5EF4-FFF2-40B4-BE49-F238E27FC236}">
              <a16:creationId xmlns:a16="http://schemas.microsoft.com/office/drawing/2014/main" id="{ABB09D33-B99C-4EB2-B6EB-81FF51154F4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0" name="Text Box 9">
          <a:extLst>
            <a:ext uri="{FF2B5EF4-FFF2-40B4-BE49-F238E27FC236}">
              <a16:creationId xmlns:a16="http://schemas.microsoft.com/office/drawing/2014/main" id="{924483B1-9B4E-4873-A33E-768B7FA5D08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1" name="Text Box 10">
          <a:extLst>
            <a:ext uri="{FF2B5EF4-FFF2-40B4-BE49-F238E27FC236}">
              <a16:creationId xmlns:a16="http://schemas.microsoft.com/office/drawing/2014/main" id="{20DD7A5E-C2DC-4307-BE21-90497DB1C60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2" name="Text Box 11">
          <a:extLst>
            <a:ext uri="{FF2B5EF4-FFF2-40B4-BE49-F238E27FC236}">
              <a16:creationId xmlns:a16="http://schemas.microsoft.com/office/drawing/2014/main" id="{399C38DF-F169-436F-AB06-F22A2DA9629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3" name="Text Box 12">
          <a:extLst>
            <a:ext uri="{FF2B5EF4-FFF2-40B4-BE49-F238E27FC236}">
              <a16:creationId xmlns:a16="http://schemas.microsoft.com/office/drawing/2014/main" id="{6BE226EA-F3FD-434C-9CD9-B1A90D873A0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4" name="Text Box 13">
          <a:extLst>
            <a:ext uri="{FF2B5EF4-FFF2-40B4-BE49-F238E27FC236}">
              <a16:creationId xmlns:a16="http://schemas.microsoft.com/office/drawing/2014/main" id="{B9EABBEE-0BB9-4E5D-BC0A-6673ACDDC5B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5" name="Text Box 14">
          <a:extLst>
            <a:ext uri="{FF2B5EF4-FFF2-40B4-BE49-F238E27FC236}">
              <a16:creationId xmlns:a16="http://schemas.microsoft.com/office/drawing/2014/main" id="{1C077C93-4283-4D45-9006-815333955F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6" name="Text Box 15">
          <a:extLst>
            <a:ext uri="{FF2B5EF4-FFF2-40B4-BE49-F238E27FC236}">
              <a16:creationId xmlns:a16="http://schemas.microsoft.com/office/drawing/2014/main" id="{951EC7E0-6745-4180-B4FA-C06772A589D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7" name="Text Box 16">
          <a:extLst>
            <a:ext uri="{FF2B5EF4-FFF2-40B4-BE49-F238E27FC236}">
              <a16:creationId xmlns:a16="http://schemas.microsoft.com/office/drawing/2014/main" id="{1ABC887C-FCA6-42D9-9817-296CBBA2634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8" name="Text Box 17">
          <a:extLst>
            <a:ext uri="{FF2B5EF4-FFF2-40B4-BE49-F238E27FC236}">
              <a16:creationId xmlns:a16="http://schemas.microsoft.com/office/drawing/2014/main" id="{49C637E3-C0E2-43FF-911E-FF00C47E821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9" name="Text Box 7">
          <a:extLst>
            <a:ext uri="{FF2B5EF4-FFF2-40B4-BE49-F238E27FC236}">
              <a16:creationId xmlns:a16="http://schemas.microsoft.com/office/drawing/2014/main" id="{9FC49E3C-6E6A-491F-8087-601AB0C5BE3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0" name="Text Box 8">
          <a:extLst>
            <a:ext uri="{FF2B5EF4-FFF2-40B4-BE49-F238E27FC236}">
              <a16:creationId xmlns:a16="http://schemas.microsoft.com/office/drawing/2014/main" id="{91D28285-02D0-46A9-B069-57B05B0683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1" name="Text Box 9">
          <a:extLst>
            <a:ext uri="{FF2B5EF4-FFF2-40B4-BE49-F238E27FC236}">
              <a16:creationId xmlns:a16="http://schemas.microsoft.com/office/drawing/2014/main" id="{498E6F5D-1E91-4DF5-B6C5-8AB93CE8D22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2" name="Text Box 10">
          <a:extLst>
            <a:ext uri="{FF2B5EF4-FFF2-40B4-BE49-F238E27FC236}">
              <a16:creationId xmlns:a16="http://schemas.microsoft.com/office/drawing/2014/main" id="{824C3119-11F5-46C8-8B68-2D7416F3168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3" name="Text Box 11">
          <a:extLst>
            <a:ext uri="{FF2B5EF4-FFF2-40B4-BE49-F238E27FC236}">
              <a16:creationId xmlns:a16="http://schemas.microsoft.com/office/drawing/2014/main" id="{2B321E69-665E-40C2-8965-9534568ADDE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4" name="Text Box 12">
          <a:extLst>
            <a:ext uri="{FF2B5EF4-FFF2-40B4-BE49-F238E27FC236}">
              <a16:creationId xmlns:a16="http://schemas.microsoft.com/office/drawing/2014/main" id="{BEE7DF11-BE5C-4C8B-96EB-421CC8EA468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5" name="Text Box 13">
          <a:extLst>
            <a:ext uri="{FF2B5EF4-FFF2-40B4-BE49-F238E27FC236}">
              <a16:creationId xmlns:a16="http://schemas.microsoft.com/office/drawing/2014/main" id="{2D2C2199-3A2D-4272-8D11-E05EA64F3D7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6" name="Text Box 14">
          <a:extLst>
            <a:ext uri="{FF2B5EF4-FFF2-40B4-BE49-F238E27FC236}">
              <a16:creationId xmlns:a16="http://schemas.microsoft.com/office/drawing/2014/main" id="{6E3B4386-B367-459A-8B74-36257759D91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7" name="Text Box 15">
          <a:extLst>
            <a:ext uri="{FF2B5EF4-FFF2-40B4-BE49-F238E27FC236}">
              <a16:creationId xmlns:a16="http://schemas.microsoft.com/office/drawing/2014/main" id="{0B2E0D64-DB4C-48A2-9B16-90B8250824D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8" name="Text Box 16">
          <a:extLst>
            <a:ext uri="{FF2B5EF4-FFF2-40B4-BE49-F238E27FC236}">
              <a16:creationId xmlns:a16="http://schemas.microsoft.com/office/drawing/2014/main" id="{105E777F-A8EE-4D6A-89FF-D85DA96031A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9" name="Text Box 17">
          <a:extLst>
            <a:ext uri="{FF2B5EF4-FFF2-40B4-BE49-F238E27FC236}">
              <a16:creationId xmlns:a16="http://schemas.microsoft.com/office/drawing/2014/main" id="{5B01D573-52C8-4CC7-A8D1-10DA1469B10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0" name="Text Box 6">
          <a:extLst>
            <a:ext uri="{FF2B5EF4-FFF2-40B4-BE49-F238E27FC236}">
              <a16:creationId xmlns:a16="http://schemas.microsoft.com/office/drawing/2014/main" id="{5ED3C87D-D861-49E3-940F-FD47E7D4FA0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1" name="Text Box 7">
          <a:extLst>
            <a:ext uri="{FF2B5EF4-FFF2-40B4-BE49-F238E27FC236}">
              <a16:creationId xmlns:a16="http://schemas.microsoft.com/office/drawing/2014/main" id="{62928F2D-A624-4B1E-9079-558129464C9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2" name="Text Box 8">
          <a:extLst>
            <a:ext uri="{FF2B5EF4-FFF2-40B4-BE49-F238E27FC236}">
              <a16:creationId xmlns:a16="http://schemas.microsoft.com/office/drawing/2014/main" id="{F54A3EF1-C8EE-4829-91DB-A35406FD71C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3" name="Text Box 9">
          <a:extLst>
            <a:ext uri="{FF2B5EF4-FFF2-40B4-BE49-F238E27FC236}">
              <a16:creationId xmlns:a16="http://schemas.microsoft.com/office/drawing/2014/main" id="{6A2FBFD8-FDDF-4758-A232-B35B6BB74FB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4" name="Text Box 10">
          <a:extLst>
            <a:ext uri="{FF2B5EF4-FFF2-40B4-BE49-F238E27FC236}">
              <a16:creationId xmlns:a16="http://schemas.microsoft.com/office/drawing/2014/main" id="{AF4E44FD-0485-4D91-96EC-BBE11AABDA6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5" name="Text Box 11">
          <a:extLst>
            <a:ext uri="{FF2B5EF4-FFF2-40B4-BE49-F238E27FC236}">
              <a16:creationId xmlns:a16="http://schemas.microsoft.com/office/drawing/2014/main" id="{A6DB84F1-D857-486D-934D-C72B8A2F166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6" name="Text Box 12">
          <a:extLst>
            <a:ext uri="{FF2B5EF4-FFF2-40B4-BE49-F238E27FC236}">
              <a16:creationId xmlns:a16="http://schemas.microsoft.com/office/drawing/2014/main" id="{545B1497-EF66-4A5C-B58B-73CE89DA842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7" name="Text Box 13">
          <a:extLst>
            <a:ext uri="{FF2B5EF4-FFF2-40B4-BE49-F238E27FC236}">
              <a16:creationId xmlns:a16="http://schemas.microsoft.com/office/drawing/2014/main" id="{A62AB856-D0A7-4E20-9ECC-A597795488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8" name="Text Box 14">
          <a:extLst>
            <a:ext uri="{FF2B5EF4-FFF2-40B4-BE49-F238E27FC236}">
              <a16:creationId xmlns:a16="http://schemas.microsoft.com/office/drawing/2014/main" id="{5CBE419D-360D-461B-A5CF-ADD4E47E48B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9" name="Text Box 15">
          <a:extLst>
            <a:ext uri="{FF2B5EF4-FFF2-40B4-BE49-F238E27FC236}">
              <a16:creationId xmlns:a16="http://schemas.microsoft.com/office/drawing/2014/main" id="{2D8406D7-DABF-486A-9DFE-E41867C0A2F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0" name="Text Box 16">
          <a:extLst>
            <a:ext uri="{FF2B5EF4-FFF2-40B4-BE49-F238E27FC236}">
              <a16:creationId xmlns:a16="http://schemas.microsoft.com/office/drawing/2014/main" id="{6AFA199A-5E58-4B05-8A87-65DD6D71E63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1" name="Text Box 17">
          <a:extLst>
            <a:ext uri="{FF2B5EF4-FFF2-40B4-BE49-F238E27FC236}">
              <a16:creationId xmlns:a16="http://schemas.microsoft.com/office/drawing/2014/main" id="{1A7CB717-D68B-4B1C-A846-D37BCF289B4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2" name="Text Box 6">
          <a:extLst>
            <a:ext uri="{FF2B5EF4-FFF2-40B4-BE49-F238E27FC236}">
              <a16:creationId xmlns:a16="http://schemas.microsoft.com/office/drawing/2014/main" id="{1F2C0F42-7588-492F-8F04-C5246A603C4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3" name="Text Box 7">
          <a:extLst>
            <a:ext uri="{FF2B5EF4-FFF2-40B4-BE49-F238E27FC236}">
              <a16:creationId xmlns:a16="http://schemas.microsoft.com/office/drawing/2014/main" id="{45EF8562-F762-4FA2-AC88-89B81A441B4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4" name="Text Box 8">
          <a:extLst>
            <a:ext uri="{FF2B5EF4-FFF2-40B4-BE49-F238E27FC236}">
              <a16:creationId xmlns:a16="http://schemas.microsoft.com/office/drawing/2014/main" id="{79818C22-4588-46E3-8CAE-E37CCCAC5F4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5" name="Text Box 9">
          <a:extLst>
            <a:ext uri="{FF2B5EF4-FFF2-40B4-BE49-F238E27FC236}">
              <a16:creationId xmlns:a16="http://schemas.microsoft.com/office/drawing/2014/main" id="{6F4F158A-0BD2-4C82-90A1-399F1FDAEBB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6" name="Text Box 10">
          <a:extLst>
            <a:ext uri="{FF2B5EF4-FFF2-40B4-BE49-F238E27FC236}">
              <a16:creationId xmlns:a16="http://schemas.microsoft.com/office/drawing/2014/main" id="{5F0CD8B5-E4AA-461B-AABC-E29898444A1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7" name="Text Box 11">
          <a:extLst>
            <a:ext uri="{FF2B5EF4-FFF2-40B4-BE49-F238E27FC236}">
              <a16:creationId xmlns:a16="http://schemas.microsoft.com/office/drawing/2014/main" id="{5C4F2E85-D127-4949-8795-F3B9B296839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8" name="Text Box 12">
          <a:extLst>
            <a:ext uri="{FF2B5EF4-FFF2-40B4-BE49-F238E27FC236}">
              <a16:creationId xmlns:a16="http://schemas.microsoft.com/office/drawing/2014/main" id="{37EA8B61-F7DF-41E0-BC2C-8270B18CC03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9" name="Text Box 13">
          <a:extLst>
            <a:ext uri="{FF2B5EF4-FFF2-40B4-BE49-F238E27FC236}">
              <a16:creationId xmlns:a16="http://schemas.microsoft.com/office/drawing/2014/main" id="{46EDAD3B-E9E6-4D38-B1EC-BE06E5C9C48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0" name="Text Box 14">
          <a:extLst>
            <a:ext uri="{FF2B5EF4-FFF2-40B4-BE49-F238E27FC236}">
              <a16:creationId xmlns:a16="http://schemas.microsoft.com/office/drawing/2014/main" id="{6504444D-6625-4D1E-9C71-95106E84BEC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1" name="Text Box 15">
          <a:extLst>
            <a:ext uri="{FF2B5EF4-FFF2-40B4-BE49-F238E27FC236}">
              <a16:creationId xmlns:a16="http://schemas.microsoft.com/office/drawing/2014/main" id="{300198DA-F348-4729-B6DA-7945D67F7A9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2" name="Text Box 16">
          <a:extLst>
            <a:ext uri="{FF2B5EF4-FFF2-40B4-BE49-F238E27FC236}">
              <a16:creationId xmlns:a16="http://schemas.microsoft.com/office/drawing/2014/main" id="{C5A525CB-6979-460A-BAFE-D4BB22194C1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3" name="Text Box 17">
          <a:extLst>
            <a:ext uri="{FF2B5EF4-FFF2-40B4-BE49-F238E27FC236}">
              <a16:creationId xmlns:a16="http://schemas.microsoft.com/office/drawing/2014/main" id="{26CA2220-6049-4B3B-A77E-DA2DD95EF17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4" name="Text Box 6">
          <a:extLst>
            <a:ext uri="{FF2B5EF4-FFF2-40B4-BE49-F238E27FC236}">
              <a16:creationId xmlns:a16="http://schemas.microsoft.com/office/drawing/2014/main" id="{8FF38181-F0CC-4C6A-9726-CA3A5BF39FD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5" name="Text Box 7">
          <a:extLst>
            <a:ext uri="{FF2B5EF4-FFF2-40B4-BE49-F238E27FC236}">
              <a16:creationId xmlns:a16="http://schemas.microsoft.com/office/drawing/2014/main" id="{500EA98B-3429-4FD7-90EB-E944F05FCE6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6" name="Text Box 8">
          <a:extLst>
            <a:ext uri="{FF2B5EF4-FFF2-40B4-BE49-F238E27FC236}">
              <a16:creationId xmlns:a16="http://schemas.microsoft.com/office/drawing/2014/main" id="{72D0AFED-AE1A-4657-9380-D06A6EE3EDF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7" name="Text Box 9">
          <a:extLst>
            <a:ext uri="{FF2B5EF4-FFF2-40B4-BE49-F238E27FC236}">
              <a16:creationId xmlns:a16="http://schemas.microsoft.com/office/drawing/2014/main" id="{AF7778D3-1BA1-4BA4-9E24-D6C09D174BA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8" name="Text Box 10">
          <a:extLst>
            <a:ext uri="{FF2B5EF4-FFF2-40B4-BE49-F238E27FC236}">
              <a16:creationId xmlns:a16="http://schemas.microsoft.com/office/drawing/2014/main" id="{D285AA0C-2921-4BC5-9DAE-FDDFFF67165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9" name="Text Box 11">
          <a:extLst>
            <a:ext uri="{FF2B5EF4-FFF2-40B4-BE49-F238E27FC236}">
              <a16:creationId xmlns:a16="http://schemas.microsoft.com/office/drawing/2014/main" id="{E012E88B-011F-4656-B022-30E83F1DD41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0" name="Text Box 12">
          <a:extLst>
            <a:ext uri="{FF2B5EF4-FFF2-40B4-BE49-F238E27FC236}">
              <a16:creationId xmlns:a16="http://schemas.microsoft.com/office/drawing/2014/main" id="{C259C400-78EE-483B-8033-ABB23BE55BC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1" name="Text Box 13">
          <a:extLst>
            <a:ext uri="{FF2B5EF4-FFF2-40B4-BE49-F238E27FC236}">
              <a16:creationId xmlns:a16="http://schemas.microsoft.com/office/drawing/2014/main" id="{11FF172E-782F-45DB-924C-1F357CB57C7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2" name="Text Box 14">
          <a:extLst>
            <a:ext uri="{FF2B5EF4-FFF2-40B4-BE49-F238E27FC236}">
              <a16:creationId xmlns:a16="http://schemas.microsoft.com/office/drawing/2014/main" id="{69E78100-5FE5-4DCD-B847-7041FC78CAF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3" name="Text Box 15">
          <a:extLst>
            <a:ext uri="{FF2B5EF4-FFF2-40B4-BE49-F238E27FC236}">
              <a16:creationId xmlns:a16="http://schemas.microsoft.com/office/drawing/2014/main" id="{0A625126-04DB-4FED-8068-54BE5EABB75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4" name="Text Box 16">
          <a:extLst>
            <a:ext uri="{FF2B5EF4-FFF2-40B4-BE49-F238E27FC236}">
              <a16:creationId xmlns:a16="http://schemas.microsoft.com/office/drawing/2014/main" id="{99C1EFF0-98CF-4CFC-ADD7-5CC1ED682E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5" name="Text Box 17">
          <a:extLst>
            <a:ext uri="{FF2B5EF4-FFF2-40B4-BE49-F238E27FC236}">
              <a16:creationId xmlns:a16="http://schemas.microsoft.com/office/drawing/2014/main" id="{45270F1F-5EC3-4FBB-B34B-2885CC51CC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6" name="Text Box 7">
          <a:extLst>
            <a:ext uri="{FF2B5EF4-FFF2-40B4-BE49-F238E27FC236}">
              <a16:creationId xmlns:a16="http://schemas.microsoft.com/office/drawing/2014/main" id="{91B79AC9-6E08-4C30-8AE7-0641816AD5B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7" name="Text Box 8">
          <a:extLst>
            <a:ext uri="{FF2B5EF4-FFF2-40B4-BE49-F238E27FC236}">
              <a16:creationId xmlns:a16="http://schemas.microsoft.com/office/drawing/2014/main" id="{967246FD-D40A-44E1-9A42-29515B33A6C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8" name="Text Box 9">
          <a:extLst>
            <a:ext uri="{FF2B5EF4-FFF2-40B4-BE49-F238E27FC236}">
              <a16:creationId xmlns:a16="http://schemas.microsoft.com/office/drawing/2014/main" id="{CB592A56-2819-4ECC-A43F-DF47194EAD9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9" name="Text Box 10">
          <a:extLst>
            <a:ext uri="{FF2B5EF4-FFF2-40B4-BE49-F238E27FC236}">
              <a16:creationId xmlns:a16="http://schemas.microsoft.com/office/drawing/2014/main" id="{55303747-5BA3-43AB-A2C2-B0AAA4BC99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0" name="Text Box 11">
          <a:extLst>
            <a:ext uri="{FF2B5EF4-FFF2-40B4-BE49-F238E27FC236}">
              <a16:creationId xmlns:a16="http://schemas.microsoft.com/office/drawing/2014/main" id="{81905203-A632-496C-9152-628B32CE425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1" name="Text Box 12">
          <a:extLst>
            <a:ext uri="{FF2B5EF4-FFF2-40B4-BE49-F238E27FC236}">
              <a16:creationId xmlns:a16="http://schemas.microsoft.com/office/drawing/2014/main" id="{11190958-B051-46DF-8A33-FCFD400819C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2" name="Text Box 13">
          <a:extLst>
            <a:ext uri="{FF2B5EF4-FFF2-40B4-BE49-F238E27FC236}">
              <a16:creationId xmlns:a16="http://schemas.microsoft.com/office/drawing/2014/main" id="{793E0D7E-72A2-494E-A611-98ED548D395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3" name="Text Box 14">
          <a:extLst>
            <a:ext uri="{FF2B5EF4-FFF2-40B4-BE49-F238E27FC236}">
              <a16:creationId xmlns:a16="http://schemas.microsoft.com/office/drawing/2014/main" id="{904BF75D-92D7-4885-BECF-16C19D0C12F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4" name="Text Box 15">
          <a:extLst>
            <a:ext uri="{FF2B5EF4-FFF2-40B4-BE49-F238E27FC236}">
              <a16:creationId xmlns:a16="http://schemas.microsoft.com/office/drawing/2014/main" id="{46B588EC-2DEE-413C-905E-42947BA18ED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5" name="Text Box 16">
          <a:extLst>
            <a:ext uri="{FF2B5EF4-FFF2-40B4-BE49-F238E27FC236}">
              <a16:creationId xmlns:a16="http://schemas.microsoft.com/office/drawing/2014/main" id="{030B0D95-B70C-4E53-AF58-99E7BC4D287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6" name="Text Box 17">
          <a:extLst>
            <a:ext uri="{FF2B5EF4-FFF2-40B4-BE49-F238E27FC236}">
              <a16:creationId xmlns:a16="http://schemas.microsoft.com/office/drawing/2014/main" id="{F5EEEC3A-4FB3-480C-A2EB-7A9357248A0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7" name="Text Box 6">
          <a:extLst>
            <a:ext uri="{FF2B5EF4-FFF2-40B4-BE49-F238E27FC236}">
              <a16:creationId xmlns:a16="http://schemas.microsoft.com/office/drawing/2014/main" id="{E719FF4E-BF0B-42E7-8EF2-D55A098FE3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8" name="Text Box 7">
          <a:extLst>
            <a:ext uri="{FF2B5EF4-FFF2-40B4-BE49-F238E27FC236}">
              <a16:creationId xmlns:a16="http://schemas.microsoft.com/office/drawing/2014/main" id="{2DDE440C-95C1-4AC5-B338-EA65FE90C55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9" name="Text Box 8">
          <a:extLst>
            <a:ext uri="{FF2B5EF4-FFF2-40B4-BE49-F238E27FC236}">
              <a16:creationId xmlns:a16="http://schemas.microsoft.com/office/drawing/2014/main" id="{2BED1776-3617-4113-A37A-50B033EFD0F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0" name="Text Box 9">
          <a:extLst>
            <a:ext uri="{FF2B5EF4-FFF2-40B4-BE49-F238E27FC236}">
              <a16:creationId xmlns:a16="http://schemas.microsoft.com/office/drawing/2014/main" id="{9E9B6863-63EC-47EC-BEB1-916D410173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1" name="Text Box 10">
          <a:extLst>
            <a:ext uri="{FF2B5EF4-FFF2-40B4-BE49-F238E27FC236}">
              <a16:creationId xmlns:a16="http://schemas.microsoft.com/office/drawing/2014/main" id="{E4F1CA82-1EBE-428C-BB30-F417B387BC4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2" name="Text Box 11">
          <a:extLst>
            <a:ext uri="{FF2B5EF4-FFF2-40B4-BE49-F238E27FC236}">
              <a16:creationId xmlns:a16="http://schemas.microsoft.com/office/drawing/2014/main" id="{D9694540-54B7-4602-A333-4B3C6C69179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3" name="Text Box 12">
          <a:extLst>
            <a:ext uri="{FF2B5EF4-FFF2-40B4-BE49-F238E27FC236}">
              <a16:creationId xmlns:a16="http://schemas.microsoft.com/office/drawing/2014/main" id="{82B53CB5-A198-425F-B625-D22606A8A48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4" name="Text Box 13">
          <a:extLst>
            <a:ext uri="{FF2B5EF4-FFF2-40B4-BE49-F238E27FC236}">
              <a16:creationId xmlns:a16="http://schemas.microsoft.com/office/drawing/2014/main" id="{362BABD4-2ED1-492F-85EE-88DC7BA00D1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5" name="Text Box 14">
          <a:extLst>
            <a:ext uri="{FF2B5EF4-FFF2-40B4-BE49-F238E27FC236}">
              <a16:creationId xmlns:a16="http://schemas.microsoft.com/office/drawing/2014/main" id="{FF1DC1C9-0965-4747-9C93-AC469125744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6" name="Text Box 15">
          <a:extLst>
            <a:ext uri="{FF2B5EF4-FFF2-40B4-BE49-F238E27FC236}">
              <a16:creationId xmlns:a16="http://schemas.microsoft.com/office/drawing/2014/main" id="{71B9C678-07EB-42C9-8C94-C1D5B4F9BF3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7" name="Text Box 16">
          <a:extLst>
            <a:ext uri="{FF2B5EF4-FFF2-40B4-BE49-F238E27FC236}">
              <a16:creationId xmlns:a16="http://schemas.microsoft.com/office/drawing/2014/main" id="{19A3F6E8-1ABC-4F3A-8074-7282ED4DA8C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8" name="Text Box 17">
          <a:extLst>
            <a:ext uri="{FF2B5EF4-FFF2-40B4-BE49-F238E27FC236}">
              <a16:creationId xmlns:a16="http://schemas.microsoft.com/office/drawing/2014/main" id="{670BD36C-2CE1-4FD9-9931-E87C5861319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9" name="Text Box 6">
          <a:extLst>
            <a:ext uri="{FF2B5EF4-FFF2-40B4-BE49-F238E27FC236}">
              <a16:creationId xmlns:a16="http://schemas.microsoft.com/office/drawing/2014/main" id="{9AC7DE89-5C81-4540-9EF0-B3FA1717E17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0" name="Text Box 7">
          <a:extLst>
            <a:ext uri="{FF2B5EF4-FFF2-40B4-BE49-F238E27FC236}">
              <a16:creationId xmlns:a16="http://schemas.microsoft.com/office/drawing/2014/main" id="{B452347C-2034-4C90-BCDD-BC73C4CBF25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1" name="Text Box 8">
          <a:extLst>
            <a:ext uri="{FF2B5EF4-FFF2-40B4-BE49-F238E27FC236}">
              <a16:creationId xmlns:a16="http://schemas.microsoft.com/office/drawing/2014/main" id="{091C7C13-C354-408E-A954-7105DBDD8E9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2" name="Text Box 9">
          <a:extLst>
            <a:ext uri="{FF2B5EF4-FFF2-40B4-BE49-F238E27FC236}">
              <a16:creationId xmlns:a16="http://schemas.microsoft.com/office/drawing/2014/main" id="{FF10EE39-2065-459D-9232-77DF45BDB55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3" name="Text Box 10">
          <a:extLst>
            <a:ext uri="{FF2B5EF4-FFF2-40B4-BE49-F238E27FC236}">
              <a16:creationId xmlns:a16="http://schemas.microsoft.com/office/drawing/2014/main" id="{1358995C-69D2-491C-8DE6-4E8FB439278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4" name="Text Box 11">
          <a:extLst>
            <a:ext uri="{FF2B5EF4-FFF2-40B4-BE49-F238E27FC236}">
              <a16:creationId xmlns:a16="http://schemas.microsoft.com/office/drawing/2014/main" id="{0F7360D3-3C13-4ED4-ACF5-093558EDEF5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5" name="Text Box 12">
          <a:extLst>
            <a:ext uri="{FF2B5EF4-FFF2-40B4-BE49-F238E27FC236}">
              <a16:creationId xmlns:a16="http://schemas.microsoft.com/office/drawing/2014/main" id="{558D394E-AC5B-48A5-91C1-39C63010D31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6" name="Text Box 13">
          <a:extLst>
            <a:ext uri="{FF2B5EF4-FFF2-40B4-BE49-F238E27FC236}">
              <a16:creationId xmlns:a16="http://schemas.microsoft.com/office/drawing/2014/main" id="{7D1E8E6A-FBF1-4466-9771-31A39343709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7" name="Text Box 14">
          <a:extLst>
            <a:ext uri="{FF2B5EF4-FFF2-40B4-BE49-F238E27FC236}">
              <a16:creationId xmlns:a16="http://schemas.microsoft.com/office/drawing/2014/main" id="{D0F02BC6-A692-4353-8043-7AE60C56B62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8" name="Text Box 15">
          <a:extLst>
            <a:ext uri="{FF2B5EF4-FFF2-40B4-BE49-F238E27FC236}">
              <a16:creationId xmlns:a16="http://schemas.microsoft.com/office/drawing/2014/main" id="{41D05A14-FAB4-4DAE-BD00-057158742F0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9" name="Text Box 16">
          <a:extLst>
            <a:ext uri="{FF2B5EF4-FFF2-40B4-BE49-F238E27FC236}">
              <a16:creationId xmlns:a16="http://schemas.microsoft.com/office/drawing/2014/main" id="{49673ACE-9D53-4FCC-90C0-DB796BB0FE7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0" name="Text Box 17">
          <a:extLst>
            <a:ext uri="{FF2B5EF4-FFF2-40B4-BE49-F238E27FC236}">
              <a16:creationId xmlns:a16="http://schemas.microsoft.com/office/drawing/2014/main" id="{1BB39193-1EC0-46E6-B571-76416F086DE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1" name="Text Box 6">
          <a:extLst>
            <a:ext uri="{FF2B5EF4-FFF2-40B4-BE49-F238E27FC236}">
              <a16:creationId xmlns:a16="http://schemas.microsoft.com/office/drawing/2014/main" id="{FEB0F57F-6AEA-4A50-8CA5-103A667C322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2" name="Text Box 7">
          <a:extLst>
            <a:ext uri="{FF2B5EF4-FFF2-40B4-BE49-F238E27FC236}">
              <a16:creationId xmlns:a16="http://schemas.microsoft.com/office/drawing/2014/main" id="{7290756F-5366-4B15-B304-F60452316E3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3" name="Text Box 8">
          <a:extLst>
            <a:ext uri="{FF2B5EF4-FFF2-40B4-BE49-F238E27FC236}">
              <a16:creationId xmlns:a16="http://schemas.microsoft.com/office/drawing/2014/main" id="{06BF868C-0348-475D-BBBD-0CB2B556BD3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4" name="Text Box 9">
          <a:extLst>
            <a:ext uri="{FF2B5EF4-FFF2-40B4-BE49-F238E27FC236}">
              <a16:creationId xmlns:a16="http://schemas.microsoft.com/office/drawing/2014/main" id="{16060D51-14DF-46AD-B6AB-24073DC838C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5" name="Text Box 10">
          <a:extLst>
            <a:ext uri="{FF2B5EF4-FFF2-40B4-BE49-F238E27FC236}">
              <a16:creationId xmlns:a16="http://schemas.microsoft.com/office/drawing/2014/main" id="{8EBE8092-0A85-4BF9-AB11-3F0FE999699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6" name="Text Box 11">
          <a:extLst>
            <a:ext uri="{FF2B5EF4-FFF2-40B4-BE49-F238E27FC236}">
              <a16:creationId xmlns:a16="http://schemas.microsoft.com/office/drawing/2014/main" id="{2256CEB9-9D23-47E0-997D-25DA53CF171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7" name="Text Box 12">
          <a:extLst>
            <a:ext uri="{FF2B5EF4-FFF2-40B4-BE49-F238E27FC236}">
              <a16:creationId xmlns:a16="http://schemas.microsoft.com/office/drawing/2014/main" id="{E00E59BE-A540-46C9-B855-1C326551835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8" name="Text Box 13">
          <a:extLst>
            <a:ext uri="{FF2B5EF4-FFF2-40B4-BE49-F238E27FC236}">
              <a16:creationId xmlns:a16="http://schemas.microsoft.com/office/drawing/2014/main" id="{DDCBE5AE-9AEE-4527-BA52-2786006A93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9" name="Text Box 14">
          <a:extLst>
            <a:ext uri="{FF2B5EF4-FFF2-40B4-BE49-F238E27FC236}">
              <a16:creationId xmlns:a16="http://schemas.microsoft.com/office/drawing/2014/main" id="{6E0805E5-A7AF-47DF-BD58-D347BE371FB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0" name="Text Box 15">
          <a:extLst>
            <a:ext uri="{FF2B5EF4-FFF2-40B4-BE49-F238E27FC236}">
              <a16:creationId xmlns:a16="http://schemas.microsoft.com/office/drawing/2014/main" id="{04F24364-AD4F-49F7-B45D-79B0C7E6997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1" name="Text Box 16">
          <a:extLst>
            <a:ext uri="{FF2B5EF4-FFF2-40B4-BE49-F238E27FC236}">
              <a16:creationId xmlns:a16="http://schemas.microsoft.com/office/drawing/2014/main" id="{53981E62-9809-4AE0-9757-AB62ADCD8A2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2" name="Text Box 17">
          <a:extLst>
            <a:ext uri="{FF2B5EF4-FFF2-40B4-BE49-F238E27FC236}">
              <a16:creationId xmlns:a16="http://schemas.microsoft.com/office/drawing/2014/main" id="{8FE2F842-3FCC-4C12-AAE6-EC26BEF48A0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3" name="Text Box 7">
          <a:extLst>
            <a:ext uri="{FF2B5EF4-FFF2-40B4-BE49-F238E27FC236}">
              <a16:creationId xmlns:a16="http://schemas.microsoft.com/office/drawing/2014/main" id="{7B01C605-B08A-4D1F-86CE-FAD8BF3B896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4" name="Text Box 8">
          <a:extLst>
            <a:ext uri="{FF2B5EF4-FFF2-40B4-BE49-F238E27FC236}">
              <a16:creationId xmlns:a16="http://schemas.microsoft.com/office/drawing/2014/main" id="{3C8BC173-F4ED-45FC-A4AF-79BC7359546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5" name="Text Box 9">
          <a:extLst>
            <a:ext uri="{FF2B5EF4-FFF2-40B4-BE49-F238E27FC236}">
              <a16:creationId xmlns:a16="http://schemas.microsoft.com/office/drawing/2014/main" id="{201B6D8A-80AD-4884-9D28-3DFC7C703A7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6" name="Text Box 10">
          <a:extLst>
            <a:ext uri="{FF2B5EF4-FFF2-40B4-BE49-F238E27FC236}">
              <a16:creationId xmlns:a16="http://schemas.microsoft.com/office/drawing/2014/main" id="{33195EE6-BB94-4395-B45D-4765E3A4BE7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7" name="Text Box 11">
          <a:extLst>
            <a:ext uri="{FF2B5EF4-FFF2-40B4-BE49-F238E27FC236}">
              <a16:creationId xmlns:a16="http://schemas.microsoft.com/office/drawing/2014/main" id="{C7846C06-189D-499F-8BF0-D6F00D12793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8" name="Text Box 12">
          <a:extLst>
            <a:ext uri="{FF2B5EF4-FFF2-40B4-BE49-F238E27FC236}">
              <a16:creationId xmlns:a16="http://schemas.microsoft.com/office/drawing/2014/main" id="{A0476B3F-EC9D-4D87-8B50-10304F50A03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9" name="Text Box 13">
          <a:extLst>
            <a:ext uri="{FF2B5EF4-FFF2-40B4-BE49-F238E27FC236}">
              <a16:creationId xmlns:a16="http://schemas.microsoft.com/office/drawing/2014/main" id="{6EAC5191-FABC-4A07-A3D5-D34B1E9A8B9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0" name="Text Box 14">
          <a:extLst>
            <a:ext uri="{FF2B5EF4-FFF2-40B4-BE49-F238E27FC236}">
              <a16:creationId xmlns:a16="http://schemas.microsoft.com/office/drawing/2014/main" id="{4D174113-93EC-4A90-98C7-7EA7FE78689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1" name="Text Box 15">
          <a:extLst>
            <a:ext uri="{FF2B5EF4-FFF2-40B4-BE49-F238E27FC236}">
              <a16:creationId xmlns:a16="http://schemas.microsoft.com/office/drawing/2014/main" id="{6E88D541-3C18-433C-937E-1687B9CF4EF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2" name="Text Box 16">
          <a:extLst>
            <a:ext uri="{FF2B5EF4-FFF2-40B4-BE49-F238E27FC236}">
              <a16:creationId xmlns:a16="http://schemas.microsoft.com/office/drawing/2014/main" id="{843EC099-674D-4FB8-AF2D-1DF1473DCD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3" name="Text Box 17">
          <a:extLst>
            <a:ext uri="{FF2B5EF4-FFF2-40B4-BE49-F238E27FC236}">
              <a16:creationId xmlns:a16="http://schemas.microsoft.com/office/drawing/2014/main" id="{C3B7BD24-46ED-4E44-8D7A-C8F61C9B4F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4" name="Text Box 6">
          <a:extLst>
            <a:ext uri="{FF2B5EF4-FFF2-40B4-BE49-F238E27FC236}">
              <a16:creationId xmlns:a16="http://schemas.microsoft.com/office/drawing/2014/main" id="{2BE185D6-CBBD-4D8A-B82F-6192D4B1D3C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5" name="Text Box 7">
          <a:extLst>
            <a:ext uri="{FF2B5EF4-FFF2-40B4-BE49-F238E27FC236}">
              <a16:creationId xmlns:a16="http://schemas.microsoft.com/office/drawing/2014/main" id="{35FC40A0-E18B-4CF0-AB2A-1AB86C2C83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6" name="Text Box 8">
          <a:extLst>
            <a:ext uri="{FF2B5EF4-FFF2-40B4-BE49-F238E27FC236}">
              <a16:creationId xmlns:a16="http://schemas.microsoft.com/office/drawing/2014/main" id="{8B655D59-9201-4ECD-A351-F3FA3DED299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7" name="Text Box 9">
          <a:extLst>
            <a:ext uri="{FF2B5EF4-FFF2-40B4-BE49-F238E27FC236}">
              <a16:creationId xmlns:a16="http://schemas.microsoft.com/office/drawing/2014/main" id="{1A8AEF26-A00F-40AB-90C5-4CFE818E32F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8" name="Text Box 10">
          <a:extLst>
            <a:ext uri="{FF2B5EF4-FFF2-40B4-BE49-F238E27FC236}">
              <a16:creationId xmlns:a16="http://schemas.microsoft.com/office/drawing/2014/main" id="{3C308957-5800-4467-BBF9-53B06A7AEB0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9" name="Text Box 11">
          <a:extLst>
            <a:ext uri="{FF2B5EF4-FFF2-40B4-BE49-F238E27FC236}">
              <a16:creationId xmlns:a16="http://schemas.microsoft.com/office/drawing/2014/main" id="{2AB16323-FE5F-417C-B2A8-19DFAD4CE8F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30" name="Text Box 12">
          <a:extLst>
            <a:ext uri="{FF2B5EF4-FFF2-40B4-BE49-F238E27FC236}">
              <a16:creationId xmlns:a16="http://schemas.microsoft.com/office/drawing/2014/main" id="{655529E5-1EF7-45DD-B65F-E51E12A0200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31" name="Text Box 13">
          <a:extLst>
            <a:ext uri="{FF2B5EF4-FFF2-40B4-BE49-F238E27FC236}">
              <a16:creationId xmlns:a16="http://schemas.microsoft.com/office/drawing/2014/main" id="{CDB80955-7EC2-421B-8925-E6E7254AD63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32" name="Text Box 14">
          <a:extLst>
            <a:ext uri="{FF2B5EF4-FFF2-40B4-BE49-F238E27FC236}">
              <a16:creationId xmlns:a16="http://schemas.microsoft.com/office/drawing/2014/main" id="{ACBF2E79-6D7A-4675-99CA-013C7C25B5B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26</xdr:row>
      <xdr:rowOff>0</xdr:rowOff>
    </xdr:from>
    <xdr:to>
      <xdr:col>3</xdr:col>
      <xdr:colOff>85725</xdr:colOff>
      <xdr:row>35</xdr:row>
      <xdr:rowOff>106257</xdr:rowOff>
    </xdr:to>
    <xdr:sp macro="" textlink="">
      <xdr:nvSpPr>
        <xdr:cNvPr id="5233" name="Text Box 6">
          <a:extLst>
            <a:ext uri="{FF2B5EF4-FFF2-40B4-BE49-F238E27FC236}">
              <a16:creationId xmlns:a16="http://schemas.microsoft.com/office/drawing/2014/main" id="{BC998379-3BCB-4825-BDFD-83B77B6E26E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4" name="Text Box 7">
          <a:extLst>
            <a:ext uri="{FF2B5EF4-FFF2-40B4-BE49-F238E27FC236}">
              <a16:creationId xmlns:a16="http://schemas.microsoft.com/office/drawing/2014/main" id="{D98CA52F-9C73-4A69-B345-C0D8A265656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5" name="Text Box 8">
          <a:extLst>
            <a:ext uri="{FF2B5EF4-FFF2-40B4-BE49-F238E27FC236}">
              <a16:creationId xmlns:a16="http://schemas.microsoft.com/office/drawing/2014/main" id="{0B4957F7-7F8A-4941-88B7-AAF6B464450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6" name="Text Box 9">
          <a:extLst>
            <a:ext uri="{FF2B5EF4-FFF2-40B4-BE49-F238E27FC236}">
              <a16:creationId xmlns:a16="http://schemas.microsoft.com/office/drawing/2014/main" id="{F50C245E-1919-4135-8077-52B32498FC3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7" name="Text Box 10">
          <a:extLst>
            <a:ext uri="{FF2B5EF4-FFF2-40B4-BE49-F238E27FC236}">
              <a16:creationId xmlns:a16="http://schemas.microsoft.com/office/drawing/2014/main" id="{F2A2F9C7-1460-4169-A2AF-D514C0C51F7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8" name="Text Box 11">
          <a:extLst>
            <a:ext uri="{FF2B5EF4-FFF2-40B4-BE49-F238E27FC236}">
              <a16:creationId xmlns:a16="http://schemas.microsoft.com/office/drawing/2014/main" id="{326BAABC-B350-4B90-AF9B-AB77F9ACA8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9" name="Text Box 12">
          <a:extLst>
            <a:ext uri="{FF2B5EF4-FFF2-40B4-BE49-F238E27FC236}">
              <a16:creationId xmlns:a16="http://schemas.microsoft.com/office/drawing/2014/main" id="{70207AD9-3BFF-481A-A8A3-4BCC152CF38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0" name="Text Box 13">
          <a:extLst>
            <a:ext uri="{FF2B5EF4-FFF2-40B4-BE49-F238E27FC236}">
              <a16:creationId xmlns:a16="http://schemas.microsoft.com/office/drawing/2014/main" id="{5A7851B1-DD75-40F5-94DB-1BDBA802306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1" name="Text Box 14">
          <a:extLst>
            <a:ext uri="{FF2B5EF4-FFF2-40B4-BE49-F238E27FC236}">
              <a16:creationId xmlns:a16="http://schemas.microsoft.com/office/drawing/2014/main" id="{94F3F887-46FB-4D3E-9333-54A3BAE9972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2" name="Text Box 15">
          <a:extLst>
            <a:ext uri="{FF2B5EF4-FFF2-40B4-BE49-F238E27FC236}">
              <a16:creationId xmlns:a16="http://schemas.microsoft.com/office/drawing/2014/main" id="{7C2588D5-F88A-4095-B41E-9E50ACABE0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3" name="Text Box 16">
          <a:extLst>
            <a:ext uri="{FF2B5EF4-FFF2-40B4-BE49-F238E27FC236}">
              <a16:creationId xmlns:a16="http://schemas.microsoft.com/office/drawing/2014/main" id="{47B84A49-BDB9-4321-9668-0389C2C8D0A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4" name="Text Box 17">
          <a:extLst>
            <a:ext uri="{FF2B5EF4-FFF2-40B4-BE49-F238E27FC236}">
              <a16:creationId xmlns:a16="http://schemas.microsoft.com/office/drawing/2014/main" id="{9BAE7A85-F9C6-4F5C-9663-EF6CEA3B9F8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5" name="Text Box 6">
          <a:extLst>
            <a:ext uri="{FF2B5EF4-FFF2-40B4-BE49-F238E27FC236}">
              <a16:creationId xmlns:a16="http://schemas.microsoft.com/office/drawing/2014/main" id="{7C4FA535-E86A-4E94-BC0C-60D0B8163B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6" name="Text Box 7">
          <a:extLst>
            <a:ext uri="{FF2B5EF4-FFF2-40B4-BE49-F238E27FC236}">
              <a16:creationId xmlns:a16="http://schemas.microsoft.com/office/drawing/2014/main" id="{CD475BB0-1E8C-4CF1-A339-3380F7CAC86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7" name="Text Box 8">
          <a:extLst>
            <a:ext uri="{FF2B5EF4-FFF2-40B4-BE49-F238E27FC236}">
              <a16:creationId xmlns:a16="http://schemas.microsoft.com/office/drawing/2014/main" id="{06C76815-C742-4555-AE98-CFEDCF9326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8" name="Text Box 9">
          <a:extLst>
            <a:ext uri="{FF2B5EF4-FFF2-40B4-BE49-F238E27FC236}">
              <a16:creationId xmlns:a16="http://schemas.microsoft.com/office/drawing/2014/main" id="{D8224E28-FE86-4354-AE33-494798F5DCB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9" name="Text Box 10">
          <a:extLst>
            <a:ext uri="{FF2B5EF4-FFF2-40B4-BE49-F238E27FC236}">
              <a16:creationId xmlns:a16="http://schemas.microsoft.com/office/drawing/2014/main" id="{97009EBF-4485-4797-B02C-6A47B4C9EFF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0" name="Text Box 11">
          <a:extLst>
            <a:ext uri="{FF2B5EF4-FFF2-40B4-BE49-F238E27FC236}">
              <a16:creationId xmlns:a16="http://schemas.microsoft.com/office/drawing/2014/main" id="{56BC6F37-D8C0-4ECB-8839-73D5F842C16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1" name="Text Box 12">
          <a:extLst>
            <a:ext uri="{FF2B5EF4-FFF2-40B4-BE49-F238E27FC236}">
              <a16:creationId xmlns:a16="http://schemas.microsoft.com/office/drawing/2014/main" id="{DCF93B56-7445-4B53-909B-4749ECF1FD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2" name="Text Box 13">
          <a:extLst>
            <a:ext uri="{FF2B5EF4-FFF2-40B4-BE49-F238E27FC236}">
              <a16:creationId xmlns:a16="http://schemas.microsoft.com/office/drawing/2014/main" id="{8B1E932E-BA97-451C-99D4-E706828F444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3" name="Text Box 14">
          <a:extLst>
            <a:ext uri="{FF2B5EF4-FFF2-40B4-BE49-F238E27FC236}">
              <a16:creationId xmlns:a16="http://schemas.microsoft.com/office/drawing/2014/main" id="{99F49219-B722-45AF-B2D7-663D1556D39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4" name="Text Box 15">
          <a:extLst>
            <a:ext uri="{FF2B5EF4-FFF2-40B4-BE49-F238E27FC236}">
              <a16:creationId xmlns:a16="http://schemas.microsoft.com/office/drawing/2014/main" id="{D5F52675-FCAC-4701-9CF7-3827060CABB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5" name="Text Box 16">
          <a:extLst>
            <a:ext uri="{FF2B5EF4-FFF2-40B4-BE49-F238E27FC236}">
              <a16:creationId xmlns:a16="http://schemas.microsoft.com/office/drawing/2014/main" id="{BA382484-7C75-4565-A650-2621A87B7F8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6" name="Text Box 17">
          <a:extLst>
            <a:ext uri="{FF2B5EF4-FFF2-40B4-BE49-F238E27FC236}">
              <a16:creationId xmlns:a16="http://schemas.microsoft.com/office/drawing/2014/main" id="{32BAD954-072E-4A4E-AAB4-2C770326B9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7" name="Text Box 7">
          <a:extLst>
            <a:ext uri="{FF2B5EF4-FFF2-40B4-BE49-F238E27FC236}">
              <a16:creationId xmlns:a16="http://schemas.microsoft.com/office/drawing/2014/main" id="{48E482FC-55C3-455D-9A23-0DE6DC7EB1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8" name="Text Box 8">
          <a:extLst>
            <a:ext uri="{FF2B5EF4-FFF2-40B4-BE49-F238E27FC236}">
              <a16:creationId xmlns:a16="http://schemas.microsoft.com/office/drawing/2014/main" id="{DC09DD19-4B29-46AF-BBE5-DFC5AACA0A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9" name="Text Box 9">
          <a:extLst>
            <a:ext uri="{FF2B5EF4-FFF2-40B4-BE49-F238E27FC236}">
              <a16:creationId xmlns:a16="http://schemas.microsoft.com/office/drawing/2014/main" id="{E5448BC4-84EE-4BED-A410-9DCBAF44A77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0" name="Text Box 10">
          <a:extLst>
            <a:ext uri="{FF2B5EF4-FFF2-40B4-BE49-F238E27FC236}">
              <a16:creationId xmlns:a16="http://schemas.microsoft.com/office/drawing/2014/main" id="{6CCDB4A3-0DD8-42FD-8329-62E2E77F85C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1" name="Text Box 11">
          <a:extLst>
            <a:ext uri="{FF2B5EF4-FFF2-40B4-BE49-F238E27FC236}">
              <a16:creationId xmlns:a16="http://schemas.microsoft.com/office/drawing/2014/main" id="{77773B56-8F34-49B5-BDED-97CC8D6A83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2" name="Text Box 12">
          <a:extLst>
            <a:ext uri="{FF2B5EF4-FFF2-40B4-BE49-F238E27FC236}">
              <a16:creationId xmlns:a16="http://schemas.microsoft.com/office/drawing/2014/main" id="{E98ACAF0-EA12-48BF-A7D7-301040C6EF9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3" name="Text Box 13">
          <a:extLst>
            <a:ext uri="{FF2B5EF4-FFF2-40B4-BE49-F238E27FC236}">
              <a16:creationId xmlns:a16="http://schemas.microsoft.com/office/drawing/2014/main" id="{C0C483A8-F853-41B4-9EF3-49FF296BDB8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4" name="Text Box 14">
          <a:extLst>
            <a:ext uri="{FF2B5EF4-FFF2-40B4-BE49-F238E27FC236}">
              <a16:creationId xmlns:a16="http://schemas.microsoft.com/office/drawing/2014/main" id="{8A5FC1A9-D0DF-4964-B83A-2CCDF5E108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5" name="Text Box 15">
          <a:extLst>
            <a:ext uri="{FF2B5EF4-FFF2-40B4-BE49-F238E27FC236}">
              <a16:creationId xmlns:a16="http://schemas.microsoft.com/office/drawing/2014/main" id="{B4CC6184-E35F-4370-B8BA-36E4706B50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6" name="Text Box 16">
          <a:extLst>
            <a:ext uri="{FF2B5EF4-FFF2-40B4-BE49-F238E27FC236}">
              <a16:creationId xmlns:a16="http://schemas.microsoft.com/office/drawing/2014/main" id="{5335EB20-A545-4C74-B378-0F0C16A9EA9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7" name="Text Box 17">
          <a:extLst>
            <a:ext uri="{FF2B5EF4-FFF2-40B4-BE49-F238E27FC236}">
              <a16:creationId xmlns:a16="http://schemas.microsoft.com/office/drawing/2014/main" id="{2F7FCE03-C64F-4DDE-A9D9-926C0C7296C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8" name="Text Box 6">
          <a:extLst>
            <a:ext uri="{FF2B5EF4-FFF2-40B4-BE49-F238E27FC236}">
              <a16:creationId xmlns:a16="http://schemas.microsoft.com/office/drawing/2014/main" id="{44736EAE-ABE1-4275-A513-9F34053EB9D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9" name="Text Box 7">
          <a:extLst>
            <a:ext uri="{FF2B5EF4-FFF2-40B4-BE49-F238E27FC236}">
              <a16:creationId xmlns:a16="http://schemas.microsoft.com/office/drawing/2014/main" id="{D12EE6C2-5825-4D44-A0BE-00B65A07F18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0" name="Text Box 8">
          <a:extLst>
            <a:ext uri="{FF2B5EF4-FFF2-40B4-BE49-F238E27FC236}">
              <a16:creationId xmlns:a16="http://schemas.microsoft.com/office/drawing/2014/main" id="{2AF66880-5641-4625-A84E-3029DC94825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1" name="Text Box 9">
          <a:extLst>
            <a:ext uri="{FF2B5EF4-FFF2-40B4-BE49-F238E27FC236}">
              <a16:creationId xmlns:a16="http://schemas.microsoft.com/office/drawing/2014/main" id="{5FF1A909-AD18-4F72-A16F-B01E9B7ADC1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2" name="Text Box 10">
          <a:extLst>
            <a:ext uri="{FF2B5EF4-FFF2-40B4-BE49-F238E27FC236}">
              <a16:creationId xmlns:a16="http://schemas.microsoft.com/office/drawing/2014/main" id="{CDB973E5-52FA-4727-BA7C-213EE048EC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3" name="Text Box 11">
          <a:extLst>
            <a:ext uri="{FF2B5EF4-FFF2-40B4-BE49-F238E27FC236}">
              <a16:creationId xmlns:a16="http://schemas.microsoft.com/office/drawing/2014/main" id="{AAB8E4A1-6AE9-475E-B3E9-FC9EE11F0A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4" name="Text Box 12">
          <a:extLst>
            <a:ext uri="{FF2B5EF4-FFF2-40B4-BE49-F238E27FC236}">
              <a16:creationId xmlns:a16="http://schemas.microsoft.com/office/drawing/2014/main" id="{4E7907E7-83C3-4E9A-AE67-489E34E76C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5" name="Text Box 13">
          <a:extLst>
            <a:ext uri="{FF2B5EF4-FFF2-40B4-BE49-F238E27FC236}">
              <a16:creationId xmlns:a16="http://schemas.microsoft.com/office/drawing/2014/main" id="{4B37FF70-A2C2-4BCA-A1BA-1E04CA7526F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6" name="Text Box 14">
          <a:extLst>
            <a:ext uri="{FF2B5EF4-FFF2-40B4-BE49-F238E27FC236}">
              <a16:creationId xmlns:a16="http://schemas.microsoft.com/office/drawing/2014/main" id="{25BCD785-2D45-478F-A969-FEDD2F71AF3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7" name="Text Box 15">
          <a:extLst>
            <a:ext uri="{FF2B5EF4-FFF2-40B4-BE49-F238E27FC236}">
              <a16:creationId xmlns:a16="http://schemas.microsoft.com/office/drawing/2014/main" id="{E55DE377-A501-4F44-8F0A-60482E5E791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8" name="Text Box 16">
          <a:extLst>
            <a:ext uri="{FF2B5EF4-FFF2-40B4-BE49-F238E27FC236}">
              <a16:creationId xmlns:a16="http://schemas.microsoft.com/office/drawing/2014/main" id="{65EBD02D-2187-4E3D-8082-D0596837850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9" name="Text Box 17">
          <a:extLst>
            <a:ext uri="{FF2B5EF4-FFF2-40B4-BE49-F238E27FC236}">
              <a16:creationId xmlns:a16="http://schemas.microsoft.com/office/drawing/2014/main" id="{096992A9-A457-44B4-8919-59E21BA0A1E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0" name="Text Box 6">
          <a:extLst>
            <a:ext uri="{FF2B5EF4-FFF2-40B4-BE49-F238E27FC236}">
              <a16:creationId xmlns:a16="http://schemas.microsoft.com/office/drawing/2014/main" id="{6B5234F0-65A8-43BA-A624-9BC3F6DDE5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1" name="Text Box 7">
          <a:extLst>
            <a:ext uri="{FF2B5EF4-FFF2-40B4-BE49-F238E27FC236}">
              <a16:creationId xmlns:a16="http://schemas.microsoft.com/office/drawing/2014/main" id="{E3CA0CA7-3DED-4D6A-9B8C-A68A1F58EDA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2" name="Text Box 8">
          <a:extLst>
            <a:ext uri="{FF2B5EF4-FFF2-40B4-BE49-F238E27FC236}">
              <a16:creationId xmlns:a16="http://schemas.microsoft.com/office/drawing/2014/main" id="{CDDF5F91-ABB3-4912-83E3-259D9B678D2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3" name="Text Box 9">
          <a:extLst>
            <a:ext uri="{FF2B5EF4-FFF2-40B4-BE49-F238E27FC236}">
              <a16:creationId xmlns:a16="http://schemas.microsoft.com/office/drawing/2014/main" id="{0CDDD861-7A34-4A5E-BD24-3AC14ACD384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4" name="Text Box 10">
          <a:extLst>
            <a:ext uri="{FF2B5EF4-FFF2-40B4-BE49-F238E27FC236}">
              <a16:creationId xmlns:a16="http://schemas.microsoft.com/office/drawing/2014/main" id="{ABDD64AB-EE19-491B-8BD6-8A4C456FA50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5" name="Text Box 11">
          <a:extLst>
            <a:ext uri="{FF2B5EF4-FFF2-40B4-BE49-F238E27FC236}">
              <a16:creationId xmlns:a16="http://schemas.microsoft.com/office/drawing/2014/main" id="{E0314D4D-85F7-4369-A5E9-3DA89317892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6" name="Text Box 12">
          <a:extLst>
            <a:ext uri="{FF2B5EF4-FFF2-40B4-BE49-F238E27FC236}">
              <a16:creationId xmlns:a16="http://schemas.microsoft.com/office/drawing/2014/main" id="{E2F75602-2D14-4976-8581-737946EB294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7" name="Text Box 13">
          <a:extLst>
            <a:ext uri="{FF2B5EF4-FFF2-40B4-BE49-F238E27FC236}">
              <a16:creationId xmlns:a16="http://schemas.microsoft.com/office/drawing/2014/main" id="{5F63D687-92B4-4A9C-B3F2-1A1CFD27ABE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8" name="Text Box 14">
          <a:extLst>
            <a:ext uri="{FF2B5EF4-FFF2-40B4-BE49-F238E27FC236}">
              <a16:creationId xmlns:a16="http://schemas.microsoft.com/office/drawing/2014/main" id="{2A894766-A3B8-4638-84F5-7D5FFDEF92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9" name="Text Box 15">
          <a:extLst>
            <a:ext uri="{FF2B5EF4-FFF2-40B4-BE49-F238E27FC236}">
              <a16:creationId xmlns:a16="http://schemas.microsoft.com/office/drawing/2014/main" id="{7526E597-6DD7-4840-85EF-2D5511D556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0" name="Text Box 16">
          <a:extLst>
            <a:ext uri="{FF2B5EF4-FFF2-40B4-BE49-F238E27FC236}">
              <a16:creationId xmlns:a16="http://schemas.microsoft.com/office/drawing/2014/main" id="{C67AED97-3B64-4CE2-BE4A-5DB7379AE87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1" name="Text Box 17">
          <a:extLst>
            <a:ext uri="{FF2B5EF4-FFF2-40B4-BE49-F238E27FC236}">
              <a16:creationId xmlns:a16="http://schemas.microsoft.com/office/drawing/2014/main" id="{F786436C-68D0-4E4F-8F59-905E54A23EE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2" name="Text Box 6">
          <a:extLst>
            <a:ext uri="{FF2B5EF4-FFF2-40B4-BE49-F238E27FC236}">
              <a16:creationId xmlns:a16="http://schemas.microsoft.com/office/drawing/2014/main" id="{833F1EB2-33EC-4FB9-9AC0-DDDC3536B1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3" name="Text Box 7">
          <a:extLst>
            <a:ext uri="{FF2B5EF4-FFF2-40B4-BE49-F238E27FC236}">
              <a16:creationId xmlns:a16="http://schemas.microsoft.com/office/drawing/2014/main" id="{D2B11AB3-5778-4693-8393-9198DF887F2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4" name="Text Box 8">
          <a:extLst>
            <a:ext uri="{FF2B5EF4-FFF2-40B4-BE49-F238E27FC236}">
              <a16:creationId xmlns:a16="http://schemas.microsoft.com/office/drawing/2014/main" id="{DCFB5DB6-A4EA-4D07-A73F-C33CB706BD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5" name="Text Box 9">
          <a:extLst>
            <a:ext uri="{FF2B5EF4-FFF2-40B4-BE49-F238E27FC236}">
              <a16:creationId xmlns:a16="http://schemas.microsoft.com/office/drawing/2014/main" id="{26BFCB53-C24F-4517-9177-8F7368C29E0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6" name="Text Box 10">
          <a:extLst>
            <a:ext uri="{FF2B5EF4-FFF2-40B4-BE49-F238E27FC236}">
              <a16:creationId xmlns:a16="http://schemas.microsoft.com/office/drawing/2014/main" id="{AB1E09DD-9E87-4A1C-A43C-E7F948028D0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7" name="Text Box 11">
          <a:extLst>
            <a:ext uri="{FF2B5EF4-FFF2-40B4-BE49-F238E27FC236}">
              <a16:creationId xmlns:a16="http://schemas.microsoft.com/office/drawing/2014/main" id="{E85D91DE-A6B0-47DD-8A6A-AB19BB1B7D5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8" name="Text Box 12">
          <a:extLst>
            <a:ext uri="{FF2B5EF4-FFF2-40B4-BE49-F238E27FC236}">
              <a16:creationId xmlns:a16="http://schemas.microsoft.com/office/drawing/2014/main" id="{F1EA8960-CFE9-49CD-A811-7D70CF0B959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9" name="Text Box 13">
          <a:extLst>
            <a:ext uri="{FF2B5EF4-FFF2-40B4-BE49-F238E27FC236}">
              <a16:creationId xmlns:a16="http://schemas.microsoft.com/office/drawing/2014/main" id="{2E8BAA33-B127-414E-8173-E2F814C16E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0" name="Text Box 14">
          <a:extLst>
            <a:ext uri="{FF2B5EF4-FFF2-40B4-BE49-F238E27FC236}">
              <a16:creationId xmlns:a16="http://schemas.microsoft.com/office/drawing/2014/main" id="{59BA053F-B835-48B3-B903-6C828903AF5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1" name="Text Box 15">
          <a:extLst>
            <a:ext uri="{FF2B5EF4-FFF2-40B4-BE49-F238E27FC236}">
              <a16:creationId xmlns:a16="http://schemas.microsoft.com/office/drawing/2014/main" id="{92B62CAB-D04C-4EA4-860D-B27DFD40A8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2" name="Text Box 16">
          <a:extLst>
            <a:ext uri="{FF2B5EF4-FFF2-40B4-BE49-F238E27FC236}">
              <a16:creationId xmlns:a16="http://schemas.microsoft.com/office/drawing/2014/main" id="{A7F031A7-C5A5-4376-8748-F3E53AFB257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3" name="Text Box 17">
          <a:extLst>
            <a:ext uri="{FF2B5EF4-FFF2-40B4-BE49-F238E27FC236}">
              <a16:creationId xmlns:a16="http://schemas.microsoft.com/office/drawing/2014/main" id="{3AC23FD7-C3B7-4F2A-AAE4-3FFE6A3F72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4" name="Text Box 7">
          <a:extLst>
            <a:ext uri="{FF2B5EF4-FFF2-40B4-BE49-F238E27FC236}">
              <a16:creationId xmlns:a16="http://schemas.microsoft.com/office/drawing/2014/main" id="{05659A12-63A0-4530-9276-ED38123C70B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5" name="Text Box 8">
          <a:extLst>
            <a:ext uri="{FF2B5EF4-FFF2-40B4-BE49-F238E27FC236}">
              <a16:creationId xmlns:a16="http://schemas.microsoft.com/office/drawing/2014/main" id="{DCDF6581-919F-4412-B8CF-C90CA23690B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6" name="Text Box 9">
          <a:extLst>
            <a:ext uri="{FF2B5EF4-FFF2-40B4-BE49-F238E27FC236}">
              <a16:creationId xmlns:a16="http://schemas.microsoft.com/office/drawing/2014/main" id="{72197F5A-8585-49F5-88C4-65573304C2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7" name="Text Box 10">
          <a:extLst>
            <a:ext uri="{FF2B5EF4-FFF2-40B4-BE49-F238E27FC236}">
              <a16:creationId xmlns:a16="http://schemas.microsoft.com/office/drawing/2014/main" id="{7CE6EAEA-AD6E-4C1F-926D-3DF273D2F0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8" name="Text Box 11">
          <a:extLst>
            <a:ext uri="{FF2B5EF4-FFF2-40B4-BE49-F238E27FC236}">
              <a16:creationId xmlns:a16="http://schemas.microsoft.com/office/drawing/2014/main" id="{6B1102C9-AC40-48BA-BB2F-9AFB49E8AF0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9" name="Text Box 12">
          <a:extLst>
            <a:ext uri="{FF2B5EF4-FFF2-40B4-BE49-F238E27FC236}">
              <a16:creationId xmlns:a16="http://schemas.microsoft.com/office/drawing/2014/main" id="{34D43E29-D510-4A78-A8C9-25D1D9E54C5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0" name="Text Box 13">
          <a:extLst>
            <a:ext uri="{FF2B5EF4-FFF2-40B4-BE49-F238E27FC236}">
              <a16:creationId xmlns:a16="http://schemas.microsoft.com/office/drawing/2014/main" id="{48347490-A0D5-4B86-A6F4-D971A457C4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1" name="Text Box 14">
          <a:extLst>
            <a:ext uri="{FF2B5EF4-FFF2-40B4-BE49-F238E27FC236}">
              <a16:creationId xmlns:a16="http://schemas.microsoft.com/office/drawing/2014/main" id="{EFE96211-299B-499D-A5C5-FEE48593434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2" name="Text Box 15">
          <a:extLst>
            <a:ext uri="{FF2B5EF4-FFF2-40B4-BE49-F238E27FC236}">
              <a16:creationId xmlns:a16="http://schemas.microsoft.com/office/drawing/2014/main" id="{D81DF356-6C77-41FE-A712-F34856C0185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3" name="Text Box 16">
          <a:extLst>
            <a:ext uri="{FF2B5EF4-FFF2-40B4-BE49-F238E27FC236}">
              <a16:creationId xmlns:a16="http://schemas.microsoft.com/office/drawing/2014/main" id="{FCED8E1C-CBF9-4AEC-99B8-6959AB2053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4" name="Text Box 17">
          <a:extLst>
            <a:ext uri="{FF2B5EF4-FFF2-40B4-BE49-F238E27FC236}">
              <a16:creationId xmlns:a16="http://schemas.microsoft.com/office/drawing/2014/main" id="{A4108DA6-71B5-47F6-8174-8D8DBA89308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5" name="Text Box 6">
          <a:extLst>
            <a:ext uri="{FF2B5EF4-FFF2-40B4-BE49-F238E27FC236}">
              <a16:creationId xmlns:a16="http://schemas.microsoft.com/office/drawing/2014/main" id="{640356D1-EBC7-45B8-8601-8B4BCF074C8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6" name="Text Box 7">
          <a:extLst>
            <a:ext uri="{FF2B5EF4-FFF2-40B4-BE49-F238E27FC236}">
              <a16:creationId xmlns:a16="http://schemas.microsoft.com/office/drawing/2014/main" id="{9ABF3380-B54A-444C-8CF5-2685DECCD16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7" name="Text Box 8">
          <a:extLst>
            <a:ext uri="{FF2B5EF4-FFF2-40B4-BE49-F238E27FC236}">
              <a16:creationId xmlns:a16="http://schemas.microsoft.com/office/drawing/2014/main" id="{FB3E32B9-F57B-47C4-85DD-5017A3663C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8" name="Text Box 9">
          <a:extLst>
            <a:ext uri="{FF2B5EF4-FFF2-40B4-BE49-F238E27FC236}">
              <a16:creationId xmlns:a16="http://schemas.microsoft.com/office/drawing/2014/main" id="{4BE46D6B-0F97-48D8-A7C3-A5559D934FA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9" name="Text Box 10">
          <a:extLst>
            <a:ext uri="{FF2B5EF4-FFF2-40B4-BE49-F238E27FC236}">
              <a16:creationId xmlns:a16="http://schemas.microsoft.com/office/drawing/2014/main" id="{38ED546E-C8F8-4553-A20F-1F630D6FFA0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0" name="Text Box 11">
          <a:extLst>
            <a:ext uri="{FF2B5EF4-FFF2-40B4-BE49-F238E27FC236}">
              <a16:creationId xmlns:a16="http://schemas.microsoft.com/office/drawing/2014/main" id="{0AF4599E-3915-404E-86FD-1F8F6FA2856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1" name="Text Box 12">
          <a:extLst>
            <a:ext uri="{FF2B5EF4-FFF2-40B4-BE49-F238E27FC236}">
              <a16:creationId xmlns:a16="http://schemas.microsoft.com/office/drawing/2014/main" id="{2BFD5F29-3ECB-4A93-B5B5-AD5391AF9B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2" name="Text Box 13">
          <a:extLst>
            <a:ext uri="{FF2B5EF4-FFF2-40B4-BE49-F238E27FC236}">
              <a16:creationId xmlns:a16="http://schemas.microsoft.com/office/drawing/2014/main" id="{B0517484-3E79-4602-AFCD-C47D57FC993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3" name="Text Box 14">
          <a:extLst>
            <a:ext uri="{FF2B5EF4-FFF2-40B4-BE49-F238E27FC236}">
              <a16:creationId xmlns:a16="http://schemas.microsoft.com/office/drawing/2014/main" id="{B79C02DF-88E6-454E-9110-B9D1BAC5C1B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4" name="Text Box 15">
          <a:extLst>
            <a:ext uri="{FF2B5EF4-FFF2-40B4-BE49-F238E27FC236}">
              <a16:creationId xmlns:a16="http://schemas.microsoft.com/office/drawing/2014/main" id="{8C1BF9A5-744C-4D1F-B6D9-99C588AEA8E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5" name="Text Box 16">
          <a:extLst>
            <a:ext uri="{FF2B5EF4-FFF2-40B4-BE49-F238E27FC236}">
              <a16:creationId xmlns:a16="http://schemas.microsoft.com/office/drawing/2014/main" id="{3BFF107D-ACBB-411E-B45D-D349AAA2FAF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6" name="Text Box 17">
          <a:extLst>
            <a:ext uri="{FF2B5EF4-FFF2-40B4-BE49-F238E27FC236}">
              <a16:creationId xmlns:a16="http://schemas.microsoft.com/office/drawing/2014/main" id="{4EEEB6CD-0DD8-4F10-8ECF-BBD96FC5A19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7" name="Text Box 6">
          <a:extLst>
            <a:ext uri="{FF2B5EF4-FFF2-40B4-BE49-F238E27FC236}">
              <a16:creationId xmlns:a16="http://schemas.microsoft.com/office/drawing/2014/main" id="{8D571358-3847-4598-9A7C-BE03EE676E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8" name="Text Box 7">
          <a:extLst>
            <a:ext uri="{FF2B5EF4-FFF2-40B4-BE49-F238E27FC236}">
              <a16:creationId xmlns:a16="http://schemas.microsoft.com/office/drawing/2014/main" id="{233E9850-90FA-46E8-9BA8-36ED33D9689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9" name="Text Box 8">
          <a:extLst>
            <a:ext uri="{FF2B5EF4-FFF2-40B4-BE49-F238E27FC236}">
              <a16:creationId xmlns:a16="http://schemas.microsoft.com/office/drawing/2014/main" id="{8ECCEC97-8C13-43B9-ADDD-A25286824B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0" name="Text Box 9">
          <a:extLst>
            <a:ext uri="{FF2B5EF4-FFF2-40B4-BE49-F238E27FC236}">
              <a16:creationId xmlns:a16="http://schemas.microsoft.com/office/drawing/2014/main" id="{BC57987C-3345-4FCC-8FFD-C222B5E1202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1" name="Text Box 10">
          <a:extLst>
            <a:ext uri="{FF2B5EF4-FFF2-40B4-BE49-F238E27FC236}">
              <a16:creationId xmlns:a16="http://schemas.microsoft.com/office/drawing/2014/main" id="{E67062DF-E222-4E54-B77D-33419505D8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2" name="Text Box 11">
          <a:extLst>
            <a:ext uri="{FF2B5EF4-FFF2-40B4-BE49-F238E27FC236}">
              <a16:creationId xmlns:a16="http://schemas.microsoft.com/office/drawing/2014/main" id="{588336A1-8AC6-415D-BBD9-53849DE0670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3" name="Text Box 12">
          <a:extLst>
            <a:ext uri="{FF2B5EF4-FFF2-40B4-BE49-F238E27FC236}">
              <a16:creationId xmlns:a16="http://schemas.microsoft.com/office/drawing/2014/main" id="{C9F04B2B-D532-49C1-B605-5A62138A63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4" name="Text Box 13">
          <a:extLst>
            <a:ext uri="{FF2B5EF4-FFF2-40B4-BE49-F238E27FC236}">
              <a16:creationId xmlns:a16="http://schemas.microsoft.com/office/drawing/2014/main" id="{0DF5A766-494A-4480-8CFE-6B712E0D481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5" name="Text Box 14">
          <a:extLst>
            <a:ext uri="{FF2B5EF4-FFF2-40B4-BE49-F238E27FC236}">
              <a16:creationId xmlns:a16="http://schemas.microsoft.com/office/drawing/2014/main" id="{30FF5773-2A5B-4EAD-AD30-AF5276706B3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6" name="Text Box 15">
          <a:extLst>
            <a:ext uri="{FF2B5EF4-FFF2-40B4-BE49-F238E27FC236}">
              <a16:creationId xmlns:a16="http://schemas.microsoft.com/office/drawing/2014/main" id="{1FA1A4CF-996A-4508-930F-468D238167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7" name="Text Box 16">
          <a:extLst>
            <a:ext uri="{FF2B5EF4-FFF2-40B4-BE49-F238E27FC236}">
              <a16:creationId xmlns:a16="http://schemas.microsoft.com/office/drawing/2014/main" id="{D910D6C2-6AEB-45F7-B1C6-33F49A5A125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8" name="Text Box 17">
          <a:extLst>
            <a:ext uri="{FF2B5EF4-FFF2-40B4-BE49-F238E27FC236}">
              <a16:creationId xmlns:a16="http://schemas.microsoft.com/office/drawing/2014/main" id="{B3B375FC-E65A-415C-A408-CC5B3932849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9" name="Text Box 6">
          <a:extLst>
            <a:ext uri="{FF2B5EF4-FFF2-40B4-BE49-F238E27FC236}">
              <a16:creationId xmlns:a16="http://schemas.microsoft.com/office/drawing/2014/main" id="{466F2E09-8AD1-463E-B38F-E7BF0F3D5BE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0" name="Text Box 7">
          <a:extLst>
            <a:ext uri="{FF2B5EF4-FFF2-40B4-BE49-F238E27FC236}">
              <a16:creationId xmlns:a16="http://schemas.microsoft.com/office/drawing/2014/main" id="{1E470AD0-1383-497A-BBA6-B992F396660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1" name="Text Box 8">
          <a:extLst>
            <a:ext uri="{FF2B5EF4-FFF2-40B4-BE49-F238E27FC236}">
              <a16:creationId xmlns:a16="http://schemas.microsoft.com/office/drawing/2014/main" id="{C0B30C31-FF95-48D7-B6E3-24764F72AE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2" name="Text Box 9">
          <a:extLst>
            <a:ext uri="{FF2B5EF4-FFF2-40B4-BE49-F238E27FC236}">
              <a16:creationId xmlns:a16="http://schemas.microsoft.com/office/drawing/2014/main" id="{731670F9-F194-4DC8-A228-F3E64E1738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3" name="Text Box 10">
          <a:extLst>
            <a:ext uri="{FF2B5EF4-FFF2-40B4-BE49-F238E27FC236}">
              <a16:creationId xmlns:a16="http://schemas.microsoft.com/office/drawing/2014/main" id="{E8E6979E-7D3E-44C0-94F0-530B9D6BBD2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4" name="Text Box 11">
          <a:extLst>
            <a:ext uri="{FF2B5EF4-FFF2-40B4-BE49-F238E27FC236}">
              <a16:creationId xmlns:a16="http://schemas.microsoft.com/office/drawing/2014/main" id="{8B90DC82-8DA1-4C87-B1A8-24A52C3BCD8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5" name="Text Box 12">
          <a:extLst>
            <a:ext uri="{FF2B5EF4-FFF2-40B4-BE49-F238E27FC236}">
              <a16:creationId xmlns:a16="http://schemas.microsoft.com/office/drawing/2014/main" id="{0E860A2F-8157-4439-8D10-0CB81922AD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6" name="Text Box 13">
          <a:extLst>
            <a:ext uri="{FF2B5EF4-FFF2-40B4-BE49-F238E27FC236}">
              <a16:creationId xmlns:a16="http://schemas.microsoft.com/office/drawing/2014/main" id="{8B07E8DA-DABE-4476-931B-76B4D1B8265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7" name="Text Box 14">
          <a:extLst>
            <a:ext uri="{FF2B5EF4-FFF2-40B4-BE49-F238E27FC236}">
              <a16:creationId xmlns:a16="http://schemas.microsoft.com/office/drawing/2014/main" id="{2989845F-38E3-411E-A6C2-BF1E7388AC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8" name="Text Box 15">
          <a:extLst>
            <a:ext uri="{FF2B5EF4-FFF2-40B4-BE49-F238E27FC236}">
              <a16:creationId xmlns:a16="http://schemas.microsoft.com/office/drawing/2014/main" id="{3368854A-0190-4756-BB61-80235682BD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9" name="Text Box 16">
          <a:extLst>
            <a:ext uri="{FF2B5EF4-FFF2-40B4-BE49-F238E27FC236}">
              <a16:creationId xmlns:a16="http://schemas.microsoft.com/office/drawing/2014/main" id="{650AAF7A-4C1B-48CA-B754-F374D9700E9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0" name="Text Box 17">
          <a:extLst>
            <a:ext uri="{FF2B5EF4-FFF2-40B4-BE49-F238E27FC236}">
              <a16:creationId xmlns:a16="http://schemas.microsoft.com/office/drawing/2014/main" id="{2DFF6F96-E111-40E6-825F-FB67FC5DCA2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1" name="Text Box 7">
          <a:extLst>
            <a:ext uri="{FF2B5EF4-FFF2-40B4-BE49-F238E27FC236}">
              <a16:creationId xmlns:a16="http://schemas.microsoft.com/office/drawing/2014/main" id="{CA00A6D9-6C5C-4670-B02B-4AAB010FB3F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2" name="Text Box 8">
          <a:extLst>
            <a:ext uri="{FF2B5EF4-FFF2-40B4-BE49-F238E27FC236}">
              <a16:creationId xmlns:a16="http://schemas.microsoft.com/office/drawing/2014/main" id="{DF70D5E0-1805-4630-B986-92892449B9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3" name="Text Box 9">
          <a:extLst>
            <a:ext uri="{FF2B5EF4-FFF2-40B4-BE49-F238E27FC236}">
              <a16:creationId xmlns:a16="http://schemas.microsoft.com/office/drawing/2014/main" id="{EFBFC381-DAAA-4DF4-ADB4-718618E9D1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4" name="Text Box 10">
          <a:extLst>
            <a:ext uri="{FF2B5EF4-FFF2-40B4-BE49-F238E27FC236}">
              <a16:creationId xmlns:a16="http://schemas.microsoft.com/office/drawing/2014/main" id="{40E42999-73F0-41CF-BF0A-D898D5A1562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5" name="Text Box 11">
          <a:extLst>
            <a:ext uri="{FF2B5EF4-FFF2-40B4-BE49-F238E27FC236}">
              <a16:creationId xmlns:a16="http://schemas.microsoft.com/office/drawing/2014/main" id="{512C0636-0945-4B9A-B4F4-13CF184388D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6" name="Text Box 12">
          <a:extLst>
            <a:ext uri="{FF2B5EF4-FFF2-40B4-BE49-F238E27FC236}">
              <a16:creationId xmlns:a16="http://schemas.microsoft.com/office/drawing/2014/main" id="{3F2287E7-A8A1-46B9-8A59-D804DA63A5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7" name="Text Box 13">
          <a:extLst>
            <a:ext uri="{FF2B5EF4-FFF2-40B4-BE49-F238E27FC236}">
              <a16:creationId xmlns:a16="http://schemas.microsoft.com/office/drawing/2014/main" id="{E2396A1E-6261-42A9-8960-98943BC96B3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8" name="Text Box 14">
          <a:extLst>
            <a:ext uri="{FF2B5EF4-FFF2-40B4-BE49-F238E27FC236}">
              <a16:creationId xmlns:a16="http://schemas.microsoft.com/office/drawing/2014/main" id="{CC202A6A-89FF-4C56-A212-F3BFAD5063C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9" name="Text Box 15">
          <a:extLst>
            <a:ext uri="{FF2B5EF4-FFF2-40B4-BE49-F238E27FC236}">
              <a16:creationId xmlns:a16="http://schemas.microsoft.com/office/drawing/2014/main" id="{AC9373C3-C189-4166-A064-807D88C6BD5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0" name="Text Box 16">
          <a:extLst>
            <a:ext uri="{FF2B5EF4-FFF2-40B4-BE49-F238E27FC236}">
              <a16:creationId xmlns:a16="http://schemas.microsoft.com/office/drawing/2014/main" id="{CEFE9FEC-C4C4-47A3-9383-AD4D0D7359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1" name="Text Box 17">
          <a:extLst>
            <a:ext uri="{FF2B5EF4-FFF2-40B4-BE49-F238E27FC236}">
              <a16:creationId xmlns:a16="http://schemas.microsoft.com/office/drawing/2014/main" id="{8946C121-C86C-423C-A68C-3CA0CE4503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2" name="Text Box 6">
          <a:extLst>
            <a:ext uri="{FF2B5EF4-FFF2-40B4-BE49-F238E27FC236}">
              <a16:creationId xmlns:a16="http://schemas.microsoft.com/office/drawing/2014/main" id="{C3762BE3-364D-40F9-8EBF-2605292BB1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3" name="Text Box 7">
          <a:extLst>
            <a:ext uri="{FF2B5EF4-FFF2-40B4-BE49-F238E27FC236}">
              <a16:creationId xmlns:a16="http://schemas.microsoft.com/office/drawing/2014/main" id="{A5987959-E030-4C7A-855F-BC01C104113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4" name="Text Box 8">
          <a:extLst>
            <a:ext uri="{FF2B5EF4-FFF2-40B4-BE49-F238E27FC236}">
              <a16:creationId xmlns:a16="http://schemas.microsoft.com/office/drawing/2014/main" id="{88F67461-355E-4208-8FF0-CA1189D175A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5" name="Text Box 9">
          <a:extLst>
            <a:ext uri="{FF2B5EF4-FFF2-40B4-BE49-F238E27FC236}">
              <a16:creationId xmlns:a16="http://schemas.microsoft.com/office/drawing/2014/main" id="{1BB88F0E-7284-4514-8103-C72B39BB846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6" name="Text Box 10">
          <a:extLst>
            <a:ext uri="{FF2B5EF4-FFF2-40B4-BE49-F238E27FC236}">
              <a16:creationId xmlns:a16="http://schemas.microsoft.com/office/drawing/2014/main" id="{39C163C5-CA5C-4C93-B627-1C8AB4DFB0A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7" name="Text Box 11">
          <a:extLst>
            <a:ext uri="{FF2B5EF4-FFF2-40B4-BE49-F238E27FC236}">
              <a16:creationId xmlns:a16="http://schemas.microsoft.com/office/drawing/2014/main" id="{666D8C64-F163-472A-91CB-675214CD255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8" name="Text Box 12">
          <a:extLst>
            <a:ext uri="{FF2B5EF4-FFF2-40B4-BE49-F238E27FC236}">
              <a16:creationId xmlns:a16="http://schemas.microsoft.com/office/drawing/2014/main" id="{46410EC6-C21B-4968-B4D7-3E9E7DDCE19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9" name="Text Box 13">
          <a:extLst>
            <a:ext uri="{FF2B5EF4-FFF2-40B4-BE49-F238E27FC236}">
              <a16:creationId xmlns:a16="http://schemas.microsoft.com/office/drawing/2014/main" id="{CF2E53A8-CE56-4A3A-AE18-39EF0AEB52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0" name="Text Box 14">
          <a:extLst>
            <a:ext uri="{FF2B5EF4-FFF2-40B4-BE49-F238E27FC236}">
              <a16:creationId xmlns:a16="http://schemas.microsoft.com/office/drawing/2014/main" id="{71622303-4605-42DA-8C7B-C492765A8C0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1" name="Text Box 15">
          <a:extLst>
            <a:ext uri="{FF2B5EF4-FFF2-40B4-BE49-F238E27FC236}">
              <a16:creationId xmlns:a16="http://schemas.microsoft.com/office/drawing/2014/main" id="{10B56D3C-E10C-44A1-839F-4DC8B9FA580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2" name="Text Box 16">
          <a:extLst>
            <a:ext uri="{FF2B5EF4-FFF2-40B4-BE49-F238E27FC236}">
              <a16:creationId xmlns:a16="http://schemas.microsoft.com/office/drawing/2014/main" id="{0D5BAD72-4379-4E45-8B24-060A821093E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3" name="Text Box 17">
          <a:extLst>
            <a:ext uri="{FF2B5EF4-FFF2-40B4-BE49-F238E27FC236}">
              <a16:creationId xmlns:a16="http://schemas.microsoft.com/office/drawing/2014/main" id="{8F771EF7-DE68-4BE3-8FE6-1B49378932B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4" name="Text Box 6">
          <a:extLst>
            <a:ext uri="{FF2B5EF4-FFF2-40B4-BE49-F238E27FC236}">
              <a16:creationId xmlns:a16="http://schemas.microsoft.com/office/drawing/2014/main" id="{D03198A4-C955-44BE-B7A2-5135D230D3E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5" name="Text Box 7">
          <a:extLst>
            <a:ext uri="{FF2B5EF4-FFF2-40B4-BE49-F238E27FC236}">
              <a16:creationId xmlns:a16="http://schemas.microsoft.com/office/drawing/2014/main" id="{7ECABCC2-5162-45EF-B55B-FAC5486D673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6" name="Text Box 8">
          <a:extLst>
            <a:ext uri="{FF2B5EF4-FFF2-40B4-BE49-F238E27FC236}">
              <a16:creationId xmlns:a16="http://schemas.microsoft.com/office/drawing/2014/main" id="{A2E5EE33-CC51-4C1B-AB94-B8C40C9CD7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7" name="Text Box 9">
          <a:extLst>
            <a:ext uri="{FF2B5EF4-FFF2-40B4-BE49-F238E27FC236}">
              <a16:creationId xmlns:a16="http://schemas.microsoft.com/office/drawing/2014/main" id="{006976A2-DC26-4743-BAC4-DABEC48AC4A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8" name="Text Box 10">
          <a:extLst>
            <a:ext uri="{FF2B5EF4-FFF2-40B4-BE49-F238E27FC236}">
              <a16:creationId xmlns:a16="http://schemas.microsoft.com/office/drawing/2014/main" id="{0ABD0443-D912-4ADC-A639-90CC58658CB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9" name="Text Box 11">
          <a:extLst>
            <a:ext uri="{FF2B5EF4-FFF2-40B4-BE49-F238E27FC236}">
              <a16:creationId xmlns:a16="http://schemas.microsoft.com/office/drawing/2014/main" id="{FD37C1B6-0174-482A-A8E3-60B3BA4D740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0" name="Text Box 12">
          <a:extLst>
            <a:ext uri="{FF2B5EF4-FFF2-40B4-BE49-F238E27FC236}">
              <a16:creationId xmlns:a16="http://schemas.microsoft.com/office/drawing/2014/main" id="{CC58D42B-8D5A-4337-8D6A-4ABDB0BA67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1" name="Text Box 13">
          <a:extLst>
            <a:ext uri="{FF2B5EF4-FFF2-40B4-BE49-F238E27FC236}">
              <a16:creationId xmlns:a16="http://schemas.microsoft.com/office/drawing/2014/main" id="{25283C88-387C-495E-B31B-FBFF1F032B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2" name="Text Box 14">
          <a:extLst>
            <a:ext uri="{FF2B5EF4-FFF2-40B4-BE49-F238E27FC236}">
              <a16:creationId xmlns:a16="http://schemas.microsoft.com/office/drawing/2014/main" id="{F7096E0F-85D4-4043-BDCC-31D467768A4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3" name="Text Box 15">
          <a:extLst>
            <a:ext uri="{FF2B5EF4-FFF2-40B4-BE49-F238E27FC236}">
              <a16:creationId xmlns:a16="http://schemas.microsoft.com/office/drawing/2014/main" id="{0E9C60D5-05FE-4D9A-AB94-C8842B7DCC1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4" name="Text Box 16">
          <a:extLst>
            <a:ext uri="{FF2B5EF4-FFF2-40B4-BE49-F238E27FC236}">
              <a16:creationId xmlns:a16="http://schemas.microsoft.com/office/drawing/2014/main" id="{0E014A76-C225-43CE-B05A-49E6AEFD1AC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5" name="Text Box 17">
          <a:extLst>
            <a:ext uri="{FF2B5EF4-FFF2-40B4-BE49-F238E27FC236}">
              <a16:creationId xmlns:a16="http://schemas.microsoft.com/office/drawing/2014/main" id="{597A273C-3BCB-4041-9446-6BBDDC8193A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6" name="Text Box 6">
          <a:extLst>
            <a:ext uri="{FF2B5EF4-FFF2-40B4-BE49-F238E27FC236}">
              <a16:creationId xmlns:a16="http://schemas.microsoft.com/office/drawing/2014/main" id="{1BE52652-85C2-409C-9061-F8175361B3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7" name="Text Box 7">
          <a:extLst>
            <a:ext uri="{FF2B5EF4-FFF2-40B4-BE49-F238E27FC236}">
              <a16:creationId xmlns:a16="http://schemas.microsoft.com/office/drawing/2014/main" id="{AA4D6973-CF24-4045-AF39-75FAA0223D6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8" name="Text Box 8">
          <a:extLst>
            <a:ext uri="{FF2B5EF4-FFF2-40B4-BE49-F238E27FC236}">
              <a16:creationId xmlns:a16="http://schemas.microsoft.com/office/drawing/2014/main" id="{1C828F0C-DBA8-442F-9AC5-C11AAE5A154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9" name="Text Box 9">
          <a:extLst>
            <a:ext uri="{FF2B5EF4-FFF2-40B4-BE49-F238E27FC236}">
              <a16:creationId xmlns:a16="http://schemas.microsoft.com/office/drawing/2014/main" id="{D3C0376C-4D3A-4EBC-B28D-5367D65173B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0" name="Text Box 10">
          <a:extLst>
            <a:ext uri="{FF2B5EF4-FFF2-40B4-BE49-F238E27FC236}">
              <a16:creationId xmlns:a16="http://schemas.microsoft.com/office/drawing/2014/main" id="{8A1AFA43-2AF4-4771-8A55-558727371F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1" name="Text Box 11">
          <a:extLst>
            <a:ext uri="{FF2B5EF4-FFF2-40B4-BE49-F238E27FC236}">
              <a16:creationId xmlns:a16="http://schemas.microsoft.com/office/drawing/2014/main" id="{6DE4D09A-30B5-41F1-8400-6D0709DCAC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2" name="Text Box 12">
          <a:extLst>
            <a:ext uri="{FF2B5EF4-FFF2-40B4-BE49-F238E27FC236}">
              <a16:creationId xmlns:a16="http://schemas.microsoft.com/office/drawing/2014/main" id="{4047AED3-45E8-4D1F-A8E7-07FFED52936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3" name="Text Box 13">
          <a:extLst>
            <a:ext uri="{FF2B5EF4-FFF2-40B4-BE49-F238E27FC236}">
              <a16:creationId xmlns:a16="http://schemas.microsoft.com/office/drawing/2014/main" id="{D61689EB-D5E1-4A51-9F6C-9FD0172EE8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4" name="Text Box 14">
          <a:extLst>
            <a:ext uri="{FF2B5EF4-FFF2-40B4-BE49-F238E27FC236}">
              <a16:creationId xmlns:a16="http://schemas.microsoft.com/office/drawing/2014/main" id="{BBE63795-251F-42A6-8EE4-6EFB862DCE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5" name="Text Box 15">
          <a:extLst>
            <a:ext uri="{FF2B5EF4-FFF2-40B4-BE49-F238E27FC236}">
              <a16:creationId xmlns:a16="http://schemas.microsoft.com/office/drawing/2014/main" id="{0C288572-FE61-49E2-BB2F-94F4871BC7D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6" name="Text Box 16">
          <a:extLst>
            <a:ext uri="{FF2B5EF4-FFF2-40B4-BE49-F238E27FC236}">
              <a16:creationId xmlns:a16="http://schemas.microsoft.com/office/drawing/2014/main" id="{2B188AF4-642D-47C8-9555-A181B86BE1F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7" name="Text Box 17">
          <a:extLst>
            <a:ext uri="{FF2B5EF4-FFF2-40B4-BE49-F238E27FC236}">
              <a16:creationId xmlns:a16="http://schemas.microsoft.com/office/drawing/2014/main" id="{075FE6E1-7E7C-45E1-AEB4-847FF48DD9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8" name="Text Box 7">
          <a:extLst>
            <a:ext uri="{FF2B5EF4-FFF2-40B4-BE49-F238E27FC236}">
              <a16:creationId xmlns:a16="http://schemas.microsoft.com/office/drawing/2014/main" id="{157C68AC-BFB9-4177-BF28-75350447A51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9" name="Text Box 8">
          <a:extLst>
            <a:ext uri="{FF2B5EF4-FFF2-40B4-BE49-F238E27FC236}">
              <a16:creationId xmlns:a16="http://schemas.microsoft.com/office/drawing/2014/main" id="{F1C0E75F-434D-477A-B717-3019C755EB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0" name="Text Box 9">
          <a:extLst>
            <a:ext uri="{FF2B5EF4-FFF2-40B4-BE49-F238E27FC236}">
              <a16:creationId xmlns:a16="http://schemas.microsoft.com/office/drawing/2014/main" id="{FA88DAA1-3C1B-4D3C-90ED-61E9D862389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1" name="Text Box 10">
          <a:extLst>
            <a:ext uri="{FF2B5EF4-FFF2-40B4-BE49-F238E27FC236}">
              <a16:creationId xmlns:a16="http://schemas.microsoft.com/office/drawing/2014/main" id="{DADAA753-5E37-4086-A97D-168ABAF3C6B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2" name="Text Box 11">
          <a:extLst>
            <a:ext uri="{FF2B5EF4-FFF2-40B4-BE49-F238E27FC236}">
              <a16:creationId xmlns:a16="http://schemas.microsoft.com/office/drawing/2014/main" id="{7C519FBD-C727-48B7-8203-F0F5453121A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3" name="Text Box 12">
          <a:extLst>
            <a:ext uri="{FF2B5EF4-FFF2-40B4-BE49-F238E27FC236}">
              <a16:creationId xmlns:a16="http://schemas.microsoft.com/office/drawing/2014/main" id="{82705057-8F4B-4DF6-AED6-426B45CA865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4" name="Text Box 13">
          <a:extLst>
            <a:ext uri="{FF2B5EF4-FFF2-40B4-BE49-F238E27FC236}">
              <a16:creationId xmlns:a16="http://schemas.microsoft.com/office/drawing/2014/main" id="{B0D31F89-755B-47BE-841E-E1F6260B3E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5" name="Text Box 14">
          <a:extLst>
            <a:ext uri="{FF2B5EF4-FFF2-40B4-BE49-F238E27FC236}">
              <a16:creationId xmlns:a16="http://schemas.microsoft.com/office/drawing/2014/main" id="{D88533C9-FC3E-4E1E-A95E-28DE68607A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6" name="Text Box 15">
          <a:extLst>
            <a:ext uri="{FF2B5EF4-FFF2-40B4-BE49-F238E27FC236}">
              <a16:creationId xmlns:a16="http://schemas.microsoft.com/office/drawing/2014/main" id="{ADCD65CE-6CE1-48D1-B347-BE90CF17F50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7" name="Text Box 16">
          <a:extLst>
            <a:ext uri="{FF2B5EF4-FFF2-40B4-BE49-F238E27FC236}">
              <a16:creationId xmlns:a16="http://schemas.microsoft.com/office/drawing/2014/main" id="{4B968A92-113D-4A72-A343-460A994EC2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8" name="Text Box 17">
          <a:extLst>
            <a:ext uri="{FF2B5EF4-FFF2-40B4-BE49-F238E27FC236}">
              <a16:creationId xmlns:a16="http://schemas.microsoft.com/office/drawing/2014/main" id="{A5A9CA46-4A88-466B-A308-11C540EEE1E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9" name="Text Box 6">
          <a:extLst>
            <a:ext uri="{FF2B5EF4-FFF2-40B4-BE49-F238E27FC236}">
              <a16:creationId xmlns:a16="http://schemas.microsoft.com/office/drawing/2014/main" id="{66A6F6AA-1A64-43D3-94F5-77E2E016A4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0" name="Text Box 7">
          <a:extLst>
            <a:ext uri="{FF2B5EF4-FFF2-40B4-BE49-F238E27FC236}">
              <a16:creationId xmlns:a16="http://schemas.microsoft.com/office/drawing/2014/main" id="{B029C292-AD91-4D16-A7B3-B912B7381A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1" name="Text Box 8">
          <a:extLst>
            <a:ext uri="{FF2B5EF4-FFF2-40B4-BE49-F238E27FC236}">
              <a16:creationId xmlns:a16="http://schemas.microsoft.com/office/drawing/2014/main" id="{D13ED30C-FBE4-424B-89BD-F9FD13FF37F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2" name="Text Box 9">
          <a:extLst>
            <a:ext uri="{FF2B5EF4-FFF2-40B4-BE49-F238E27FC236}">
              <a16:creationId xmlns:a16="http://schemas.microsoft.com/office/drawing/2014/main" id="{E395627C-7327-4C03-976B-2D1EA1C294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3" name="Text Box 10">
          <a:extLst>
            <a:ext uri="{FF2B5EF4-FFF2-40B4-BE49-F238E27FC236}">
              <a16:creationId xmlns:a16="http://schemas.microsoft.com/office/drawing/2014/main" id="{C2430181-CEF7-4EDF-BBC8-6AF829F9E23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4" name="Text Box 11">
          <a:extLst>
            <a:ext uri="{FF2B5EF4-FFF2-40B4-BE49-F238E27FC236}">
              <a16:creationId xmlns:a16="http://schemas.microsoft.com/office/drawing/2014/main" id="{BFF31143-C3C2-4AE1-B542-B9A98BEB79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5" name="Text Box 12">
          <a:extLst>
            <a:ext uri="{FF2B5EF4-FFF2-40B4-BE49-F238E27FC236}">
              <a16:creationId xmlns:a16="http://schemas.microsoft.com/office/drawing/2014/main" id="{6FFF6665-8D94-423E-8EF3-F5B6BF8D43C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6" name="Text Box 13">
          <a:extLst>
            <a:ext uri="{FF2B5EF4-FFF2-40B4-BE49-F238E27FC236}">
              <a16:creationId xmlns:a16="http://schemas.microsoft.com/office/drawing/2014/main" id="{3743F744-73A3-4004-A046-E5F4D29A342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7" name="Text Box 14">
          <a:extLst>
            <a:ext uri="{FF2B5EF4-FFF2-40B4-BE49-F238E27FC236}">
              <a16:creationId xmlns:a16="http://schemas.microsoft.com/office/drawing/2014/main" id="{35144168-A1B4-40B5-BACA-45B1662193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8" name="Text Box 15">
          <a:extLst>
            <a:ext uri="{FF2B5EF4-FFF2-40B4-BE49-F238E27FC236}">
              <a16:creationId xmlns:a16="http://schemas.microsoft.com/office/drawing/2014/main" id="{9EC635B8-17F3-4DC7-9D1E-03C63957AD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9" name="Text Box 16">
          <a:extLst>
            <a:ext uri="{FF2B5EF4-FFF2-40B4-BE49-F238E27FC236}">
              <a16:creationId xmlns:a16="http://schemas.microsoft.com/office/drawing/2014/main" id="{4ED9E5A1-CF57-411E-8F13-DFB688D9EF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0" name="Text Box 17">
          <a:extLst>
            <a:ext uri="{FF2B5EF4-FFF2-40B4-BE49-F238E27FC236}">
              <a16:creationId xmlns:a16="http://schemas.microsoft.com/office/drawing/2014/main" id="{573A4406-2F06-4677-8BCB-1D840ACF5C4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1" name="Text Box 6">
          <a:extLst>
            <a:ext uri="{FF2B5EF4-FFF2-40B4-BE49-F238E27FC236}">
              <a16:creationId xmlns:a16="http://schemas.microsoft.com/office/drawing/2014/main" id="{0EC7F3E2-3633-43AB-A8A9-CA327181C3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2" name="Text Box 7">
          <a:extLst>
            <a:ext uri="{FF2B5EF4-FFF2-40B4-BE49-F238E27FC236}">
              <a16:creationId xmlns:a16="http://schemas.microsoft.com/office/drawing/2014/main" id="{7EB17D08-4435-4EFC-B6C5-E49BF5C863F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3" name="Text Box 8">
          <a:extLst>
            <a:ext uri="{FF2B5EF4-FFF2-40B4-BE49-F238E27FC236}">
              <a16:creationId xmlns:a16="http://schemas.microsoft.com/office/drawing/2014/main" id="{FB595911-5657-485C-B269-5C67883044E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4" name="Text Box 9">
          <a:extLst>
            <a:ext uri="{FF2B5EF4-FFF2-40B4-BE49-F238E27FC236}">
              <a16:creationId xmlns:a16="http://schemas.microsoft.com/office/drawing/2014/main" id="{CFC6E039-7B9E-4489-AB53-8BC8B9AE16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5" name="Text Box 10">
          <a:extLst>
            <a:ext uri="{FF2B5EF4-FFF2-40B4-BE49-F238E27FC236}">
              <a16:creationId xmlns:a16="http://schemas.microsoft.com/office/drawing/2014/main" id="{670DFC71-7270-450E-8DBA-FE54DC09D9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6" name="Text Box 11">
          <a:extLst>
            <a:ext uri="{FF2B5EF4-FFF2-40B4-BE49-F238E27FC236}">
              <a16:creationId xmlns:a16="http://schemas.microsoft.com/office/drawing/2014/main" id="{344C1F35-606E-4937-8F44-9B16ADFFC4C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7" name="Text Box 12">
          <a:extLst>
            <a:ext uri="{FF2B5EF4-FFF2-40B4-BE49-F238E27FC236}">
              <a16:creationId xmlns:a16="http://schemas.microsoft.com/office/drawing/2014/main" id="{8EC4F592-FBE6-4159-9BED-05A0CF831A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8" name="Text Box 13">
          <a:extLst>
            <a:ext uri="{FF2B5EF4-FFF2-40B4-BE49-F238E27FC236}">
              <a16:creationId xmlns:a16="http://schemas.microsoft.com/office/drawing/2014/main" id="{9F063633-9634-4F6E-BF07-B1804B1ECD8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9" name="Text Box 14">
          <a:extLst>
            <a:ext uri="{FF2B5EF4-FFF2-40B4-BE49-F238E27FC236}">
              <a16:creationId xmlns:a16="http://schemas.microsoft.com/office/drawing/2014/main" id="{10263D83-C8E9-4C23-B121-DF8A2049DE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0" name="Text Box 15">
          <a:extLst>
            <a:ext uri="{FF2B5EF4-FFF2-40B4-BE49-F238E27FC236}">
              <a16:creationId xmlns:a16="http://schemas.microsoft.com/office/drawing/2014/main" id="{8E3FF804-674A-4FB1-8722-0FFFA3432A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1" name="Text Box 16">
          <a:extLst>
            <a:ext uri="{FF2B5EF4-FFF2-40B4-BE49-F238E27FC236}">
              <a16:creationId xmlns:a16="http://schemas.microsoft.com/office/drawing/2014/main" id="{839B65D7-7BB3-4C40-948B-3AE731D825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2" name="Text Box 17">
          <a:extLst>
            <a:ext uri="{FF2B5EF4-FFF2-40B4-BE49-F238E27FC236}">
              <a16:creationId xmlns:a16="http://schemas.microsoft.com/office/drawing/2014/main" id="{E18858B3-6622-4E2F-A9BF-973A453DB8D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3" name="Text Box 6">
          <a:extLst>
            <a:ext uri="{FF2B5EF4-FFF2-40B4-BE49-F238E27FC236}">
              <a16:creationId xmlns:a16="http://schemas.microsoft.com/office/drawing/2014/main" id="{974715FF-B122-4D7B-97C3-9ADD816235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4" name="Text Box 7">
          <a:extLst>
            <a:ext uri="{FF2B5EF4-FFF2-40B4-BE49-F238E27FC236}">
              <a16:creationId xmlns:a16="http://schemas.microsoft.com/office/drawing/2014/main" id="{88A31FCD-09AF-4486-850F-D3C86765C6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5" name="Text Box 8">
          <a:extLst>
            <a:ext uri="{FF2B5EF4-FFF2-40B4-BE49-F238E27FC236}">
              <a16:creationId xmlns:a16="http://schemas.microsoft.com/office/drawing/2014/main" id="{93ECFA09-6CA0-4F8F-A481-7CE50AD3584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6" name="Text Box 9">
          <a:extLst>
            <a:ext uri="{FF2B5EF4-FFF2-40B4-BE49-F238E27FC236}">
              <a16:creationId xmlns:a16="http://schemas.microsoft.com/office/drawing/2014/main" id="{D782277F-E2FF-4AAF-835E-8487C6C6A7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7" name="Text Box 10">
          <a:extLst>
            <a:ext uri="{FF2B5EF4-FFF2-40B4-BE49-F238E27FC236}">
              <a16:creationId xmlns:a16="http://schemas.microsoft.com/office/drawing/2014/main" id="{D14EE2C0-C10B-4CFD-B7B4-E6916953D06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8" name="Text Box 11">
          <a:extLst>
            <a:ext uri="{FF2B5EF4-FFF2-40B4-BE49-F238E27FC236}">
              <a16:creationId xmlns:a16="http://schemas.microsoft.com/office/drawing/2014/main" id="{DFB36EB9-5B06-4B2C-9684-84CDE845D7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9" name="Text Box 12">
          <a:extLst>
            <a:ext uri="{FF2B5EF4-FFF2-40B4-BE49-F238E27FC236}">
              <a16:creationId xmlns:a16="http://schemas.microsoft.com/office/drawing/2014/main" id="{9D67E8C4-B431-42CF-87A1-393C7545FF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0" name="Text Box 13">
          <a:extLst>
            <a:ext uri="{FF2B5EF4-FFF2-40B4-BE49-F238E27FC236}">
              <a16:creationId xmlns:a16="http://schemas.microsoft.com/office/drawing/2014/main" id="{F2D1336B-0E64-43D5-84D7-D309D8293F1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1" name="Text Box 14">
          <a:extLst>
            <a:ext uri="{FF2B5EF4-FFF2-40B4-BE49-F238E27FC236}">
              <a16:creationId xmlns:a16="http://schemas.microsoft.com/office/drawing/2014/main" id="{E0E867E3-9159-49FA-99D3-D5831A2CA2F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2" name="Text Box 15">
          <a:extLst>
            <a:ext uri="{FF2B5EF4-FFF2-40B4-BE49-F238E27FC236}">
              <a16:creationId xmlns:a16="http://schemas.microsoft.com/office/drawing/2014/main" id="{AE593F00-3A56-459D-BE78-363C9F1183E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3" name="Text Box 16">
          <a:extLst>
            <a:ext uri="{FF2B5EF4-FFF2-40B4-BE49-F238E27FC236}">
              <a16:creationId xmlns:a16="http://schemas.microsoft.com/office/drawing/2014/main" id="{9E742E75-4FD1-45A3-A857-D12BFEC8421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4" name="Text Box 17">
          <a:extLst>
            <a:ext uri="{FF2B5EF4-FFF2-40B4-BE49-F238E27FC236}">
              <a16:creationId xmlns:a16="http://schemas.microsoft.com/office/drawing/2014/main" id="{5D23B815-3C57-43AF-B30E-5110289B3C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5" name="Text Box 7">
          <a:extLst>
            <a:ext uri="{FF2B5EF4-FFF2-40B4-BE49-F238E27FC236}">
              <a16:creationId xmlns:a16="http://schemas.microsoft.com/office/drawing/2014/main" id="{344D086A-782F-4C30-A0CE-12A95AA0D9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6" name="Text Box 8">
          <a:extLst>
            <a:ext uri="{FF2B5EF4-FFF2-40B4-BE49-F238E27FC236}">
              <a16:creationId xmlns:a16="http://schemas.microsoft.com/office/drawing/2014/main" id="{7FF80B6A-B873-44AB-9244-3A9F9CE5B5A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7" name="Text Box 9">
          <a:extLst>
            <a:ext uri="{FF2B5EF4-FFF2-40B4-BE49-F238E27FC236}">
              <a16:creationId xmlns:a16="http://schemas.microsoft.com/office/drawing/2014/main" id="{49D45FBC-641B-47DE-8EA2-1845FBF0E3A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8" name="Text Box 10">
          <a:extLst>
            <a:ext uri="{FF2B5EF4-FFF2-40B4-BE49-F238E27FC236}">
              <a16:creationId xmlns:a16="http://schemas.microsoft.com/office/drawing/2014/main" id="{D1328E52-4DA0-4971-A909-652273B56B1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9" name="Text Box 11">
          <a:extLst>
            <a:ext uri="{FF2B5EF4-FFF2-40B4-BE49-F238E27FC236}">
              <a16:creationId xmlns:a16="http://schemas.microsoft.com/office/drawing/2014/main" id="{3B63BE5E-8344-4DD0-A0D9-7F8206C276B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0" name="Text Box 12">
          <a:extLst>
            <a:ext uri="{FF2B5EF4-FFF2-40B4-BE49-F238E27FC236}">
              <a16:creationId xmlns:a16="http://schemas.microsoft.com/office/drawing/2014/main" id="{B2E98C6F-6906-4C97-BB5D-64547E4A7AD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1" name="Text Box 13">
          <a:extLst>
            <a:ext uri="{FF2B5EF4-FFF2-40B4-BE49-F238E27FC236}">
              <a16:creationId xmlns:a16="http://schemas.microsoft.com/office/drawing/2014/main" id="{51401B76-9ED4-4D8F-8B94-35FB073E1D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2" name="Text Box 14">
          <a:extLst>
            <a:ext uri="{FF2B5EF4-FFF2-40B4-BE49-F238E27FC236}">
              <a16:creationId xmlns:a16="http://schemas.microsoft.com/office/drawing/2014/main" id="{DCE9FAB2-32EF-4D41-9831-D599C7454B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3" name="Text Box 15">
          <a:extLst>
            <a:ext uri="{FF2B5EF4-FFF2-40B4-BE49-F238E27FC236}">
              <a16:creationId xmlns:a16="http://schemas.microsoft.com/office/drawing/2014/main" id="{31DEE0CA-A9F4-414E-8954-48AA5064F6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4" name="Text Box 16">
          <a:extLst>
            <a:ext uri="{FF2B5EF4-FFF2-40B4-BE49-F238E27FC236}">
              <a16:creationId xmlns:a16="http://schemas.microsoft.com/office/drawing/2014/main" id="{0F5A98A4-0D4C-434E-83BB-9079131671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5" name="Text Box 17">
          <a:extLst>
            <a:ext uri="{FF2B5EF4-FFF2-40B4-BE49-F238E27FC236}">
              <a16:creationId xmlns:a16="http://schemas.microsoft.com/office/drawing/2014/main" id="{3B6B1C9A-1F08-433C-A1E4-A1D14DE3849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6" name="Text Box 6">
          <a:extLst>
            <a:ext uri="{FF2B5EF4-FFF2-40B4-BE49-F238E27FC236}">
              <a16:creationId xmlns:a16="http://schemas.microsoft.com/office/drawing/2014/main" id="{7BD74CD4-F98E-4B5E-BA87-261EB1C8401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7" name="Text Box 7">
          <a:extLst>
            <a:ext uri="{FF2B5EF4-FFF2-40B4-BE49-F238E27FC236}">
              <a16:creationId xmlns:a16="http://schemas.microsoft.com/office/drawing/2014/main" id="{BE9D6483-5F37-4F82-B7F4-F44BAB3A663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8" name="Text Box 8">
          <a:extLst>
            <a:ext uri="{FF2B5EF4-FFF2-40B4-BE49-F238E27FC236}">
              <a16:creationId xmlns:a16="http://schemas.microsoft.com/office/drawing/2014/main" id="{97647A24-8DB4-4119-9D72-39DC434E0A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9" name="Text Box 9">
          <a:extLst>
            <a:ext uri="{FF2B5EF4-FFF2-40B4-BE49-F238E27FC236}">
              <a16:creationId xmlns:a16="http://schemas.microsoft.com/office/drawing/2014/main" id="{B50AA602-BFBA-4495-915F-05F3377F27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0" name="Text Box 10">
          <a:extLst>
            <a:ext uri="{FF2B5EF4-FFF2-40B4-BE49-F238E27FC236}">
              <a16:creationId xmlns:a16="http://schemas.microsoft.com/office/drawing/2014/main" id="{20555389-CE52-45A1-A4D6-19D015A8468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1" name="Text Box 11">
          <a:extLst>
            <a:ext uri="{FF2B5EF4-FFF2-40B4-BE49-F238E27FC236}">
              <a16:creationId xmlns:a16="http://schemas.microsoft.com/office/drawing/2014/main" id="{A2B2058B-9DD1-49FC-9D63-48F8137CC65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2" name="Text Box 12">
          <a:extLst>
            <a:ext uri="{FF2B5EF4-FFF2-40B4-BE49-F238E27FC236}">
              <a16:creationId xmlns:a16="http://schemas.microsoft.com/office/drawing/2014/main" id="{7CEACC81-6CC6-4B40-8B90-A362B1B66D1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3" name="Text Box 13">
          <a:extLst>
            <a:ext uri="{FF2B5EF4-FFF2-40B4-BE49-F238E27FC236}">
              <a16:creationId xmlns:a16="http://schemas.microsoft.com/office/drawing/2014/main" id="{8934F0AA-AFE5-4C5E-9220-9348DE7CE22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4" name="Text Box 14">
          <a:extLst>
            <a:ext uri="{FF2B5EF4-FFF2-40B4-BE49-F238E27FC236}">
              <a16:creationId xmlns:a16="http://schemas.microsoft.com/office/drawing/2014/main" id="{53002FBE-4A8F-456C-AA60-6D86C894B81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5" name="Text Box 15">
          <a:extLst>
            <a:ext uri="{FF2B5EF4-FFF2-40B4-BE49-F238E27FC236}">
              <a16:creationId xmlns:a16="http://schemas.microsoft.com/office/drawing/2014/main" id="{7E61E9DB-44C7-4543-B630-064A775A873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6" name="Text Box 16">
          <a:extLst>
            <a:ext uri="{FF2B5EF4-FFF2-40B4-BE49-F238E27FC236}">
              <a16:creationId xmlns:a16="http://schemas.microsoft.com/office/drawing/2014/main" id="{7AB41E29-E1BC-4803-A9BD-37C7E7DC45E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7" name="Text Box 17">
          <a:extLst>
            <a:ext uri="{FF2B5EF4-FFF2-40B4-BE49-F238E27FC236}">
              <a16:creationId xmlns:a16="http://schemas.microsoft.com/office/drawing/2014/main" id="{3080B7F6-24F6-481A-8B87-3480EACDA43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8" name="Text Box 6">
          <a:extLst>
            <a:ext uri="{FF2B5EF4-FFF2-40B4-BE49-F238E27FC236}">
              <a16:creationId xmlns:a16="http://schemas.microsoft.com/office/drawing/2014/main" id="{FCB95F19-5DC6-4E6A-BFB1-37A4A6AF93B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9" name="Text Box 7">
          <a:extLst>
            <a:ext uri="{FF2B5EF4-FFF2-40B4-BE49-F238E27FC236}">
              <a16:creationId xmlns:a16="http://schemas.microsoft.com/office/drawing/2014/main" id="{0A75764E-A66B-47D0-A1F2-8FBB2C511A5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0" name="Text Box 8">
          <a:extLst>
            <a:ext uri="{FF2B5EF4-FFF2-40B4-BE49-F238E27FC236}">
              <a16:creationId xmlns:a16="http://schemas.microsoft.com/office/drawing/2014/main" id="{F8AE0A15-B156-4E7D-B4DD-E40C3C3973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1" name="Text Box 9">
          <a:extLst>
            <a:ext uri="{FF2B5EF4-FFF2-40B4-BE49-F238E27FC236}">
              <a16:creationId xmlns:a16="http://schemas.microsoft.com/office/drawing/2014/main" id="{5C5FAF45-5FA2-40DD-AE04-5B4AA00976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2" name="Text Box 10">
          <a:extLst>
            <a:ext uri="{FF2B5EF4-FFF2-40B4-BE49-F238E27FC236}">
              <a16:creationId xmlns:a16="http://schemas.microsoft.com/office/drawing/2014/main" id="{22CC7ECA-0176-4708-BE8B-4E7F6867100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3" name="Text Box 11">
          <a:extLst>
            <a:ext uri="{FF2B5EF4-FFF2-40B4-BE49-F238E27FC236}">
              <a16:creationId xmlns:a16="http://schemas.microsoft.com/office/drawing/2014/main" id="{16005688-C775-448A-A4BD-F3A4865F78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4" name="Text Box 12">
          <a:extLst>
            <a:ext uri="{FF2B5EF4-FFF2-40B4-BE49-F238E27FC236}">
              <a16:creationId xmlns:a16="http://schemas.microsoft.com/office/drawing/2014/main" id="{D8477F1D-4394-4F49-A467-4558A2AA106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5" name="Text Box 13">
          <a:extLst>
            <a:ext uri="{FF2B5EF4-FFF2-40B4-BE49-F238E27FC236}">
              <a16:creationId xmlns:a16="http://schemas.microsoft.com/office/drawing/2014/main" id="{336CA7B3-ED02-4645-BB1F-23F37DC4213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6" name="Text Box 14">
          <a:extLst>
            <a:ext uri="{FF2B5EF4-FFF2-40B4-BE49-F238E27FC236}">
              <a16:creationId xmlns:a16="http://schemas.microsoft.com/office/drawing/2014/main" id="{A02A5FB2-90CC-4D6C-9AE9-4149EB5CD67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7" name="Text Box 15">
          <a:extLst>
            <a:ext uri="{FF2B5EF4-FFF2-40B4-BE49-F238E27FC236}">
              <a16:creationId xmlns:a16="http://schemas.microsoft.com/office/drawing/2014/main" id="{EC1105C0-411C-4730-BEE8-4AD437096A6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8" name="Text Box 16">
          <a:extLst>
            <a:ext uri="{FF2B5EF4-FFF2-40B4-BE49-F238E27FC236}">
              <a16:creationId xmlns:a16="http://schemas.microsoft.com/office/drawing/2014/main" id="{4435612B-256A-43A8-AF06-366B3D2060A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9" name="Text Box 17">
          <a:extLst>
            <a:ext uri="{FF2B5EF4-FFF2-40B4-BE49-F238E27FC236}">
              <a16:creationId xmlns:a16="http://schemas.microsoft.com/office/drawing/2014/main" id="{0D71971E-6671-4915-8B99-F9E03765EEA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0" name="Text Box 6">
          <a:extLst>
            <a:ext uri="{FF2B5EF4-FFF2-40B4-BE49-F238E27FC236}">
              <a16:creationId xmlns:a16="http://schemas.microsoft.com/office/drawing/2014/main" id="{F515FC01-23FC-4690-B5F8-7298F1414E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1" name="Text Box 7">
          <a:extLst>
            <a:ext uri="{FF2B5EF4-FFF2-40B4-BE49-F238E27FC236}">
              <a16:creationId xmlns:a16="http://schemas.microsoft.com/office/drawing/2014/main" id="{05D6893E-E2A9-4628-9747-7ACAF19190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2" name="Text Box 8">
          <a:extLst>
            <a:ext uri="{FF2B5EF4-FFF2-40B4-BE49-F238E27FC236}">
              <a16:creationId xmlns:a16="http://schemas.microsoft.com/office/drawing/2014/main" id="{67A11B64-6F31-4D44-B9F9-CDA4E4B722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3" name="Text Box 9">
          <a:extLst>
            <a:ext uri="{FF2B5EF4-FFF2-40B4-BE49-F238E27FC236}">
              <a16:creationId xmlns:a16="http://schemas.microsoft.com/office/drawing/2014/main" id="{E2260014-FA74-40D9-AF80-C952F7DB6A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4" name="Text Box 10">
          <a:extLst>
            <a:ext uri="{FF2B5EF4-FFF2-40B4-BE49-F238E27FC236}">
              <a16:creationId xmlns:a16="http://schemas.microsoft.com/office/drawing/2014/main" id="{53FDEE3D-1519-45D9-B677-0598E97A021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5" name="Text Box 11">
          <a:extLst>
            <a:ext uri="{FF2B5EF4-FFF2-40B4-BE49-F238E27FC236}">
              <a16:creationId xmlns:a16="http://schemas.microsoft.com/office/drawing/2014/main" id="{747B7B8C-91EF-4C79-B6B5-F2C84735C7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6" name="Text Box 12">
          <a:extLst>
            <a:ext uri="{FF2B5EF4-FFF2-40B4-BE49-F238E27FC236}">
              <a16:creationId xmlns:a16="http://schemas.microsoft.com/office/drawing/2014/main" id="{4EACD4BC-6FDF-45F2-80A6-6E75F1C04BF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7" name="Text Box 13">
          <a:extLst>
            <a:ext uri="{FF2B5EF4-FFF2-40B4-BE49-F238E27FC236}">
              <a16:creationId xmlns:a16="http://schemas.microsoft.com/office/drawing/2014/main" id="{113BC6E4-09D3-474B-8860-B6F51F3CE8D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8" name="Text Box 14">
          <a:extLst>
            <a:ext uri="{FF2B5EF4-FFF2-40B4-BE49-F238E27FC236}">
              <a16:creationId xmlns:a16="http://schemas.microsoft.com/office/drawing/2014/main" id="{65C0E231-6516-4952-9F1D-4C84CCAEFE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9" name="Text Box 15">
          <a:extLst>
            <a:ext uri="{FF2B5EF4-FFF2-40B4-BE49-F238E27FC236}">
              <a16:creationId xmlns:a16="http://schemas.microsoft.com/office/drawing/2014/main" id="{CDDC1507-82AB-4AF7-B127-EFDD2F51A1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0" name="Text Box 16">
          <a:extLst>
            <a:ext uri="{FF2B5EF4-FFF2-40B4-BE49-F238E27FC236}">
              <a16:creationId xmlns:a16="http://schemas.microsoft.com/office/drawing/2014/main" id="{18AE2D92-933C-4143-9289-A2134D62DED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1" name="Text Box 17">
          <a:extLst>
            <a:ext uri="{FF2B5EF4-FFF2-40B4-BE49-F238E27FC236}">
              <a16:creationId xmlns:a16="http://schemas.microsoft.com/office/drawing/2014/main" id="{CF141712-31D7-4666-90AA-86475455F5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2" name="Text Box 7">
          <a:extLst>
            <a:ext uri="{FF2B5EF4-FFF2-40B4-BE49-F238E27FC236}">
              <a16:creationId xmlns:a16="http://schemas.microsoft.com/office/drawing/2014/main" id="{B02AA679-41CB-4963-8860-86AF62F2E6E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3" name="Text Box 8">
          <a:extLst>
            <a:ext uri="{FF2B5EF4-FFF2-40B4-BE49-F238E27FC236}">
              <a16:creationId xmlns:a16="http://schemas.microsoft.com/office/drawing/2014/main" id="{1A819ED3-E2F8-45B1-9FD5-EF3EE16CB1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4" name="Text Box 9">
          <a:extLst>
            <a:ext uri="{FF2B5EF4-FFF2-40B4-BE49-F238E27FC236}">
              <a16:creationId xmlns:a16="http://schemas.microsoft.com/office/drawing/2014/main" id="{42DC7D65-C3AE-446D-9D12-FBC49375A22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5" name="Text Box 10">
          <a:extLst>
            <a:ext uri="{FF2B5EF4-FFF2-40B4-BE49-F238E27FC236}">
              <a16:creationId xmlns:a16="http://schemas.microsoft.com/office/drawing/2014/main" id="{3B8E7D67-E8FD-441A-8D1E-BA7C14BD252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6" name="Text Box 11">
          <a:extLst>
            <a:ext uri="{FF2B5EF4-FFF2-40B4-BE49-F238E27FC236}">
              <a16:creationId xmlns:a16="http://schemas.microsoft.com/office/drawing/2014/main" id="{AAEEB602-E0FB-4020-A67F-D4D5647485B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7" name="Text Box 12">
          <a:extLst>
            <a:ext uri="{FF2B5EF4-FFF2-40B4-BE49-F238E27FC236}">
              <a16:creationId xmlns:a16="http://schemas.microsoft.com/office/drawing/2014/main" id="{07CA8C54-7247-4AC9-973E-4888E6EA40E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8" name="Text Box 13">
          <a:extLst>
            <a:ext uri="{FF2B5EF4-FFF2-40B4-BE49-F238E27FC236}">
              <a16:creationId xmlns:a16="http://schemas.microsoft.com/office/drawing/2014/main" id="{A7051308-29B8-45E1-821A-813DD9FB409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9" name="Text Box 14">
          <a:extLst>
            <a:ext uri="{FF2B5EF4-FFF2-40B4-BE49-F238E27FC236}">
              <a16:creationId xmlns:a16="http://schemas.microsoft.com/office/drawing/2014/main" id="{E36E610C-5A13-4927-B90F-0ED637E16ED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0" name="Text Box 15">
          <a:extLst>
            <a:ext uri="{FF2B5EF4-FFF2-40B4-BE49-F238E27FC236}">
              <a16:creationId xmlns:a16="http://schemas.microsoft.com/office/drawing/2014/main" id="{6F67D866-B317-4CD8-860C-698C48DF67B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1" name="Text Box 16">
          <a:extLst>
            <a:ext uri="{FF2B5EF4-FFF2-40B4-BE49-F238E27FC236}">
              <a16:creationId xmlns:a16="http://schemas.microsoft.com/office/drawing/2014/main" id="{828528A6-55ED-4254-81E9-67EB3FF3DA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2" name="Text Box 17">
          <a:extLst>
            <a:ext uri="{FF2B5EF4-FFF2-40B4-BE49-F238E27FC236}">
              <a16:creationId xmlns:a16="http://schemas.microsoft.com/office/drawing/2014/main" id="{8EA14DD9-BCB0-4B4D-A3AB-4F0F192D7BA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3" name="Text Box 6">
          <a:extLst>
            <a:ext uri="{FF2B5EF4-FFF2-40B4-BE49-F238E27FC236}">
              <a16:creationId xmlns:a16="http://schemas.microsoft.com/office/drawing/2014/main" id="{80D0591C-150D-479C-AAB8-86DD533BA7C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4" name="Text Box 7">
          <a:extLst>
            <a:ext uri="{FF2B5EF4-FFF2-40B4-BE49-F238E27FC236}">
              <a16:creationId xmlns:a16="http://schemas.microsoft.com/office/drawing/2014/main" id="{39CB37E8-AFA9-4515-8B50-E99EAA4A0BE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5" name="Text Box 8">
          <a:extLst>
            <a:ext uri="{FF2B5EF4-FFF2-40B4-BE49-F238E27FC236}">
              <a16:creationId xmlns:a16="http://schemas.microsoft.com/office/drawing/2014/main" id="{2D7A0947-9E4C-44C3-8422-AC27339C171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6" name="Text Box 9">
          <a:extLst>
            <a:ext uri="{FF2B5EF4-FFF2-40B4-BE49-F238E27FC236}">
              <a16:creationId xmlns:a16="http://schemas.microsoft.com/office/drawing/2014/main" id="{30715E08-589A-43C6-A42B-A7E0EE7C883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7" name="Text Box 10">
          <a:extLst>
            <a:ext uri="{FF2B5EF4-FFF2-40B4-BE49-F238E27FC236}">
              <a16:creationId xmlns:a16="http://schemas.microsoft.com/office/drawing/2014/main" id="{9E2DD74C-DE9B-4497-A7DD-0F134EE6973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8" name="Text Box 11">
          <a:extLst>
            <a:ext uri="{FF2B5EF4-FFF2-40B4-BE49-F238E27FC236}">
              <a16:creationId xmlns:a16="http://schemas.microsoft.com/office/drawing/2014/main" id="{FAC30ECA-599D-423A-B127-D132E4AF53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9" name="Text Box 12">
          <a:extLst>
            <a:ext uri="{FF2B5EF4-FFF2-40B4-BE49-F238E27FC236}">
              <a16:creationId xmlns:a16="http://schemas.microsoft.com/office/drawing/2014/main" id="{9B676ABF-D5A5-4388-82FA-036A5E41E7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0" name="Text Box 13">
          <a:extLst>
            <a:ext uri="{FF2B5EF4-FFF2-40B4-BE49-F238E27FC236}">
              <a16:creationId xmlns:a16="http://schemas.microsoft.com/office/drawing/2014/main" id="{D60BD018-9E82-4C76-9F20-D26C1C26946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1" name="Text Box 14">
          <a:extLst>
            <a:ext uri="{FF2B5EF4-FFF2-40B4-BE49-F238E27FC236}">
              <a16:creationId xmlns:a16="http://schemas.microsoft.com/office/drawing/2014/main" id="{7E84136C-85F4-41BB-916F-807DD753A7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2" name="Text Box 15">
          <a:extLst>
            <a:ext uri="{FF2B5EF4-FFF2-40B4-BE49-F238E27FC236}">
              <a16:creationId xmlns:a16="http://schemas.microsoft.com/office/drawing/2014/main" id="{D8399A69-63C6-4D5B-A7EB-A0947CA640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3" name="Text Box 16">
          <a:extLst>
            <a:ext uri="{FF2B5EF4-FFF2-40B4-BE49-F238E27FC236}">
              <a16:creationId xmlns:a16="http://schemas.microsoft.com/office/drawing/2014/main" id="{0AEC67D6-C3A4-43BF-B919-23C8D92126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4" name="Text Box 17">
          <a:extLst>
            <a:ext uri="{FF2B5EF4-FFF2-40B4-BE49-F238E27FC236}">
              <a16:creationId xmlns:a16="http://schemas.microsoft.com/office/drawing/2014/main" id="{65A0E24F-1D26-4CB4-82CE-D769D5757D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5" name="Text Box 6">
          <a:extLst>
            <a:ext uri="{FF2B5EF4-FFF2-40B4-BE49-F238E27FC236}">
              <a16:creationId xmlns:a16="http://schemas.microsoft.com/office/drawing/2014/main" id="{3C62F026-D918-4B45-B717-A501FD75E3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6" name="Text Box 7">
          <a:extLst>
            <a:ext uri="{FF2B5EF4-FFF2-40B4-BE49-F238E27FC236}">
              <a16:creationId xmlns:a16="http://schemas.microsoft.com/office/drawing/2014/main" id="{63EE8B15-87DA-4C34-9EE9-8328774D2FB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7" name="Text Box 8">
          <a:extLst>
            <a:ext uri="{FF2B5EF4-FFF2-40B4-BE49-F238E27FC236}">
              <a16:creationId xmlns:a16="http://schemas.microsoft.com/office/drawing/2014/main" id="{50760B30-41C8-47A9-AE93-3D2BE463DC6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8" name="Text Box 9">
          <a:extLst>
            <a:ext uri="{FF2B5EF4-FFF2-40B4-BE49-F238E27FC236}">
              <a16:creationId xmlns:a16="http://schemas.microsoft.com/office/drawing/2014/main" id="{FF1E1CAB-7458-4273-BE6D-AADEFBAD5A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9" name="Text Box 10">
          <a:extLst>
            <a:ext uri="{FF2B5EF4-FFF2-40B4-BE49-F238E27FC236}">
              <a16:creationId xmlns:a16="http://schemas.microsoft.com/office/drawing/2014/main" id="{724DEF8D-BEAC-4357-AD59-1BD29A7FCF7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0" name="Text Box 11">
          <a:extLst>
            <a:ext uri="{FF2B5EF4-FFF2-40B4-BE49-F238E27FC236}">
              <a16:creationId xmlns:a16="http://schemas.microsoft.com/office/drawing/2014/main" id="{CD8203F4-8C83-4056-B676-5D1280E1D51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1" name="Text Box 12">
          <a:extLst>
            <a:ext uri="{FF2B5EF4-FFF2-40B4-BE49-F238E27FC236}">
              <a16:creationId xmlns:a16="http://schemas.microsoft.com/office/drawing/2014/main" id="{B09B607D-37C9-4648-9530-6B6A0020C7D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2" name="Text Box 13">
          <a:extLst>
            <a:ext uri="{FF2B5EF4-FFF2-40B4-BE49-F238E27FC236}">
              <a16:creationId xmlns:a16="http://schemas.microsoft.com/office/drawing/2014/main" id="{F6E7A053-E890-4CBF-96A2-2A07695BD5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3" name="Text Box 14">
          <a:extLst>
            <a:ext uri="{FF2B5EF4-FFF2-40B4-BE49-F238E27FC236}">
              <a16:creationId xmlns:a16="http://schemas.microsoft.com/office/drawing/2014/main" id="{FFE3A493-C220-4DE6-A34F-FA727C53388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4" name="Text Box 15">
          <a:extLst>
            <a:ext uri="{FF2B5EF4-FFF2-40B4-BE49-F238E27FC236}">
              <a16:creationId xmlns:a16="http://schemas.microsoft.com/office/drawing/2014/main" id="{ADED62B9-4343-43FA-8848-3367FE2FDB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5" name="Text Box 16">
          <a:extLst>
            <a:ext uri="{FF2B5EF4-FFF2-40B4-BE49-F238E27FC236}">
              <a16:creationId xmlns:a16="http://schemas.microsoft.com/office/drawing/2014/main" id="{1F63B40C-1E37-46A4-BE70-1C2C5787402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6" name="Text Box 17">
          <a:extLst>
            <a:ext uri="{FF2B5EF4-FFF2-40B4-BE49-F238E27FC236}">
              <a16:creationId xmlns:a16="http://schemas.microsoft.com/office/drawing/2014/main" id="{FEA43D6B-89EC-4318-97F0-4E744D1C265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7" name="Text Box 6">
          <a:extLst>
            <a:ext uri="{FF2B5EF4-FFF2-40B4-BE49-F238E27FC236}">
              <a16:creationId xmlns:a16="http://schemas.microsoft.com/office/drawing/2014/main" id="{8B1A425C-845D-40D2-B5B3-1409D8416AD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8" name="Text Box 7">
          <a:extLst>
            <a:ext uri="{FF2B5EF4-FFF2-40B4-BE49-F238E27FC236}">
              <a16:creationId xmlns:a16="http://schemas.microsoft.com/office/drawing/2014/main" id="{3FA44A62-75E7-421C-9180-20EB8080BDD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9" name="Text Box 8">
          <a:extLst>
            <a:ext uri="{FF2B5EF4-FFF2-40B4-BE49-F238E27FC236}">
              <a16:creationId xmlns:a16="http://schemas.microsoft.com/office/drawing/2014/main" id="{CA0F2AF0-E3FF-4148-A145-E66A5B8F681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0" name="Text Box 9">
          <a:extLst>
            <a:ext uri="{FF2B5EF4-FFF2-40B4-BE49-F238E27FC236}">
              <a16:creationId xmlns:a16="http://schemas.microsoft.com/office/drawing/2014/main" id="{CFDE2190-CFE6-491C-94FB-57D60B2DEF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1" name="Text Box 10">
          <a:extLst>
            <a:ext uri="{FF2B5EF4-FFF2-40B4-BE49-F238E27FC236}">
              <a16:creationId xmlns:a16="http://schemas.microsoft.com/office/drawing/2014/main" id="{F65ACD1D-E5B0-4BC6-A59F-F9AF8A49B12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2" name="Text Box 11">
          <a:extLst>
            <a:ext uri="{FF2B5EF4-FFF2-40B4-BE49-F238E27FC236}">
              <a16:creationId xmlns:a16="http://schemas.microsoft.com/office/drawing/2014/main" id="{4D1CCE0F-4A1C-47BA-AADD-E7DE94A45CE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3" name="Text Box 12">
          <a:extLst>
            <a:ext uri="{FF2B5EF4-FFF2-40B4-BE49-F238E27FC236}">
              <a16:creationId xmlns:a16="http://schemas.microsoft.com/office/drawing/2014/main" id="{3416EBF8-33A6-4A14-AD8F-DB46D49C68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4" name="Text Box 13">
          <a:extLst>
            <a:ext uri="{FF2B5EF4-FFF2-40B4-BE49-F238E27FC236}">
              <a16:creationId xmlns:a16="http://schemas.microsoft.com/office/drawing/2014/main" id="{418BF7AA-946A-48E3-BE6D-DAF684815D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5" name="Text Box 14">
          <a:extLst>
            <a:ext uri="{FF2B5EF4-FFF2-40B4-BE49-F238E27FC236}">
              <a16:creationId xmlns:a16="http://schemas.microsoft.com/office/drawing/2014/main" id="{B7EB4944-D049-40AD-81C3-66DB67DCC1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6" name="Text Box 15">
          <a:extLst>
            <a:ext uri="{FF2B5EF4-FFF2-40B4-BE49-F238E27FC236}">
              <a16:creationId xmlns:a16="http://schemas.microsoft.com/office/drawing/2014/main" id="{A9F3E7D5-F79E-4C39-9284-4B74D185085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7" name="Text Box 16">
          <a:extLst>
            <a:ext uri="{FF2B5EF4-FFF2-40B4-BE49-F238E27FC236}">
              <a16:creationId xmlns:a16="http://schemas.microsoft.com/office/drawing/2014/main" id="{3593AB65-201A-4CD8-B460-894645E789B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8" name="Text Box 17">
          <a:extLst>
            <a:ext uri="{FF2B5EF4-FFF2-40B4-BE49-F238E27FC236}">
              <a16:creationId xmlns:a16="http://schemas.microsoft.com/office/drawing/2014/main" id="{7DE000DC-BED7-42C1-ABEC-C48E1B251A0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9" name="Text Box 7">
          <a:extLst>
            <a:ext uri="{FF2B5EF4-FFF2-40B4-BE49-F238E27FC236}">
              <a16:creationId xmlns:a16="http://schemas.microsoft.com/office/drawing/2014/main" id="{20473774-588A-491E-85AA-41D4F92698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0" name="Text Box 8">
          <a:extLst>
            <a:ext uri="{FF2B5EF4-FFF2-40B4-BE49-F238E27FC236}">
              <a16:creationId xmlns:a16="http://schemas.microsoft.com/office/drawing/2014/main" id="{96F8A17B-B272-4018-81C3-CD4FBD0B5AF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1" name="Text Box 9">
          <a:extLst>
            <a:ext uri="{FF2B5EF4-FFF2-40B4-BE49-F238E27FC236}">
              <a16:creationId xmlns:a16="http://schemas.microsoft.com/office/drawing/2014/main" id="{27C79997-F216-4ECE-A491-194B11959BF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2" name="Text Box 10">
          <a:extLst>
            <a:ext uri="{FF2B5EF4-FFF2-40B4-BE49-F238E27FC236}">
              <a16:creationId xmlns:a16="http://schemas.microsoft.com/office/drawing/2014/main" id="{B98073AF-4E95-490E-AAA6-BE4590198F7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3" name="Text Box 11">
          <a:extLst>
            <a:ext uri="{FF2B5EF4-FFF2-40B4-BE49-F238E27FC236}">
              <a16:creationId xmlns:a16="http://schemas.microsoft.com/office/drawing/2014/main" id="{95DA26AC-8C06-4906-8302-8E442B293C9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4" name="Text Box 12">
          <a:extLst>
            <a:ext uri="{FF2B5EF4-FFF2-40B4-BE49-F238E27FC236}">
              <a16:creationId xmlns:a16="http://schemas.microsoft.com/office/drawing/2014/main" id="{8FEC33DD-783A-433B-B17E-D96B37889E9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5" name="Text Box 13">
          <a:extLst>
            <a:ext uri="{FF2B5EF4-FFF2-40B4-BE49-F238E27FC236}">
              <a16:creationId xmlns:a16="http://schemas.microsoft.com/office/drawing/2014/main" id="{79C3A480-9690-4B03-B956-3EAECF31BC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6" name="Text Box 14">
          <a:extLst>
            <a:ext uri="{FF2B5EF4-FFF2-40B4-BE49-F238E27FC236}">
              <a16:creationId xmlns:a16="http://schemas.microsoft.com/office/drawing/2014/main" id="{518CD1D8-B9E4-46F6-9325-AB3B4D35148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7" name="Text Box 15">
          <a:extLst>
            <a:ext uri="{FF2B5EF4-FFF2-40B4-BE49-F238E27FC236}">
              <a16:creationId xmlns:a16="http://schemas.microsoft.com/office/drawing/2014/main" id="{0E87871D-D997-4EC7-97E0-2D8767B9BE2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8" name="Text Box 16">
          <a:extLst>
            <a:ext uri="{FF2B5EF4-FFF2-40B4-BE49-F238E27FC236}">
              <a16:creationId xmlns:a16="http://schemas.microsoft.com/office/drawing/2014/main" id="{B146C986-E1CC-4479-A1F1-F5119FF0EA3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9" name="Text Box 17">
          <a:extLst>
            <a:ext uri="{FF2B5EF4-FFF2-40B4-BE49-F238E27FC236}">
              <a16:creationId xmlns:a16="http://schemas.microsoft.com/office/drawing/2014/main" id="{5AF7BF89-D89B-470A-A2EA-C81BD62426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0" name="Text Box 6">
          <a:extLst>
            <a:ext uri="{FF2B5EF4-FFF2-40B4-BE49-F238E27FC236}">
              <a16:creationId xmlns:a16="http://schemas.microsoft.com/office/drawing/2014/main" id="{1E9BC12C-B4AB-439E-AAA4-31ED314B3A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1" name="Text Box 7">
          <a:extLst>
            <a:ext uri="{FF2B5EF4-FFF2-40B4-BE49-F238E27FC236}">
              <a16:creationId xmlns:a16="http://schemas.microsoft.com/office/drawing/2014/main" id="{E3CA2C4A-1D02-47A7-96B5-45B51449572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2" name="Text Box 8">
          <a:extLst>
            <a:ext uri="{FF2B5EF4-FFF2-40B4-BE49-F238E27FC236}">
              <a16:creationId xmlns:a16="http://schemas.microsoft.com/office/drawing/2014/main" id="{383796B1-CC70-4B6D-B216-DE65496E535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3" name="Text Box 9">
          <a:extLst>
            <a:ext uri="{FF2B5EF4-FFF2-40B4-BE49-F238E27FC236}">
              <a16:creationId xmlns:a16="http://schemas.microsoft.com/office/drawing/2014/main" id="{150530F8-C5B3-4A46-9F4E-E42FA0E33AB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4" name="Text Box 10">
          <a:extLst>
            <a:ext uri="{FF2B5EF4-FFF2-40B4-BE49-F238E27FC236}">
              <a16:creationId xmlns:a16="http://schemas.microsoft.com/office/drawing/2014/main" id="{D9B7C9C1-A93A-4C70-8ED0-8C8740F1D88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5" name="Text Box 11">
          <a:extLst>
            <a:ext uri="{FF2B5EF4-FFF2-40B4-BE49-F238E27FC236}">
              <a16:creationId xmlns:a16="http://schemas.microsoft.com/office/drawing/2014/main" id="{95423F98-8FC6-4F4C-A405-BDE3964A9A3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6" name="Text Box 12">
          <a:extLst>
            <a:ext uri="{FF2B5EF4-FFF2-40B4-BE49-F238E27FC236}">
              <a16:creationId xmlns:a16="http://schemas.microsoft.com/office/drawing/2014/main" id="{578874FB-9C1E-4ADD-8780-33F4B133B1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7" name="Text Box 13">
          <a:extLst>
            <a:ext uri="{FF2B5EF4-FFF2-40B4-BE49-F238E27FC236}">
              <a16:creationId xmlns:a16="http://schemas.microsoft.com/office/drawing/2014/main" id="{4F8B227E-2415-4FE2-9C79-76E62207A46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8" name="Text Box 14">
          <a:extLst>
            <a:ext uri="{FF2B5EF4-FFF2-40B4-BE49-F238E27FC236}">
              <a16:creationId xmlns:a16="http://schemas.microsoft.com/office/drawing/2014/main" id="{FAEEE493-97F1-4777-95D0-370AC03C9CA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9" name="Text Box 15">
          <a:extLst>
            <a:ext uri="{FF2B5EF4-FFF2-40B4-BE49-F238E27FC236}">
              <a16:creationId xmlns:a16="http://schemas.microsoft.com/office/drawing/2014/main" id="{C2D4B436-6C42-436B-A7B8-84B7CA2961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0" name="Text Box 16">
          <a:extLst>
            <a:ext uri="{FF2B5EF4-FFF2-40B4-BE49-F238E27FC236}">
              <a16:creationId xmlns:a16="http://schemas.microsoft.com/office/drawing/2014/main" id="{CE798CA9-E0F9-4CE9-9304-1DEC4B5F5E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1" name="Text Box 17">
          <a:extLst>
            <a:ext uri="{FF2B5EF4-FFF2-40B4-BE49-F238E27FC236}">
              <a16:creationId xmlns:a16="http://schemas.microsoft.com/office/drawing/2014/main" id="{8A19CEC2-1AD9-4525-BE9D-7FF769C0DF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2" name="Text Box 6">
          <a:extLst>
            <a:ext uri="{FF2B5EF4-FFF2-40B4-BE49-F238E27FC236}">
              <a16:creationId xmlns:a16="http://schemas.microsoft.com/office/drawing/2014/main" id="{90C72E60-B912-42CB-8405-02A53694DD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3" name="Text Box 7">
          <a:extLst>
            <a:ext uri="{FF2B5EF4-FFF2-40B4-BE49-F238E27FC236}">
              <a16:creationId xmlns:a16="http://schemas.microsoft.com/office/drawing/2014/main" id="{EA8BF7CD-8F46-4100-8160-B4C035FC11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4" name="Text Box 8">
          <a:extLst>
            <a:ext uri="{FF2B5EF4-FFF2-40B4-BE49-F238E27FC236}">
              <a16:creationId xmlns:a16="http://schemas.microsoft.com/office/drawing/2014/main" id="{0F54D2B7-6A7B-4F13-9C8E-4F9CBB18B0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5" name="Text Box 9">
          <a:extLst>
            <a:ext uri="{FF2B5EF4-FFF2-40B4-BE49-F238E27FC236}">
              <a16:creationId xmlns:a16="http://schemas.microsoft.com/office/drawing/2014/main" id="{9131004F-7A31-428B-AE6E-AEE9E7427F9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6" name="Text Box 10">
          <a:extLst>
            <a:ext uri="{FF2B5EF4-FFF2-40B4-BE49-F238E27FC236}">
              <a16:creationId xmlns:a16="http://schemas.microsoft.com/office/drawing/2014/main" id="{219BEA2E-5641-4DE6-9D76-7DA0C76137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7" name="Text Box 11">
          <a:extLst>
            <a:ext uri="{FF2B5EF4-FFF2-40B4-BE49-F238E27FC236}">
              <a16:creationId xmlns:a16="http://schemas.microsoft.com/office/drawing/2014/main" id="{50FAABF7-C057-43A4-8F29-071918CAC04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8" name="Text Box 12">
          <a:extLst>
            <a:ext uri="{FF2B5EF4-FFF2-40B4-BE49-F238E27FC236}">
              <a16:creationId xmlns:a16="http://schemas.microsoft.com/office/drawing/2014/main" id="{9260DD5E-59EB-4E31-A795-150DC8F98D3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9" name="Text Box 13">
          <a:extLst>
            <a:ext uri="{FF2B5EF4-FFF2-40B4-BE49-F238E27FC236}">
              <a16:creationId xmlns:a16="http://schemas.microsoft.com/office/drawing/2014/main" id="{D18D1F96-7D91-45D8-8D32-FB363212421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0" name="Text Box 14">
          <a:extLst>
            <a:ext uri="{FF2B5EF4-FFF2-40B4-BE49-F238E27FC236}">
              <a16:creationId xmlns:a16="http://schemas.microsoft.com/office/drawing/2014/main" id="{463B3E78-45EF-4AC4-B1D3-1CF8FC117A5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1" name="Text Box 15">
          <a:extLst>
            <a:ext uri="{FF2B5EF4-FFF2-40B4-BE49-F238E27FC236}">
              <a16:creationId xmlns:a16="http://schemas.microsoft.com/office/drawing/2014/main" id="{3A7E0CA1-03F9-4FE6-88F2-9CAF9445884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2" name="Text Box 16">
          <a:extLst>
            <a:ext uri="{FF2B5EF4-FFF2-40B4-BE49-F238E27FC236}">
              <a16:creationId xmlns:a16="http://schemas.microsoft.com/office/drawing/2014/main" id="{6A6E4CB6-9DE0-495D-8098-EE2B819E2A1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3" name="Text Box 17">
          <a:extLst>
            <a:ext uri="{FF2B5EF4-FFF2-40B4-BE49-F238E27FC236}">
              <a16:creationId xmlns:a16="http://schemas.microsoft.com/office/drawing/2014/main" id="{03103505-8B44-4AD5-8AAB-423424D7B53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4" name="Text Box 6">
          <a:extLst>
            <a:ext uri="{FF2B5EF4-FFF2-40B4-BE49-F238E27FC236}">
              <a16:creationId xmlns:a16="http://schemas.microsoft.com/office/drawing/2014/main" id="{844947A1-5F10-4D33-AFFF-EF8152FC16A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5" name="Text Box 7">
          <a:extLst>
            <a:ext uri="{FF2B5EF4-FFF2-40B4-BE49-F238E27FC236}">
              <a16:creationId xmlns:a16="http://schemas.microsoft.com/office/drawing/2014/main" id="{EEE77CEF-09D3-4EDA-9891-64286F8C9C9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6" name="Text Box 8">
          <a:extLst>
            <a:ext uri="{FF2B5EF4-FFF2-40B4-BE49-F238E27FC236}">
              <a16:creationId xmlns:a16="http://schemas.microsoft.com/office/drawing/2014/main" id="{5DFF6993-E59D-4803-8AD7-EF9BF297C07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7" name="Text Box 9">
          <a:extLst>
            <a:ext uri="{FF2B5EF4-FFF2-40B4-BE49-F238E27FC236}">
              <a16:creationId xmlns:a16="http://schemas.microsoft.com/office/drawing/2014/main" id="{935DD8F3-C25F-4FC3-83E7-AED6F7F959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8" name="Text Box 10">
          <a:extLst>
            <a:ext uri="{FF2B5EF4-FFF2-40B4-BE49-F238E27FC236}">
              <a16:creationId xmlns:a16="http://schemas.microsoft.com/office/drawing/2014/main" id="{612C6901-7039-49D1-BD53-4CA0D2092BD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9" name="Text Box 11">
          <a:extLst>
            <a:ext uri="{FF2B5EF4-FFF2-40B4-BE49-F238E27FC236}">
              <a16:creationId xmlns:a16="http://schemas.microsoft.com/office/drawing/2014/main" id="{01BB1F0B-5B6A-409E-A099-47284DDE6B2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0" name="Text Box 12">
          <a:extLst>
            <a:ext uri="{FF2B5EF4-FFF2-40B4-BE49-F238E27FC236}">
              <a16:creationId xmlns:a16="http://schemas.microsoft.com/office/drawing/2014/main" id="{E6E81810-475F-4DB2-88CF-0C9B46182E4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1" name="Text Box 13">
          <a:extLst>
            <a:ext uri="{FF2B5EF4-FFF2-40B4-BE49-F238E27FC236}">
              <a16:creationId xmlns:a16="http://schemas.microsoft.com/office/drawing/2014/main" id="{038E44CD-DF86-4A49-AB27-E64D5DDF8FF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2" name="Text Box 14">
          <a:extLst>
            <a:ext uri="{FF2B5EF4-FFF2-40B4-BE49-F238E27FC236}">
              <a16:creationId xmlns:a16="http://schemas.microsoft.com/office/drawing/2014/main" id="{90B850D0-0656-47B6-87E1-6ED8233456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3" name="Text Box 15">
          <a:extLst>
            <a:ext uri="{FF2B5EF4-FFF2-40B4-BE49-F238E27FC236}">
              <a16:creationId xmlns:a16="http://schemas.microsoft.com/office/drawing/2014/main" id="{FD388705-5DBB-4B60-9D1A-0D66C49B4C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4" name="Text Box 16">
          <a:extLst>
            <a:ext uri="{FF2B5EF4-FFF2-40B4-BE49-F238E27FC236}">
              <a16:creationId xmlns:a16="http://schemas.microsoft.com/office/drawing/2014/main" id="{70EE28F4-5E48-4F30-8C8F-DEAE8E8B793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5" name="Text Box 17">
          <a:extLst>
            <a:ext uri="{FF2B5EF4-FFF2-40B4-BE49-F238E27FC236}">
              <a16:creationId xmlns:a16="http://schemas.microsoft.com/office/drawing/2014/main" id="{56BD29B6-2907-4FB0-9FF9-7212C66E1D9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6" name="Text Box 7">
          <a:extLst>
            <a:ext uri="{FF2B5EF4-FFF2-40B4-BE49-F238E27FC236}">
              <a16:creationId xmlns:a16="http://schemas.microsoft.com/office/drawing/2014/main" id="{BDDBA159-BF54-4925-94F9-3804CE3C6B6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7" name="Text Box 8">
          <a:extLst>
            <a:ext uri="{FF2B5EF4-FFF2-40B4-BE49-F238E27FC236}">
              <a16:creationId xmlns:a16="http://schemas.microsoft.com/office/drawing/2014/main" id="{92D5F422-4CEC-4B9C-A238-F83575C76F0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8" name="Text Box 9">
          <a:extLst>
            <a:ext uri="{FF2B5EF4-FFF2-40B4-BE49-F238E27FC236}">
              <a16:creationId xmlns:a16="http://schemas.microsoft.com/office/drawing/2014/main" id="{5D2AF26C-2582-4D03-97FF-075A60D6B3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9" name="Text Box 10">
          <a:extLst>
            <a:ext uri="{FF2B5EF4-FFF2-40B4-BE49-F238E27FC236}">
              <a16:creationId xmlns:a16="http://schemas.microsoft.com/office/drawing/2014/main" id="{D5C13109-64E3-484B-B486-CBCCC4AA81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0" name="Text Box 11">
          <a:extLst>
            <a:ext uri="{FF2B5EF4-FFF2-40B4-BE49-F238E27FC236}">
              <a16:creationId xmlns:a16="http://schemas.microsoft.com/office/drawing/2014/main" id="{B6879685-A457-41BB-855E-C07C57D327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1" name="Text Box 12">
          <a:extLst>
            <a:ext uri="{FF2B5EF4-FFF2-40B4-BE49-F238E27FC236}">
              <a16:creationId xmlns:a16="http://schemas.microsoft.com/office/drawing/2014/main" id="{E4336629-5C8F-4039-80A2-19E6050962C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2" name="Text Box 13">
          <a:extLst>
            <a:ext uri="{FF2B5EF4-FFF2-40B4-BE49-F238E27FC236}">
              <a16:creationId xmlns:a16="http://schemas.microsoft.com/office/drawing/2014/main" id="{D9253B6A-0766-4C96-BB02-096A4F447C1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3" name="Text Box 14">
          <a:extLst>
            <a:ext uri="{FF2B5EF4-FFF2-40B4-BE49-F238E27FC236}">
              <a16:creationId xmlns:a16="http://schemas.microsoft.com/office/drawing/2014/main" id="{8FD02ACE-C41D-4841-B966-7AE555BE592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4" name="Text Box 15">
          <a:extLst>
            <a:ext uri="{FF2B5EF4-FFF2-40B4-BE49-F238E27FC236}">
              <a16:creationId xmlns:a16="http://schemas.microsoft.com/office/drawing/2014/main" id="{27F72DAC-78DB-483F-950C-673A434297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5" name="Text Box 16">
          <a:extLst>
            <a:ext uri="{FF2B5EF4-FFF2-40B4-BE49-F238E27FC236}">
              <a16:creationId xmlns:a16="http://schemas.microsoft.com/office/drawing/2014/main" id="{35FA11A0-0A3D-41A1-A4EA-EB355F62303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6" name="Text Box 17">
          <a:extLst>
            <a:ext uri="{FF2B5EF4-FFF2-40B4-BE49-F238E27FC236}">
              <a16:creationId xmlns:a16="http://schemas.microsoft.com/office/drawing/2014/main" id="{9C19DB03-8A2A-4B6A-802C-F7DB2FCB078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7" name="Text Box 6">
          <a:extLst>
            <a:ext uri="{FF2B5EF4-FFF2-40B4-BE49-F238E27FC236}">
              <a16:creationId xmlns:a16="http://schemas.microsoft.com/office/drawing/2014/main" id="{6F2521F3-413A-4871-AECE-FED54AA0D92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8" name="Text Box 7">
          <a:extLst>
            <a:ext uri="{FF2B5EF4-FFF2-40B4-BE49-F238E27FC236}">
              <a16:creationId xmlns:a16="http://schemas.microsoft.com/office/drawing/2014/main" id="{34BE3F4C-A3BE-4EEA-896A-CFCFE27382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9" name="Text Box 8">
          <a:extLst>
            <a:ext uri="{FF2B5EF4-FFF2-40B4-BE49-F238E27FC236}">
              <a16:creationId xmlns:a16="http://schemas.microsoft.com/office/drawing/2014/main" id="{D56B9B64-1A16-4DF9-8566-687A0201E87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0" name="Text Box 9">
          <a:extLst>
            <a:ext uri="{FF2B5EF4-FFF2-40B4-BE49-F238E27FC236}">
              <a16:creationId xmlns:a16="http://schemas.microsoft.com/office/drawing/2014/main" id="{3533F7D1-8F27-498A-B703-C748338E51B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1" name="Text Box 10">
          <a:extLst>
            <a:ext uri="{FF2B5EF4-FFF2-40B4-BE49-F238E27FC236}">
              <a16:creationId xmlns:a16="http://schemas.microsoft.com/office/drawing/2014/main" id="{4296C805-8CB7-4547-8300-C7F7DF14886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2" name="Text Box 11">
          <a:extLst>
            <a:ext uri="{FF2B5EF4-FFF2-40B4-BE49-F238E27FC236}">
              <a16:creationId xmlns:a16="http://schemas.microsoft.com/office/drawing/2014/main" id="{69CC3EC8-A6F8-46D6-86F5-35CEB6BA298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3" name="Text Box 12">
          <a:extLst>
            <a:ext uri="{FF2B5EF4-FFF2-40B4-BE49-F238E27FC236}">
              <a16:creationId xmlns:a16="http://schemas.microsoft.com/office/drawing/2014/main" id="{1567ADC6-F499-4B0A-9562-5698E56CCC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4" name="Text Box 13">
          <a:extLst>
            <a:ext uri="{FF2B5EF4-FFF2-40B4-BE49-F238E27FC236}">
              <a16:creationId xmlns:a16="http://schemas.microsoft.com/office/drawing/2014/main" id="{FC5B2112-F579-4C6A-8368-5321C7E6E5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5" name="Text Box 14">
          <a:extLst>
            <a:ext uri="{FF2B5EF4-FFF2-40B4-BE49-F238E27FC236}">
              <a16:creationId xmlns:a16="http://schemas.microsoft.com/office/drawing/2014/main" id="{8DB43B43-679F-4078-9B75-34FFABF569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6" name="Text Box 15">
          <a:extLst>
            <a:ext uri="{FF2B5EF4-FFF2-40B4-BE49-F238E27FC236}">
              <a16:creationId xmlns:a16="http://schemas.microsoft.com/office/drawing/2014/main" id="{4F299C10-96CD-47E2-91F4-57D8D11DDB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7" name="Text Box 16">
          <a:extLst>
            <a:ext uri="{FF2B5EF4-FFF2-40B4-BE49-F238E27FC236}">
              <a16:creationId xmlns:a16="http://schemas.microsoft.com/office/drawing/2014/main" id="{747EF028-C8FF-4E2B-B744-C3E44DA2EE1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8" name="Text Box 17">
          <a:extLst>
            <a:ext uri="{FF2B5EF4-FFF2-40B4-BE49-F238E27FC236}">
              <a16:creationId xmlns:a16="http://schemas.microsoft.com/office/drawing/2014/main" id="{4F3ECC00-5527-418D-B8D9-8BF8F78BC87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09" name="Text Box 6">
          <a:extLst>
            <a:ext uri="{FF2B5EF4-FFF2-40B4-BE49-F238E27FC236}">
              <a16:creationId xmlns:a16="http://schemas.microsoft.com/office/drawing/2014/main" id="{71FCC214-75BC-4C00-A493-E1B2BDE6D09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0" name="Text Box 7">
          <a:extLst>
            <a:ext uri="{FF2B5EF4-FFF2-40B4-BE49-F238E27FC236}">
              <a16:creationId xmlns:a16="http://schemas.microsoft.com/office/drawing/2014/main" id="{25EA3279-DCCB-4CCC-A582-92FC47DC063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1" name="Text Box 8">
          <a:extLst>
            <a:ext uri="{FF2B5EF4-FFF2-40B4-BE49-F238E27FC236}">
              <a16:creationId xmlns:a16="http://schemas.microsoft.com/office/drawing/2014/main" id="{489A6569-70B9-4C53-BD9C-40DDC262A54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2" name="Text Box 9">
          <a:extLst>
            <a:ext uri="{FF2B5EF4-FFF2-40B4-BE49-F238E27FC236}">
              <a16:creationId xmlns:a16="http://schemas.microsoft.com/office/drawing/2014/main" id="{FD55FB5A-A637-48FE-92A9-3FABF2475B9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3" name="Text Box 10">
          <a:extLst>
            <a:ext uri="{FF2B5EF4-FFF2-40B4-BE49-F238E27FC236}">
              <a16:creationId xmlns:a16="http://schemas.microsoft.com/office/drawing/2014/main" id="{4CC66942-02F0-45AD-9601-4576D431235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4" name="Text Box 11">
          <a:extLst>
            <a:ext uri="{FF2B5EF4-FFF2-40B4-BE49-F238E27FC236}">
              <a16:creationId xmlns:a16="http://schemas.microsoft.com/office/drawing/2014/main" id="{F858A898-5D20-46BA-A852-AB98D171380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5" name="Text Box 12">
          <a:extLst>
            <a:ext uri="{FF2B5EF4-FFF2-40B4-BE49-F238E27FC236}">
              <a16:creationId xmlns:a16="http://schemas.microsoft.com/office/drawing/2014/main" id="{98ADC45E-693B-4680-B323-F0C7D1F27ED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6" name="Text Box 13">
          <a:extLst>
            <a:ext uri="{FF2B5EF4-FFF2-40B4-BE49-F238E27FC236}">
              <a16:creationId xmlns:a16="http://schemas.microsoft.com/office/drawing/2014/main" id="{ABFC71DB-5295-4D93-972A-3EDDE00AB4C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7" name="Text Box 14">
          <a:extLst>
            <a:ext uri="{FF2B5EF4-FFF2-40B4-BE49-F238E27FC236}">
              <a16:creationId xmlns:a16="http://schemas.microsoft.com/office/drawing/2014/main" id="{7D2080B5-6D73-4C42-B1B2-6C6450BAEDC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8" name="Text Box 15">
          <a:extLst>
            <a:ext uri="{FF2B5EF4-FFF2-40B4-BE49-F238E27FC236}">
              <a16:creationId xmlns:a16="http://schemas.microsoft.com/office/drawing/2014/main" id="{3063C1FA-BA7C-495B-A24F-E2E38B7A0F3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9" name="Text Box 16">
          <a:extLst>
            <a:ext uri="{FF2B5EF4-FFF2-40B4-BE49-F238E27FC236}">
              <a16:creationId xmlns:a16="http://schemas.microsoft.com/office/drawing/2014/main" id="{952CE5F0-E2CA-4959-9B24-757477A50B4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0" name="Text Box 17">
          <a:extLst>
            <a:ext uri="{FF2B5EF4-FFF2-40B4-BE49-F238E27FC236}">
              <a16:creationId xmlns:a16="http://schemas.microsoft.com/office/drawing/2014/main" id="{E449A4FE-113A-43D9-A4B7-EADF6DA6A71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1" name="Text Box 6">
          <a:extLst>
            <a:ext uri="{FF2B5EF4-FFF2-40B4-BE49-F238E27FC236}">
              <a16:creationId xmlns:a16="http://schemas.microsoft.com/office/drawing/2014/main" id="{576D5703-3F49-4437-823F-422EE024D07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2" name="Text Box 7">
          <a:extLst>
            <a:ext uri="{FF2B5EF4-FFF2-40B4-BE49-F238E27FC236}">
              <a16:creationId xmlns:a16="http://schemas.microsoft.com/office/drawing/2014/main" id="{7179A564-7C04-4D12-A9E6-2E8973DED2A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3" name="Text Box 8">
          <a:extLst>
            <a:ext uri="{FF2B5EF4-FFF2-40B4-BE49-F238E27FC236}">
              <a16:creationId xmlns:a16="http://schemas.microsoft.com/office/drawing/2014/main" id="{5BA19A7F-ECB2-4049-AF15-E5221195234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4" name="Text Box 9">
          <a:extLst>
            <a:ext uri="{FF2B5EF4-FFF2-40B4-BE49-F238E27FC236}">
              <a16:creationId xmlns:a16="http://schemas.microsoft.com/office/drawing/2014/main" id="{C53C6808-F889-4ACF-BA1C-71302088E4A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5" name="Text Box 10">
          <a:extLst>
            <a:ext uri="{FF2B5EF4-FFF2-40B4-BE49-F238E27FC236}">
              <a16:creationId xmlns:a16="http://schemas.microsoft.com/office/drawing/2014/main" id="{A8ED885F-75CF-4CA3-B9AD-886294C66C0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6" name="Text Box 11">
          <a:extLst>
            <a:ext uri="{FF2B5EF4-FFF2-40B4-BE49-F238E27FC236}">
              <a16:creationId xmlns:a16="http://schemas.microsoft.com/office/drawing/2014/main" id="{FC3D9F83-012C-4936-B08C-7BBC8EE05DF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7" name="Text Box 12">
          <a:extLst>
            <a:ext uri="{FF2B5EF4-FFF2-40B4-BE49-F238E27FC236}">
              <a16:creationId xmlns:a16="http://schemas.microsoft.com/office/drawing/2014/main" id="{A3CC2AE9-616C-41CC-B084-30104AF3E7A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8" name="Text Box 13">
          <a:extLst>
            <a:ext uri="{FF2B5EF4-FFF2-40B4-BE49-F238E27FC236}">
              <a16:creationId xmlns:a16="http://schemas.microsoft.com/office/drawing/2014/main" id="{2C7CC526-EB0C-4BE8-A4B0-C8CD9CE97BE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9" name="Text Box 14">
          <a:extLst>
            <a:ext uri="{FF2B5EF4-FFF2-40B4-BE49-F238E27FC236}">
              <a16:creationId xmlns:a16="http://schemas.microsoft.com/office/drawing/2014/main" id="{7C13C765-BA89-4059-8F45-548C81F621B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0" name="Text Box 15">
          <a:extLst>
            <a:ext uri="{FF2B5EF4-FFF2-40B4-BE49-F238E27FC236}">
              <a16:creationId xmlns:a16="http://schemas.microsoft.com/office/drawing/2014/main" id="{324CE6AB-4EB2-4D3F-9A67-0AF44037545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1" name="Text Box 16">
          <a:extLst>
            <a:ext uri="{FF2B5EF4-FFF2-40B4-BE49-F238E27FC236}">
              <a16:creationId xmlns:a16="http://schemas.microsoft.com/office/drawing/2014/main" id="{D5F95384-0ACF-4225-AD7F-D4EF90AEC77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2" name="Text Box 17">
          <a:extLst>
            <a:ext uri="{FF2B5EF4-FFF2-40B4-BE49-F238E27FC236}">
              <a16:creationId xmlns:a16="http://schemas.microsoft.com/office/drawing/2014/main" id="{63432C8C-675C-4D31-8DCD-AE7A9DAFE4C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3" name="Text Box 7">
          <a:extLst>
            <a:ext uri="{FF2B5EF4-FFF2-40B4-BE49-F238E27FC236}">
              <a16:creationId xmlns:a16="http://schemas.microsoft.com/office/drawing/2014/main" id="{F4EFFA41-3811-4FEA-BE74-E82A02D5E7D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4" name="Text Box 8">
          <a:extLst>
            <a:ext uri="{FF2B5EF4-FFF2-40B4-BE49-F238E27FC236}">
              <a16:creationId xmlns:a16="http://schemas.microsoft.com/office/drawing/2014/main" id="{D722E330-DE54-453E-B7D1-09140DEC0A2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5" name="Text Box 9">
          <a:extLst>
            <a:ext uri="{FF2B5EF4-FFF2-40B4-BE49-F238E27FC236}">
              <a16:creationId xmlns:a16="http://schemas.microsoft.com/office/drawing/2014/main" id="{C281B2FC-6E22-46F5-99EF-86F1564BFC5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6" name="Text Box 10">
          <a:extLst>
            <a:ext uri="{FF2B5EF4-FFF2-40B4-BE49-F238E27FC236}">
              <a16:creationId xmlns:a16="http://schemas.microsoft.com/office/drawing/2014/main" id="{652D65C8-7E60-4222-9D5B-800DA97D31E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7" name="Text Box 11">
          <a:extLst>
            <a:ext uri="{FF2B5EF4-FFF2-40B4-BE49-F238E27FC236}">
              <a16:creationId xmlns:a16="http://schemas.microsoft.com/office/drawing/2014/main" id="{0B5941C7-0566-4616-AFB5-E4DBF1DD389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8" name="Text Box 12">
          <a:extLst>
            <a:ext uri="{FF2B5EF4-FFF2-40B4-BE49-F238E27FC236}">
              <a16:creationId xmlns:a16="http://schemas.microsoft.com/office/drawing/2014/main" id="{B7601DF2-3239-4C78-BE15-8FCD15DC0AE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9" name="Text Box 13">
          <a:extLst>
            <a:ext uri="{FF2B5EF4-FFF2-40B4-BE49-F238E27FC236}">
              <a16:creationId xmlns:a16="http://schemas.microsoft.com/office/drawing/2014/main" id="{B6AE4175-6D93-4B9C-862F-3510F000869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0" name="Text Box 14">
          <a:extLst>
            <a:ext uri="{FF2B5EF4-FFF2-40B4-BE49-F238E27FC236}">
              <a16:creationId xmlns:a16="http://schemas.microsoft.com/office/drawing/2014/main" id="{E044D397-86B6-4572-A65F-5E862BDB45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1" name="Text Box 15">
          <a:extLst>
            <a:ext uri="{FF2B5EF4-FFF2-40B4-BE49-F238E27FC236}">
              <a16:creationId xmlns:a16="http://schemas.microsoft.com/office/drawing/2014/main" id="{BD2BC9A3-94E5-49F3-BCFB-DEEF5FBF0AF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2" name="Text Box 16">
          <a:extLst>
            <a:ext uri="{FF2B5EF4-FFF2-40B4-BE49-F238E27FC236}">
              <a16:creationId xmlns:a16="http://schemas.microsoft.com/office/drawing/2014/main" id="{796AC772-7BE6-420D-A5A6-5B520A385CC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3" name="Text Box 17">
          <a:extLst>
            <a:ext uri="{FF2B5EF4-FFF2-40B4-BE49-F238E27FC236}">
              <a16:creationId xmlns:a16="http://schemas.microsoft.com/office/drawing/2014/main" id="{0EDD8577-2AF0-4BCC-AB8A-E5E31761978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4" name="Text Box 6">
          <a:extLst>
            <a:ext uri="{FF2B5EF4-FFF2-40B4-BE49-F238E27FC236}">
              <a16:creationId xmlns:a16="http://schemas.microsoft.com/office/drawing/2014/main" id="{35A5AD7E-DFF5-44D5-840B-2C49611F8CF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5" name="Text Box 7">
          <a:extLst>
            <a:ext uri="{FF2B5EF4-FFF2-40B4-BE49-F238E27FC236}">
              <a16:creationId xmlns:a16="http://schemas.microsoft.com/office/drawing/2014/main" id="{FE2878CA-B672-479F-99B3-FE3FF041DF7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6" name="Text Box 8">
          <a:extLst>
            <a:ext uri="{FF2B5EF4-FFF2-40B4-BE49-F238E27FC236}">
              <a16:creationId xmlns:a16="http://schemas.microsoft.com/office/drawing/2014/main" id="{8BDB1FA1-F98F-4D71-92D7-93C4615D2CA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7" name="Text Box 9">
          <a:extLst>
            <a:ext uri="{FF2B5EF4-FFF2-40B4-BE49-F238E27FC236}">
              <a16:creationId xmlns:a16="http://schemas.microsoft.com/office/drawing/2014/main" id="{245CFCB1-AEEF-400B-AAA0-5C38BF02FA9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8" name="Text Box 10">
          <a:extLst>
            <a:ext uri="{FF2B5EF4-FFF2-40B4-BE49-F238E27FC236}">
              <a16:creationId xmlns:a16="http://schemas.microsoft.com/office/drawing/2014/main" id="{FF5E7033-2BC5-46AA-A561-58FCDB7E0F2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9" name="Text Box 11">
          <a:extLst>
            <a:ext uri="{FF2B5EF4-FFF2-40B4-BE49-F238E27FC236}">
              <a16:creationId xmlns:a16="http://schemas.microsoft.com/office/drawing/2014/main" id="{D11FC05D-D1B3-4519-8928-AF774E27671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0" name="Text Box 12">
          <a:extLst>
            <a:ext uri="{FF2B5EF4-FFF2-40B4-BE49-F238E27FC236}">
              <a16:creationId xmlns:a16="http://schemas.microsoft.com/office/drawing/2014/main" id="{568591D1-C34C-4866-B9CC-CC87AC2ABBF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1" name="Text Box 13">
          <a:extLst>
            <a:ext uri="{FF2B5EF4-FFF2-40B4-BE49-F238E27FC236}">
              <a16:creationId xmlns:a16="http://schemas.microsoft.com/office/drawing/2014/main" id="{0B5D3B95-9924-491A-8BAD-7483D604C07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2" name="Text Box 14">
          <a:extLst>
            <a:ext uri="{FF2B5EF4-FFF2-40B4-BE49-F238E27FC236}">
              <a16:creationId xmlns:a16="http://schemas.microsoft.com/office/drawing/2014/main" id="{75453055-B6F5-434C-9BA1-E0C6D072B86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3" name="Text Box 15">
          <a:extLst>
            <a:ext uri="{FF2B5EF4-FFF2-40B4-BE49-F238E27FC236}">
              <a16:creationId xmlns:a16="http://schemas.microsoft.com/office/drawing/2014/main" id="{D788932F-8555-4A8C-AD89-CE664D1981B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4" name="Text Box 16">
          <a:extLst>
            <a:ext uri="{FF2B5EF4-FFF2-40B4-BE49-F238E27FC236}">
              <a16:creationId xmlns:a16="http://schemas.microsoft.com/office/drawing/2014/main" id="{1828378B-E37C-48C5-84FE-90617700BA0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5" name="Text Box 17">
          <a:extLst>
            <a:ext uri="{FF2B5EF4-FFF2-40B4-BE49-F238E27FC236}">
              <a16:creationId xmlns:a16="http://schemas.microsoft.com/office/drawing/2014/main" id="{3852CB33-0C3F-4ABD-A906-42ADB378DE9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6" name="Text Box 6">
          <a:extLst>
            <a:ext uri="{FF2B5EF4-FFF2-40B4-BE49-F238E27FC236}">
              <a16:creationId xmlns:a16="http://schemas.microsoft.com/office/drawing/2014/main" id="{7078E590-6AAF-4758-A98C-9C1DDAA42BE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7" name="Text Box 7">
          <a:extLst>
            <a:ext uri="{FF2B5EF4-FFF2-40B4-BE49-F238E27FC236}">
              <a16:creationId xmlns:a16="http://schemas.microsoft.com/office/drawing/2014/main" id="{2AFB94F3-536A-4239-B62F-17884D0B005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8" name="Text Box 8">
          <a:extLst>
            <a:ext uri="{FF2B5EF4-FFF2-40B4-BE49-F238E27FC236}">
              <a16:creationId xmlns:a16="http://schemas.microsoft.com/office/drawing/2014/main" id="{897FA136-AC67-4DC3-BFC6-8AC96AC1E06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9" name="Text Box 9">
          <a:extLst>
            <a:ext uri="{FF2B5EF4-FFF2-40B4-BE49-F238E27FC236}">
              <a16:creationId xmlns:a16="http://schemas.microsoft.com/office/drawing/2014/main" id="{75E58043-696E-4844-8E69-43F754E08CD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0" name="Text Box 10">
          <a:extLst>
            <a:ext uri="{FF2B5EF4-FFF2-40B4-BE49-F238E27FC236}">
              <a16:creationId xmlns:a16="http://schemas.microsoft.com/office/drawing/2014/main" id="{37A99EED-7F9C-4FCB-A61C-653238BBB3F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1" name="Text Box 11">
          <a:extLst>
            <a:ext uri="{FF2B5EF4-FFF2-40B4-BE49-F238E27FC236}">
              <a16:creationId xmlns:a16="http://schemas.microsoft.com/office/drawing/2014/main" id="{B089C9C4-EBF1-40E7-9DB1-DBA62757E02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2" name="Text Box 12">
          <a:extLst>
            <a:ext uri="{FF2B5EF4-FFF2-40B4-BE49-F238E27FC236}">
              <a16:creationId xmlns:a16="http://schemas.microsoft.com/office/drawing/2014/main" id="{0E06B458-AEF9-4091-BEAC-A85DBDED9CA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3" name="Text Box 13">
          <a:extLst>
            <a:ext uri="{FF2B5EF4-FFF2-40B4-BE49-F238E27FC236}">
              <a16:creationId xmlns:a16="http://schemas.microsoft.com/office/drawing/2014/main" id="{A15994DA-57B1-4065-81B4-3B67C7EE5F0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4" name="Text Box 14">
          <a:extLst>
            <a:ext uri="{FF2B5EF4-FFF2-40B4-BE49-F238E27FC236}">
              <a16:creationId xmlns:a16="http://schemas.microsoft.com/office/drawing/2014/main" id="{299D6841-386B-4BA9-8FD4-D480C3447E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5" name="Text Box 15">
          <a:extLst>
            <a:ext uri="{FF2B5EF4-FFF2-40B4-BE49-F238E27FC236}">
              <a16:creationId xmlns:a16="http://schemas.microsoft.com/office/drawing/2014/main" id="{1F2673F2-A504-4B6A-A4B0-8FC05B26A2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6" name="Text Box 16">
          <a:extLst>
            <a:ext uri="{FF2B5EF4-FFF2-40B4-BE49-F238E27FC236}">
              <a16:creationId xmlns:a16="http://schemas.microsoft.com/office/drawing/2014/main" id="{F3FD6D73-5A8E-4601-8AE5-665626B36A5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7" name="Text Box 17">
          <a:extLst>
            <a:ext uri="{FF2B5EF4-FFF2-40B4-BE49-F238E27FC236}">
              <a16:creationId xmlns:a16="http://schemas.microsoft.com/office/drawing/2014/main" id="{4E8B7B1C-CD65-40DF-8DAE-25B90C7E3F7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8" name="Text Box 6">
          <a:extLst>
            <a:ext uri="{FF2B5EF4-FFF2-40B4-BE49-F238E27FC236}">
              <a16:creationId xmlns:a16="http://schemas.microsoft.com/office/drawing/2014/main" id="{14ADFB00-B004-4F01-B0FA-D5CF0C250A1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9" name="Text Box 7">
          <a:extLst>
            <a:ext uri="{FF2B5EF4-FFF2-40B4-BE49-F238E27FC236}">
              <a16:creationId xmlns:a16="http://schemas.microsoft.com/office/drawing/2014/main" id="{F56D9F4A-82B7-46BB-A874-3A0EFB9EB9E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0" name="Text Box 8">
          <a:extLst>
            <a:ext uri="{FF2B5EF4-FFF2-40B4-BE49-F238E27FC236}">
              <a16:creationId xmlns:a16="http://schemas.microsoft.com/office/drawing/2014/main" id="{9F83DEA7-A2DB-465E-A4A1-B13EF28E3BB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1" name="Text Box 9">
          <a:extLst>
            <a:ext uri="{FF2B5EF4-FFF2-40B4-BE49-F238E27FC236}">
              <a16:creationId xmlns:a16="http://schemas.microsoft.com/office/drawing/2014/main" id="{6D69165E-6245-458E-9C11-225FCD4CFCF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2" name="Text Box 10">
          <a:extLst>
            <a:ext uri="{FF2B5EF4-FFF2-40B4-BE49-F238E27FC236}">
              <a16:creationId xmlns:a16="http://schemas.microsoft.com/office/drawing/2014/main" id="{750F3F77-8EC5-4B9F-9482-9EF6CA8B70E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3" name="Text Box 11">
          <a:extLst>
            <a:ext uri="{FF2B5EF4-FFF2-40B4-BE49-F238E27FC236}">
              <a16:creationId xmlns:a16="http://schemas.microsoft.com/office/drawing/2014/main" id="{62C124AE-2834-4BBD-A8EE-C324AE24E26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4" name="Text Box 12">
          <a:extLst>
            <a:ext uri="{FF2B5EF4-FFF2-40B4-BE49-F238E27FC236}">
              <a16:creationId xmlns:a16="http://schemas.microsoft.com/office/drawing/2014/main" id="{A4280446-C3CB-4514-AF48-6FC4167216D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5" name="Text Box 13">
          <a:extLst>
            <a:ext uri="{FF2B5EF4-FFF2-40B4-BE49-F238E27FC236}">
              <a16:creationId xmlns:a16="http://schemas.microsoft.com/office/drawing/2014/main" id="{8DD8ED5C-AE3C-4392-98F0-BED81959829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6" name="Text Box 14">
          <a:extLst>
            <a:ext uri="{FF2B5EF4-FFF2-40B4-BE49-F238E27FC236}">
              <a16:creationId xmlns:a16="http://schemas.microsoft.com/office/drawing/2014/main" id="{939CAE24-E5C2-49D0-AA76-3833F90B081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7" name="Text Box 15">
          <a:extLst>
            <a:ext uri="{FF2B5EF4-FFF2-40B4-BE49-F238E27FC236}">
              <a16:creationId xmlns:a16="http://schemas.microsoft.com/office/drawing/2014/main" id="{402ED537-85D1-49EB-93F4-B36FB78D983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8" name="Text Box 16">
          <a:extLst>
            <a:ext uri="{FF2B5EF4-FFF2-40B4-BE49-F238E27FC236}">
              <a16:creationId xmlns:a16="http://schemas.microsoft.com/office/drawing/2014/main" id="{C2902C56-14DF-4A62-B8E3-223B396B54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9" name="Text Box 17">
          <a:extLst>
            <a:ext uri="{FF2B5EF4-FFF2-40B4-BE49-F238E27FC236}">
              <a16:creationId xmlns:a16="http://schemas.microsoft.com/office/drawing/2014/main" id="{B9606D39-6C5A-4428-AFC0-1D90C1D08F5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0" name="Text Box 7">
          <a:extLst>
            <a:ext uri="{FF2B5EF4-FFF2-40B4-BE49-F238E27FC236}">
              <a16:creationId xmlns:a16="http://schemas.microsoft.com/office/drawing/2014/main" id="{323019B7-B50C-4F9F-959A-015F9BBBB7F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1" name="Text Box 8">
          <a:extLst>
            <a:ext uri="{FF2B5EF4-FFF2-40B4-BE49-F238E27FC236}">
              <a16:creationId xmlns:a16="http://schemas.microsoft.com/office/drawing/2014/main" id="{1CAF6E84-7867-4F12-B431-394D2C40E5A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2" name="Text Box 9">
          <a:extLst>
            <a:ext uri="{FF2B5EF4-FFF2-40B4-BE49-F238E27FC236}">
              <a16:creationId xmlns:a16="http://schemas.microsoft.com/office/drawing/2014/main" id="{6BC6001D-DFF2-4537-99ED-17946A941BF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3" name="Text Box 10">
          <a:extLst>
            <a:ext uri="{FF2B5EF4-FFF2-40B4-BE49-F238E27FC236}">
              <a16:creationId xmlns:a16="http://schemas.microsoft.com/office/drawing/2014/main" id="{15E3D132-6CF6-40F6-BE81-A9D8F1732C0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4" name="Text Box 11">
          <a:extLst>
            <a:ext uri="{FF2B5EF4-FFF2-40B4-BE49-F238E27FC236}">
              <a16:creationId xmlns:a16="http://schemas.microsoft.com/office/drawing/2014/main" id="{9D4740AF-3478-46E2-8710-0A359A0F110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5" name="Text Box 12">
          <a:extLst>
            <a:ext uri="{FF2B5EF4-FFF2-40B4-BE49-F238E27FC236}">
              <a16:creationId xmlns:a16="http://schemas.microsoft.com/office/drawing/2014/main" id="{773FA208-3EAB-4757-A850-B589F2E0AEE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6" name="Text Box 13">
          <a:extLst>
            <a:ext uri="{FF2B5EF4-FFF2-40B4-BE49-F238E27FC236}">
              <a16:creationId xmlns:a16="http://schemas.microsoft.com/office/drawing/2014/main" id="{10719882-69B1-4530-B82B-6B5B74AD12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7" name="Text Box 14">
          <a:extLst>
            <a:ext uri="{FF2B5EF4-FFF2-40B4-BE49-F238E27FC236}">
              <a16:creationId xmlns:a16="http://schemas.microsoft.com/office/drawing/2014/main" id="{A1306AFB-BB10-41A1-896F-54DB0D457B6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8" name="Text Box 15">
          <a:extLst>
            <a:ext uri="{FF2B5EF4-FFF2-40B4-BE49-F238E27FC236}">
              <a16:creationId xmlns:a16="http://schemas.microsoft.com/office/drawing/2014/main" id="{A5FCBBFB-BDBF-45D8-9F95-7DDF7934C51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9" name="Text Box 16">
          <a:extLst>
            <a:ext uri="{FF2B5EF4-FFF2-40B4-BE49-F238E27FC236}">
              <a16:creationId xmlns:a16="http://schemas.microsoft.com/office/drawing/2014/main" id="{3C7B8727-A5F9-4657-AC33-1086E00365D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0" name="Text Box 17">
          <a:extLst>
            <a:ext uri="{FF2B5EF4-FFF2-40B4-BE49-F238E27FC236}">
              <a16:creationId xmlns:a16="http://schemas.microsoft.com/office/drawing/2014/main" id="{73C57829-382A-4169-88D5-E0B4C5B816D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1" name="Text Box 6">
          <a:extLst>
            <a:ext uri="{FF2B5EF4-FFF2-40B4-BE49-F238E27FC236}">
              <a16:creationId xmlns:a16="http://schemas.microsoft.com/office/drawing/2014/main" id="{27953484-62FC-4789-A7CD-1469D19E8EA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2" name="Text Box 7">
          <a:extLst>
            <a:ext uri="{FF2B5EF4-FFF2-40B4-BE49-F238E27FC236}">
              <a16:creationId xmlns:a16="http://schemas.microsoft.com/office/drawing/2014/main" id="{0CCB3DE3-ABDD-4B39-9299-21F50E1C6F8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3" name="Text Box 8">
          <a:extLst>
            <a:ext uri="{FF2B5EF4-FFF2-40B4-BE49-F238E27FC236}">
              <a16:creationId xmlns:a16="http://schemas.microsoft.com/office/drawing/2014/main" id="{9BD4FE9C-7D51-4ACA-BF00-02CFD08563C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4" name="Text Box 9">
          <a:extLst>
            <a:ext uri="{FF2B5EF4-FFF2-40B4-BE49-F238E27FC236}">
              <a16:creationId xmlns:a16="http://schemas.microsoft.com/office/drawing/2014/main" id="{D3FAF163-24A8-43F9-9956-2F586791B66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5" name="Text Box 10">
          <a:extLst>
            <a:ext uri="{FF2B5EF4-FFF2-40B4-BE49-F238E27FC236}">
              <a16:creationId xmlns:a16="http://schemas.microsoft.com/office/drawing/2014/main" id="{C49F43AB-E0D4-4BD0-A2B4-FBC94704877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6" name="Text Box 11">
          <a:extLst>
            <a:ext uri="{FF2B5EF4-FFF2-40B4-BE49-F238E27FC236}">
              <a16:creationId xmlns:a16="http://schemas.microsoft.com/office/drawing/2014/main" id="{198F89F3-BB3E-4966-9B68-22846599BCE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7" name="Text Box 12">
          <a:extLst>
            <a:ext uri="{FF2B5EF4-FFF2-40B4-BE49-F238E27FC236}">
              <a16:creationId xmlns:a16="http://schemas.microsoft.com/office/drawing/2014/main" id="{049CBD0B-B212-47F5-BA24-F84E2BF4EF5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8" name="Text Box 13">
          <a:extLst>
            <a:ext uri="{FF2B5EF4-FFF2-40B4-BE49-F238E27FC236}">
              <a16:creationId xmlns:a16="http://schemas.microsoft.com/office/drawing/2014/main" id="{19879EAB-C8CB-4111-838A-13C54F369ED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9" name="Text Box 14">
          <a:extLst>
            <a:ext uri="{FF2B5EF4-FFF2-40B4-BE49-F238E27FC236}">
              <a16:creationId xmlns:a16="http://schemas.microsoft.com/office/drawing/2014/main" id="{D4CCC74E-C7D4-4594-8F5E-B4BB20F4026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0" name="Text Box 15">
          <a:extLst>
            <a:ext uri="{FF2B5EF4-FFF2-40B4-BE49-F238E27FC236}">
              <a16:creationId xmlns:a16="http://schemas.microsoft.com/office/drawing/2014/main" id="{2111ED4B-C512-40ED-8E02-66C1EDF9C9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1" name="Text Box 16">
          <a:extLst>
            <a:ext uri="{FF2B5EF4-FFF2-40B4-BE49-F238E27FC236}">
              <a16:creationId xmlns:a16="http://schemas.microsoft.com/office/drawing/2014/main" id="{CA38BF14-DC96-4FB5-ADD3-83E8556CD65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2" name="Text Box 17">
          <a:extLst>
            <a:ext uri="{FF2B5EF4-FFF2-40B4-BE49-F238E27FC236}">
              <a16:creationId xmlns:a16="http://schemas.microsoft.com/office/drawing/2014/main" id="{16D7D195-1500-4977-AECF-E8370869598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3" name="Text Box 6">
          <a:extLst>
            <a:ext uri="{FF2B5EF4-FFF2-40B4-BE49-F238E27FC236}">
              <a16:creationId xmlns:a16="http://schemas.microsoft.com/office/drawing/2014/main" id="{89B68503-B726-437B-AA8F-ED4CA1F88A9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4" name="Text Box 7">
          <a:extLst>
            <a:ext uri="{FF2B5EF4-FFF2-40B4-BE49-F238E27FC236}">
              <a16:creationId xmlns:a16="http://schemas.microsoft.com/office/drawing/2014/main" id="{F898AF33-9B38-42D9-BB3F-25E4BDA14A9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5" name="Text Box 8">
          <a:extLst>
            <a:ext uri="{FF2B5EF4-FFF2-40B4-BE49-F238E27FC236}">
              <a16:creationId xmlns:a16="http://schemas.microsoft.com/office/drawing/2014/main" id="{AA74525D-C550-4C61-B951-294E2AE755B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6" name="Text Box 9">
          <a:extLst>
            <a:ext uri="{FF2B5EF4-FFF2-40B4-BE49-F238E27FC236}">
              <a16:creationId xmlns:a16="http://schemas.microsoft.com/office/drawing/2014/main" id="{19790518-322B-48E2-9ED1-2514DE49F3A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7" name="Text Box 10">
          <a:extLst>
            <a:ext uri="{FF2B5EF4-FFF2-40B4-BE49-F238E27FC236}">
              <a16:creationId xmlns:a16="http://schemas.microsoft.com/office/drawing/2014/main" id="{BE8CB5CE-CE97-4E21-BD18-71A5381F4F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8" name="Text Box 11">
          <a:extLst>
            <a:ext uri="{FF2B5EF4-FFF2-40B4-BE49-F238E27FC236}">
              <a16:creationId xmlns:a16="http://schemas.microsoft.com/office/drawing/2014/main" id="{46DA8A86-B3BA-49DE-B9C9-F3F68FC02F3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9" name="Text Box 12">
          <a:extLst>
            <a:ext uri="{FF2B5EF4-FFF2-40B4-BE49-F238E27FC236}">
              <a16:creationId xmlns:a16="http://schemas.microsoft.com/office/drawing/2014/main" id="{4D0E8227-32E2-4319-B305-1A5C260D81F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0" name="Text Box 13">
          <a:extLst>
            <a:ext uri="{FF2B5EF4-FFF2-40B4-BE49-F238E27FC236}">
              <a16:creationId xmlns:a16="http://schemas.microsoft.com/office/drawing/2014/main" id="{42DEB073-EF30-4D38-8584-6066C932960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1" name="Text Box 14">
          <a:extLst>
            <a:ext uri="{FF2B5EF4-FFF2-40B4-BE49-F238E27FC236}">
              <a16:creationId xmlns:a16="http://schemas.microsoft.com/office/drawing/2014/main" id="{E26AB359-1E6F-4DEB-8D05-A02F49A5F36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2" name="Text Box 15">
          <a:extLst>
            <a:ext uri="{FF2B5EF4-FFF2-40B4-BE49-F238E27FC236}">
              <a16:creationId xmlns:a16="http://schemas.microsoft.com/office/drawing/2014/main" id="{43C1CC19-26E6-4B50-A775-9370CE688DE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3" name="Text Box 16">
          <a:extLst>
            <a:ext uri="{FF2B5EF4-FFF2-40B4-BE49-F238E27FC236}">
              <a16:creationId xmlns:a16="http://schemas.microsoft.com/office/drawing/2014/main" id="{B51CA45A-9ED4-487C-908C-38B0A3BA7E7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4" name="Text Box 17">
          <a:extLst>
            <a:ext uri="{FF2B5EF4-FFF2-40B4-BE49-F238E27FC236}">
              <a16:creationId xmlns:a16="http://schemas.microsoft.com/office/drawing/2014/main" id="{80A51C24-9919-4500-9EC8-F4327557261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5" name="Text Box 6">
          <a:extLst>
            <a:ext uri="{FF2B5EF4-FFF2-40B4-BE49-F238E27FC236}">
              <a16:creationId xmlns:a16="http://schemas.microsoft.com/office/drawing/2014/main" id="{245F6232-9FB1-4515-80C6-22DD0466ED8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6" name="Text Box 7">
          <a:extLst>
            <a:ext uri="{FF2B5EF4-FFF2-40B4-BE49-F238E27FC236}">
              <a16:creationId xmlns:a16="http://schemas.microsoft.com/office/drawing/2014/main" id="{5DA06C42-D1FC-458F-A7D4-A6D1A189A9A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7" name="Text Box 8">
          <a:extLst>
            <a:ext uri="{FF2B5EF4-FFF2-40B4-BE49-F238E27FC236}">
              <a16:creationId xmlns:a16="http://schemas.microsoft.com/office/drawing/2014/main" id="{3A108DDB-1A41-4A4D-82A3-5043E43FC15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8" name="Text Box 9">
          <a:extLst>
            <a:ext uri="{FF2B5EF4-FFF2-40B4-BE49-F238E27FC236}">
              <a16:creationId xmlns:a16="http://schemas.microsoft.com/office/drawing/2014/main" id="{A40D98A8-9B73-46B5-B500-E8985FCF8DB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9" name="Text Box 10">
          <a:extLst>
            <a:ext uri="{FF2B5EF4-FFF2-40B4-BE49-F238E27FC236}">
              <a16:creationId xmlns:a16="http://schemas.microsoft.com/office/drawing/2014/main" id="{07F7E66F-CC5B-48F1-B3BC-EB3885114BB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0" name="Text Box 11">
          <a:extLst>
            <a:ext uri="{FF2B5EF4-FFF2-40B4-BE49-F238E27FC236}">
              <a16:creationId xmlns:a16="http://schemas.microsoft.com/office/drawing/2014/main" id="{8F8F2375-C7F3-4126-B9B5-928EA0F3819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1" name="Text Box 12">
          <a:extLst>
            <a:ext uri="{FF2B5EF4-FFF2-40B4-BE49-F238E27FC236}">
              <a16:creationId xmlns:a16="http://schemas.microsoft.com/office/drawing/2014/main" id="{F034889D-CD34-4F16-8F0D-C956BFE7393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2" name="Text Box 13">
          <a:extLst>
            <a:ext uri="{FF2B5EF4-FFF2-40B4-BE49-F238E27FC236}">
              <a16:creationId xmlns:a16="http://schemas.microsoft.com/office/drawing/2014/main" id="{949378E3-F4A6-4417-8EA9-672F094A1A1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3" name="Text Box 14">
          <a:extLst>
            <a:ext uri="{FF2B5EF4-FFF2-40B4-BE49-F238E27FC236}">
              <a16:creationId xmlns:a16="http://schemas.microsoft.com/office/drawing/2014/main" id="{CE60B9C8-95AE-42FC-A920-3DFB24F07DB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4" name="Text Box 15">
          <a:extLst>
            <a:ext uri="{FF2B5EF4-FFF2-40B4-BE49-F238E27FC236}">
              <a16:creationId xmlns:a16="http://schemas.microsoft.com/office/drawing/2014/main" id="{044F550F-1BC8-46E4-BE7E-E59D6320F58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5" name="Text Box 16">
          <a:extLst>
            <a:ext uri="{FF2B5EF4-FFF2-40B4-BE49-F238E27FC236}">
              <a16:creationId xmlns:a16="http://schemas.microsoft.com/office/drawing/2014/main" id="{E3811FAB-BF72-42A4-855F-A3E98E80C21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6" name="Text Box 17">
          <a:extLst>
            <a:ext uri="{FF2B5EF4-FFF2-40B4-BE49-F238E27FC236}">
              <a16:creationId xmlns:a16="http://schemas.microsoft.com/office/drawing/2014/main" id="{7E3DC55D-1B2E-4FB4-94CC-C9358303CFE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7" name="Text Box 7">
          <a:extLst>
            <a:ext uri="{FF2B5EF4-FFF2-40B4-BE49-F238E27FC236}">
              <a16:creationId xmlns:a16="http://schemas.microsoft.com/office/drawing/2014/main" id="{7C230AD5-1F6F-4D86-8861-4F691C9AE5D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8" name="Text Box 8">
          <a:extLst>
            <a:ext uri="{FF2B5EF4-FFF2-40B4-BE49-F238E27FC236}">
              <a16:creationId xmlns:a16="http://schemas.microsoft.com/office/drawing/2014/main" id="{043A68B3-B071-4856-90C9-F5F9EC7C9CA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9" name="Text Box 9">
          <a:extLst>
            <a:ext uri="{FF2B5EF4-FFF2-40B4-BE49-F238E27FC236}">
              <a16:creationId xmlns:a16="http://schemas.microsoft.com/office/drawing/2014/main" id="{C138AB56-7183-47C4-8698-3B5E8F5EE89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0" name="Text Box 10">
          <a:extLst>
            <a:ext uri="{FF2B5EF4-FFF2-40B4-BE49-F238E27FC236}">
              <a16:creationId xmlns:a16="http://schemas.microsoft.com/office/drawing/2014/main" id="{0953903C-0389-4EFB-BDAD-A48CDA0010C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1" name="Text Box 11">
          <a:extLst>
            <a:ext uri="{FF2B5EF4-FFF2-40B4-BE49-F238E27FC236}">
              <a16:creationId xmlns:a16="http://schemas.microsoft.com/office/drawing/2014/main" id="{CCEECB01-4167-4F26-B3FF-75E5CCE5E8E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2" name="Text Box 12">
          <a:extLst>
            <a:ext uri="{FF2B5EF4-FFF2-40B4-BE49-F238E27FC236}">
              <a16:creationId xmlns:a16="http://schemas.microsoft.com/office/drawing/2014/main" id="{98218B7D-98AC-437A-9E48-F06D6F7931B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3" name="Text Box 13">
          <a:extLst>
            <a:ext uri="{FF2B5EF4-FFF2-40B4-BE49-F238E27FC236}">
              <a16:creationId xmlns:a16="http://schemas.microsoft.com/office/drawing/2014/main" id="{DBF2399E-FB62-415E-926A-FB2F9E92F6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4" name="Text Box 14">
          <a:extLst>
            <a:ext uri="{FF2B5EF4-FFF2-40B4-BE49-F238E27FC236}">
              <a16:creationId xmlns:a16="http://schemas.microsoft.com/office/drawing/2014/main" id="{8EEA753C-2FEE-4197-9FE5-B4F7F94B0E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5" name="Text Box 15">
          <a:extLst>
            <a:ext uri="{FF2B5EF4-FFF2-40B4-BE49-F238E27FC236}">
              <a16:creationId xmlns:a16="http://schemas.microsoft.com/office/drawing/2014/main" id="{4AE61C14-739A-439C-B574-A54CB6C2DA0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6" name="Text Box 16">
          <a:extLst>
            <a:ext uri="{FF2B5EF4-FFF2-40B4-BE49-F238E27FC236}">
              <a16:creationId xmlns:a16="http://schemas.microsoft.com/office/drawing/2014/main" id="{9415B1E0-8D8B-41CA-A45F-05498CF1799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7" name="Text Box 17">
          <a:extLst>
            <a:ext uri="{FF2B5EF4-FFF2-40B4-BE49-F238E27FC236}">
              <a16:creationId xmlns:a16="http://schemas.microsoft.com/office/drawing/2014/main" id="{CB5D6E04-7332-4B55-9358-B4C45F19AB6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8" name="Text Box 6">
          <a:extLst>
            <a:ext uri="{FF2B5EF4-FFF2-40B4-BE49-F238E27FC236}">
              <a16:creationId xmlns:a16="http://schemas.microsoft.com/office/drawing/2014/main" id="{CAC4EC89-070C-4234-BE68-7991750003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9" name="Text Box 7">
          <a:extLst>
            <a:ext uri="{FF2B5EF4-FFF2-40B4-BE49-F238E27FC236}">
              <a16:creationId xmlns:a16="http://schemas.microsoft.com/office/drawing/2014/main" id="{BD952ADC-391B-473F-A1A3-E1566109162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0" name="Text Box 8">
          <a:extLst>
            <a:ext uri="{FF2B5EF4-FFF2-40B4-BE49-F238E27FC236}">
              <a16:creationId xmlns:a16="http://schemas.microsoft.com/office/drawing/2014/main" id="{806C16FD-9042-4F29-B106-D77714437E6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1" name="Text Box 9">
          <a:extLst>
            <a:ext uri="{FF2B5EF4-FFF2-40B4-BE49-F238E27FC236}">
              <a16:creationId xmlns:a16="http://schemas.microsoft.com/office/drawing/2014/main" id="{0DB59EB1-7EDB-434E-BF9F-B2C71B0695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2" name="Text Box 10">
          <a:extLst>
            <a:ext uri="{FF2B5EF4-FFF2-40B4-BE49-F238E27FC236}">
              <a16:creationId xmlns:a16="http://schemas.microsoft.com/office/drawing/2014/main" id="{F80AC072-C235-4095-9E9B-163D4D76495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3" name="Text Box 11">
          <a:extLst>
            <a:ext uri="{FF2B5EF4-FFF2-40B4-BE49-F238E27FC236}">
              <a16:creationId xmlns:a16="http://schemas.microsoft.com/office/drawing/2014/main" id="{98001AA1-21B1-4194-9D30-0B15FA8388C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4" name="Text Box 12">
          <a:extLst>
            <a:ext uri="{FF2B5EF4-FFF2-40B4-BE49-F238E27FC236}">
              <a16:creationId xmlns:a16="http://schemas.microsoft.com/office/drawing/2014/main" id="{033AF801-18BE-4B71-B818-79B2DB225C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5" name="Text Box 13">
          <a:extLst>
            <a:ext uri="{FF2B5EF4-FFF2-40B4-BE49-F238E27FC236}">
              <a16:creationId xmlns:a16="http://schemas.microsoft.com/office/drawing/2014/main" id="{B9990BE0-BA96-4EA2-814D-C85E468379D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6" name="Text Box 14">
          <a:extLst>
            <a:ext uri="{FF2B5EF4-FFF2-40B4-BE49-F238E27FC236}">
              <a16:creationId xmlns:a16="http://schemas.microsoft.com/office/drawing/2014/main" id="{7643A78A-27B6-4ABB-BDBA-C24B7CDB05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7" name="Text Box 15">
          <a:extLst>
            <a:ext uri="{FF2B5EF4-FFF2-40B4-BE49-F238E27FC236}">
              <a16:creationId xmlns:a16="http://schemas.microsoft.com/office/drawing/2014/main" id="{869DFC7F-1196-4628-9F50-F604B6E151E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8" name="Text Box 16">
          <a:extLst>
            <a:ext uri="{FF2B5EF4-FFF2-40B4-BE49-F238E27FC236}">
              <a16:creationId xmlns:a16="http://schemas.microsoft.com/office/drawing/2014/main" id="{BDF33EA4-F0B5-4062-AE19-3ABC355D90A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9" name="Text Box 17">
          <a:extLst>
            <a:ext uri="{FF2B5EF4-FFF2-40B4-BE49-F238E27FC236}">
              <a16:creationId xmlns:a16="http://schemas.microsoft.com/office/drawing/2014/main" id="{5FB0B584-BFB9-457B-B105-ABC37FEBE74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0" name="Text Box 6">
          <a:extLst>
            <a:ext uri="{FF2B5EF4-FFF2-40B4-BE49-F238E27FC236}">
              <a16:creationId xmlns:a16="http://schemas.microsoft.com/office/drawing/2014/main" id="{15305C97-0943-45F4-8B71-FD264AA465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1" name="Text Box 7">
          <a:extLst>
            <a:ext uri="{FF2B5EF4-FFF2-40B4-BE49-F238E27FC236}">
              <a16:creationId xmlns:a16="http://schemas.microsoft.com/office/drawing/2014/main" id="{41900A53-DCD4-4F64-9E76-AE709F6A345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2" name="Text Box 8">
          <a:extLst>
            <a:ext uri="{FF2B5EF4-FFF2-40B4-BE49-F238E27FC236}">
              <a16:creationId xmlns:a16="http://schemas.microsoft.com/office/drawing/2014/main" id="{2715E1BC-93FC-4C31-8E64-F0B2BE0C12F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3" name="Text Box 9">
          <a:extLst>
            <a:ext uri="{FF2B5EF4-FFF2-40B4-BE49-F238E27FC236}">
              <a16:creationId xmlns:a16="http://schemas.microsoft.com/office/drawing/2014/main" id="{9B104626-F659-46FD-A059-31913DCDAD7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4" name="Text Box 10">
          <a:extLst>
            <a:ext uri="{FF2B5EF4-FFF2-40B4-BE49-F238E27FC236}">
              <a16:creationId xmlns:a16="http://schemas.microsoft.com/office/drawing/2014/main" id="{EC28162A-0172-468C-8A2E-0171E3B38FA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5" name="Text Box 11">
          <a:extLst>
            <a:ext uri="{FF2B5EF4-FFF2-40B4-BE49-F238E27FC236}">
              <a16:creationId xmlns:a16="http://schemas.microsoft.com/office/drawing/2014/main" id="{91AD8548-5919-4C8F-8E49-F03CE63C726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6" name="Text Box 12">
          <a:extLst>
            <a:ext uri="{FF2B5EF4-FFF2-40B4-BE49-F238E27FC236}">
              <a16:creationId xmlns:a16="http://schemas.microsoft.com/office/drawing/2014/main" id="{D3100D2A-1AB5-453C-BF54-CD81BDEFB8C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7" name="Text Box 13">
          <a:extLst>
            <a:ext uri="{FF2B5EF4-FFF2-40B4-BE49-F238E27FC236}">
              <a16:creationId xmlns:a16="http://schemas.microsoft.com/office/drawing/2014/main" id="{83476ADA-FD81-4092-9A1C-5B8FFDB2F5A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8" name="Text Box 14">
          <a:extLst>
            <a:ext uri="{FF2B5EF4-FFF2-40B4-BE49-F238E27FC236}">
              <a16:creationId xmlns:a16="http://schemas.microsoft.com/office/drawing/2014/main" id="{2854A1A5-71C1-4D33-A563-2989DAA3227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9" name="Text Box 15">
          <a:extLst>
            <a:ext uri="{FF2B5EF4-FFF2-40B4-BE49-F238E27FC236}">
              <a16:creationId xmlns:a16="http://schemas.microsoft.com/office/drawing/2014/main" id="{10DC0AF2-EB37-41FE-AFEF-EB2EE28FFF8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0" name="Text Box 16">
          <a:extLst>
            <a:ext uri="{FF2B5EF4-FFF2-40B4-BE49-F238E27FC236}">
              <a16:creationId xmlns:a16="http://schemas.microsoft.com/office/drawing/2014/main" id="{AA18EA07-08B0-46A0-A541-69E9C55E50B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1" name="Text Box 17">
          <a:extLst>
            <a:ext uri="{FF2B5EF4-FFF2-40B4-BE49-F238E27FC236}">
              <a16:creationId xmlns:a16="http://schemas.microsoft.com/office/drawing/2014/main" id="{511EADCF-DBC4-4CBA-B6F4-52F32755169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2" name="Text Box 6">
          <a:extLst>
            <a:ext uri="{FF2B5EF4-FFF2-40B4-BE49-F238E27FC236}">
              <a16:creationId xmlns:a16="http://schemas.microsoft.com/office/drawing/2014/main" id="{ACC06ECE-57AB-44EF-92C0-ABB08E66420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3" name="Text Box 7">
          <a:extLst>
            <a:ext uri="{FF2B5EF4-FFF2-40B4-BE49-F238E27FC236}">
              <a16:creationId xmlns:a16="http://schemas.microsoft.com/office/drawing/2014/main" id="{1724E3F4-C604-46DA-8EE8-9D92EBCFE3A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4" name="Text Box 8">
          <a:extLst>
            <a:ext uri="{FF2B5EF4-FFF2-40B4-BE49-F238E27FC236}">
              <a16:creationId xmlns:a16="http://schemas.microsoft.com/office/drawing/2014/main" id="{17DCD614-1FF8-47D1-912E-D2B1EBA3FFA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5" name="Text Box 9">
          <a:extLst>
            <a:ext uri="{FF2B5EF4-FFF2-40B4-BE49-F238E27FC236}">
              <a16:creationId xmlns:a16="http://schemas.microsoft.com/office/drawing/2014/main" id="{1ED1BE39-E1EE-46DD-AEB9-FF703E128F7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6" name="Text Box 10">
          <a:extLst>
            <a:ext uri="{FF2B5EF4-FFF2-40B4-BE49-F238E27FC236}">
              <a16:creationId xmlns:a16="http://schemas.microsoft.com/office/drawing/2014/main" id="{6CCF3A20-0E70-48C3-B294-070D1741BFC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7" name="Text Box 11">
          <a:extLst>
            <a:ext uri="{FF2B5EF4-FFF2-40B4-BE49-F238E27FC236}">
              <a16:creationId xmlns:a16="http://schemas.microsoft.com/office/drawing/2014/main" id="{71FC5C20-5C05-4B2B-84B7-83B398B8644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8" name="Text Box 12">
          <a:extLst>
            <a:ext uri="{FF2B5EF4-FFF2-40B4-BE49-F238E27FC236}">
              <a16:creationId xmlns:a16="http://schemas.microsoft.com/office/drawing/2014/main" id="{66890F81-2F1C-4E5F-9DDB-FF549081FE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9" name="Text Box 13">
          <a:extLst>
            <a:ext uri="{FF2B5EF4-FFF2-40B4-BE49-F238E27FC236}">
              <a16:creationId xmlns:a16="http://schemas.microsoft.com/office/drawing/2014/main" id="{2A278C03-AA21-4836-A33B-13DEBF9D801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0" name="Text Box 14">
          <a:extLst>
            <a:ext uri="{FF2B5EF4-FFF2-40B4-BE49-F238E27FC236}">
              <a16:creationId xmlns:a16="http://schemas.microsoft.com/office/drawing/2014/main" id="{5103F211-4F4C-4360-9EFC-43DFD810D50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1" name="Text Box 15">
          <a:extLst>
            <a:ext uri="{FF2B5EF4-FFF2-40B4-BE49-F238E27FC236}">
              <a16:creationId xmlns:a16="http://schemas.microsoft.com/office/drawing/2014/main" id="{3007BBA7-5622-4DC1-B5BC-3015DBBAC2B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2" name="Text Box 16">
          <a:extLst>
            <a:ext uri="{FF2B5EF4-FFF2-40B4-BE49-F238E27FC236}">
              <a16:creationId xmlns:a16="http://schemas.microsoft.com/office/drawing/2014/main" id="{7F5FD2CF-D810-4860-8F77-AA26906722A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3" name="Text Box 17">
          <a:extLst>
            <a:ext uri="{FF2B5EF4-FFF2-40B4-BE49-F238E27FC236}">
              <a16:creationId xmlns:a16="http://schemas.microsoft.com/office/drawing/2014/main" id="{34F43F77-3F86-45F9-94DB-FCF9C455C57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4" name="Text Box 7">
          <a:extLst>
            <a:ext uri="{FF2B5EF4-FFF2-40B4-BE49-F238E27FC236}">
              <a16:creationId xmlns:a16="http://schemas.microsoft.com/office/drawing/2014/main" id="{1CEFBA0A-FF34-41CB-95C7-7FDF6965A3A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5" name="Text Box 8">
          <a:extLst>
            <a:ext uri="{FF2B5EF4-FFF2-40B4-BE49-F238E27FC236}">
              <a16:creationId xmlns:a16="http://schemas.microsoft.com/office/drawing/2014/main" id="{89E3BE8F-BAAB-4C90-ABAC-1228B047BEE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6" name="Text Box 9">
          <a:extLst>
            <a:ext uri="{FF2B5EF4-FFF2-40B4-BE49-F238E27FC236}">
              <a16:creationId xmlns:a16="http://schemas.microsoft.com/office/drawing/2014/main" id="{0BD33864-0A0E-4507-A908-94661B5C14E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7" name="Text Box 10">
          <a:extLst>
            <a:ext uri="{FF2B5EF4-FFF2-40B4-BE49-F238E27FC236}">
              <a16:creationId xmlns:a16="http://schemas.microsoft.com/office/drawing/2014/main" id="{31DFEF33-CF77-4F6B-A958-B654B68195B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8" name="Text Box 11">
          <a:extLst>
            <a:ext uri="{FF2B5EF4-FFF2-40B4-BE49-F238E27FC236}">
              <a16:creationId xmlns:a16="http://schemas.microsoft.com/office/drawing/2014/main" id="{A0CE3F4C-CC35-47DF-9ADE-2F202C59018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9" name="Text Box 12">
          <a:extLst>
            <a:ext uri="{FF2B5EF4-FFF2-40B4-BE49-F238E27FC236}">
              <a16:creationId xmlns:a16="http://schemas.microsoft.com/office/drawing/2014/main" id="{5CB5F7D3-208E-43DE-88DA-B0A33B8E95A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0" name="Text Box 13">
          <a:extLst>
            <a:ext uri="{FF2B5EF4-FFF2-40B4-BE49-F238E27FC236}">
              <a16:creationId xmlns:a16="http://schemas.microsoft.com/office/drawing/2014/main" id="{AE27A675-6974-4465-A4CA-33815431121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1" name="Text Box 14">
          <a:extLst>
            <a:ext uri="{FF2B5EF4-FFF2-40B4-BE49-F238E27FC236}">
              <a16:creationId xmlns:a16="http://schemas.microsoft.com/office/drawing/2014/main" id="{25B15A0B-2536-4930-9A73-00ABF1C43BA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2" name="Text Box 15">
          <a:extLst>
            <a:ext uri="{FF2B5EF4-FFF2-40B4-BE49-F238E27FC236}">
              <a16:creationId xmlns:a16="http://schemas.microsoft.com/office/drawing/2014/main" id="{A6A96DB3-0789-45D0-9BB0-0D554D91D8A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3" name="Text Box 16">
          <a:extLst>
            <a:ext uri="{FF2B5EF4-FFF2-40B4-BE49-F238E27FC236}">
              <a16:creationId xmlns:a16="http://schemas.microsoft.com/office/drawing/2014/main" id="{EE8BD360-A927-4E98-9410-813E6BC49F4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4" name="Text Box 17">
          <a:extLst>
            <a:ext uri="{FF2B5EF4-FFF2-40B4-BE49-F238E27FC236}">
              <a16:creationId xmlns:a16="http://schemas.microsoft.com/office/drawing/2014/main" id="{DA197D6F-9E6B-4A6F-835F-61C9541B146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5" name="Text Box 6">
          <a:extLst>
            <a:ext uri="{FF2B5EF4-FFF2-40B4-BE49-F238E27FC236}">
              <a16:creationId xmlns:a16="http://schemas.microsoft.com/office/drawing/2014/main" id="{F8B83EC8-0A80-4B93-8A84-FE6E79B5F0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6" name="Text Box 7">
          <a:extLst>
            <a:ext uri="{FF2B5EF4-FFF2-40B4-BE49-F238E27FC236}">
              <a16:creationId xmlns:a16="http://schemas.microsoft.com/office/drawing/2014/main" id="{265705ED-C16F-4190-A3B7-7F1A859D320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7" name="Text Box 8">
          <a:extLst>
            <a:ext uri="{FF2B5EF4-FFF2-40B4-BE49-F238E27FC236}">
              <a16:creationId xmlns:a16="http://schemas.microsoft.com/office/drawing/2014/main" id="{DB5DC951-A8E6-43CC-A784-4E6ECC68B0A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8" name="Text Box 9">
          <a:extLst>
            <a:ext uri="{FF2B5EF4-FFF2-40B4-BE49-F238E27FC236}">
              <a16:creationId xmlns:a16="http://schemas.microsoft.com/office/drawing/2014/main" id="{64A32AC4-8EC7-4E41-90CA-512FB0EC0FE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9" name="Text Box 10">
          <a:extLst>
            <a:ext uri="{FF2B5EF4-FFF2-40B4-BE49-F238E27FC236}">
              <a16:creationId xmlns:a16="http://schemas.microsoft.com/office/drawing/2014/main" id="{C063F3A1-09C9-4E26-9A7B-8F8F7A8A1D9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0" name="Text Box 11">
          <a:extLst>
            <a:ext uri="{FF2B5EF4-FFF2-40B4-BE49-F238E27FC236}">
              <a16:creationId xmlns:a16="http://schemas.microsoft.com/office/drawing/2014/main" id="{0E0E6174-9979-4361-95F1-DDF5331D308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1" name="Text Box 12">
          <a:extLst>
            <a:ext uri="{FF2B5EF4-FFF2-40B4-BE49-F238E27FC236}">
              <a16:creationId xmlns:a16="http://schemas.microsoft.com/office/drawing/2014/main" id="{924D01E7-FC87-4890-B589-880BC0FBB3D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2" name="Text Box 13">
          <a:extLst>
            <a:ext uri="{FF2B5EF4-FFF2-40B4-BE49-F238E27FC236}">
              <a16:creationId xmlns:a16="http://schemas.microsoft.com/office/drawing/2014/main" id="{A580E36B-DC94-4BAB-9AB2-32907AB7B2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3" name="Text Box 14">
          <a:extLst>
            <a:ext uri="{FF2B5EF4-FFF2-40B4-BE49-F238E27FC236}">
              <a16:creationId xmlns:a16="http://schemas.microsoft.com/office/drawing/2014/main" id="{9047B1D8-374A-41AC-A093-6733930658F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4" name="Text Box 15">
          <a:extLst>
            <a:ext uri="{FF2B5EF4-FFF2-40B4-BE49-F238E27FC236}">
              <a16:creationId xmlns:a16="http://schemas.microsoft.com/office/drawing/2014/main" id="{F5A44CB3-E652-40D3-9EAB-64CD89B0DC1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5" name="Text Box 16">
          <a:extLst>
            <a:ext uri="{FF2B5EF4-FFF2-40B4-BE49-F238E27FC236}">
              <a16:creationId xmlns:a16="http://schemas.microsoft.com/office/drawing/2014/main" id="{C37E1F2B-E8CC-45BA-A377-EBA30FE9587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6" name="Text Box 17">
          <a:extLst>
            <a:ext uri="{FF2B5EF4-FFF2-40B4-BE49-F238E27FC236}">
              <a16:creationId xmlns:a16="http://schemas.microsoft.com/office/drawing/2014/main" id="{D21B5436-F384-43E7-8085-C151E778525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7" name="Text Box 6">
          <a:extLst>
            <a:ext uri="{FF2B5EF4-FFF2-40B4-BE49-F238E27FC236}">
              <a16:creationId xmlns:a16="http://schemas.microsoft.com/office/drawing/2014/main" id="{A6EB63B5-235B-44F1-ABEA-185E031F49B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8" name="Text Box 7">
          <a:extLst>
            <a:ext uri="{FF2B5EF4-FFF2-40B4-BE49-F238E27FC236}">
              <a16:creationId xmlns:a16="http://schemas.microsoft.com/office/drawing/2014/main" id="{685F59F9-A513-4799-A51C-CCF07E956FC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9" name="Text Box 8">
          <a:extLst>
            <a:ext uri="{FF2B5EF4-FFF2-40B4-BE49-F238E27FC236}">
              <a16:creationId xmlns:a16="http://schemas.microsoft.com/office/drawing/2014/main" id="{F5097610-91D2-400A-8DEE-69FA1591C5D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0" name="Text Box 9">
          <a:extLst>
            <a:ext uri="{FF2B5EF4-FFF2-40B4-BE49-F238E27FC236}">
              <a16:creationId xmlns:a16="http://schemas.microsoft.com/office/drawing/2014/main" id="{EA39B1DE-B54B-4E17-B494-A8BA05B0D45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1" name="Text Box 10">
          <a:extLst>
            <a:ext uri="{FF2B5EF4-FFF2-40B4-BE49-F238E27FC236}">
              <a16:creationId xmlns:a16="http://schemas.microsoft.com/office/drawing/2014/main" id="{7B15ABBE-F1DD-473F-93C3-A6EB54C9DA6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2" name="Text Box 11">
          <a:extLst>
            <a:ext uri="{FF2B5EF4-FFF2-40B4-BE49-F238E27FC236}">
              <a16:creationId xmlns:a16="http://schemas.microsoft.com/office/drawing/2014/main" id="{9F3484B9-1D96-45D6-BAD1-9F9EBC79005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3" name="Text Box 12">
          <a:extLst>
            <a:ext uri="{FF2B5EF4-FFF2-40B4-BE49-F238E27FC236}">
              <a16:creationId xmlns:a16="http://schemas.microsoft.com/office/drawing/2014/main" id="{8943BF3F-7508-4D31-8903-DBCE3F81147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4" name="Text Box 13">
          <a:extLst>
            <a:ext uri="{FF2B5EF4-FFF2-40B4-BE49-F238E27FC236}">
              <a16:creationId xmlns:a16="http://schemas.microsoft.com/office/drawing/2014/main" id="{6819C7C5-9376-4E88-B378-C7D0823E98B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5" name="Text Box 14">
          <a:extLst>
            <a:ext uri="{FF2B5EF4-FFF2-40B4-BE49-F238E27FC236}">
              <a16:creationId xmlns:a16="http://schemas.microsoft.com/office/drawing/2014/main" id="{881549DC-685D-454F-AC16-FE08896AC39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6" name="Text Box 15">
          <a:extLst>
            <a:ext uri="{FF2B5EF4-FFF2-40B4-BE49-F238E27FC236}">
              <a16:creationId xmlns:a16="http://schemas.microsoft.com/office/drawing/2014/main" id="{C46373F3-A614-4C6E-8710-04DB7CFF472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7" name="Text Box 16">
          <a:extLst>
            <a:ext uri="{FF2B5EF4-FFF2-40B4-BE49-F238E27FC236}">
              <a16:creationId xmlns:a16="http://schemas.microsoft.com/office/drawing/2014/main" id="{E628A2C4-6EF7-4DE7-AE99-99C42E40053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8" name="Text Box 17">
          <a:extLst>
            <a:ext uri="{FF2B5EF4-FFF2-40B4-BE49-F238E27FC236}">
              <a16:creationId xmlns:a16="http://schemas.microsoft.com/office/drawing/2014/main" id="{B6DD31F2-6A0E-44AC-AC11-53B4442F2FE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9" name="Text Box 6">
          <a:extLst>
            <a:ext uri="{FF2B5EF4-FFF2-40B4-BE49-F238E27FC236}">
              <a16:creationId xmlns:a16="http://schemas.microsoft.com/office/drawing/2014/main" id="{73B39108-B420-49D5-9E8E-3683520A0F6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0" name="Text Box 7">
          <a:extLst>
            <a:ext uri="{FF2B5EF4-FFF2-40B4-BE49-F238E27FC236}">
              <a16:creationId xmlns:a16="http://schemas.microsoft.com/office/drawing/2014/main" id="{646D8DE2-3948-48CE-8349-F0F0ADA3CD9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1" name="Text Box 8">
          <a:extLst>
            <a:ext uri="{FF2B5EF4-FFF2-40B4-BE49-F238E27FC236}">
              <a16:creationId xmlns:a16="http://schemas.microsoft.com/office/drawing/2014/main" id="{E1CC6337-D9E1-41D3-AFA8-772A11041E8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2" name="Text Box 9">
          <a:extLst>
            <a:ext uri="{FF2B5EF4-FFF2-40B4-BE49-F238E27FC236}">
              <a16:creationId xmlns:a16="http://schemas.microsoft.com/office/drawing/2014/main" id="{F51DF721-95BA-4897-9AAA-12EFD65479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3" name="Text Box 10">
          <a:extLst>
            <a:ext uri="{FF2B5EF4-FFF2-40B4-BE49-F238E27FC236}">
              <a16:creationId xmlns:a16="http://schemas.microsoft.com/office/drawing/2014/main" id="{73234B6D-486E-4773-A217-64F0E6E8A1C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4" name="Text Box 11">
          <a:extLst>
            <a:ext uri="{FF2B5EF4-FFF2-40B4-BE49-F238E27FC236}">
              <a16:creationId xmlns:a16="http://schemas.microsoft.com/office/drawing/2014/main" id="{2ADE587B-CD23-4795-8709-5FE1F97F6A4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5" name="Text Box 12">
          <a:extLst>
            <a:ext uri="{FF2B5EF4-FFF2-40B4-BE49-F238E27FC236}">
              <a16:creationId xmlns:a16="http://schemas.microsoft.com/office/drawing/2014/main" id="{8B64CC5B-0F4A-4D68-85C2-92624F7B424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6" name="Text Box 13">
          <a:extLst>
            <a:ext uri="{FF2B5EF4-FFF2-40B4-BE49-F238E27FC236}">
              <a16:creationId xmlns:a16="http://schemas.microsoft.com/office/drawing/2014/main" id="{C19B7E3D-3D12-4078-B442-DA0A30D7992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7" name="Text Box 14">
          <a:extLst>
            <a:ext uri="{FF2B5EF4-FFF2-40B4-BE49-F238E27FC236}">
              <a16:creationId xmlns:a16="http://schemas.microsoft.com/office/drawing/2014/main" id="{BCC6219E-C0CA-49A8-8F8D-F443611840D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8" name="Text Box 15">
          <a:extLst>
            <a:ext uri="{FF2B5EF4-FFF2-40B4-BE49-F238E27FC236}">
              <a16:creationId xmlns:a16="http://schemas.microsoft.com/office/drawing/2014/main" id="{2494C757-7939-403E-886C-DFA354F4BC3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9" name="Text Box 16">
          <a:extLst>
            <a:ext uri="{FF2B5EF4-FFF2-40B4-BE49-F238E27FC236}">
              <a16:creationId xmlns:a16="http://schemas.microsoft.com/office/drawing/2014/main" id="{951F1AB7-6A0B-4477-BDD8-7020D2627FF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0" name="Text Box 17">
          <a:extLst>
            <a:ext uri="{FF2B5EF4-FFF2-40B4-BE49-F238E27FC236}">
              <a16:creationId xmlns:a16="http://schemas.microsoft.com/office/drawing/2014/main" id="{58E7E249-D10E-4D6C-8BE4-C0650279E1A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1" name="Text Box 7">
          <a:extLst>
            <a:ext uri="{FF2B5EF4-FFF2-40B4-BE49-F238E27FC236}">
              <a16:creationId xmlns:a16="http://schemas.microsoft.com/office/drawing/2014/main" id="{260FF559-261F-43BA-B783-E8BAE24CB9D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2" name="Text Box 8">
          <a:extLst>
            <a:ext uri="{FF2B5EF4-FFF2-40B4-BE49-F238E27FC236}">
              <a16:creationId xmlns:a16="http://schemas.microsoft.com/office/drawing/2014/main" id="{190581C6-41AB-483E-85B1-E63DA45CB91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3" name="Text Box 9">
          <a:extLst>
            <a:ext uri="{FF2B5EF4-FFF2-40B4-BE49-F238E27FC236}">
              <a16:creationId xmlns:a16="http://schemas.microsoft.com/office/drawing/2014/main" id="{BB801D85-54E3-4E5A-9D76-54A0A9475D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4" name="Text Box 10">
          <a:extLst>
            <a:ext uri="{FF2B5EF4-FFF2-40B4-BE49-F238E27FC236}">
              <a16:creationId xmlns:a16="http://schemas.microsoft.com/office/drawing/2014/main" id="{B369A865-4B7E-49B1-BCDB-C8019E90629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5" name="Text Box 11">
          <a:extLst>
            <a:ext uri="{FF2B5EF4-FFF2-40B4-BE49-F238E27FC236}">
              <a16:creationId xmlns:a16="http://schemas.microsoft.com/office/drawing/2014/main" id="{45F307EA-134F-4125-9DBA-FE037572BBA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6" name="Text Box 12">
          <a:extLst>
            <a:ext uri="{FF2B5EF4-FFF2-40B4-BE49-F238E27FC236}">
              <a16:creationId xmlns:a16="http://schemas.microsoft.com/office/drawing/2014/main" id="{91E8B0F0-D1BD-45B1-987D-06B61A54951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7" name="Text Box 13">
          <a:extLst>
            <a:ext uri="{FF2B5EF4-FFF2-40B4-BE49-F238E27FC236}">
              <a16:creationId xmlns:a16="http://schemas.microsoft.com/office/drawing/2014/main" id="{D208DE08-2E09-49AA-8116-D370EA3D90F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8" name="Text Box 14">
          <a:extLst>
            <a:ext uri="{FF2B5EF4-FFF2-40B4-BE49-F238E27FC236}">
              <a16:creationId xmlns:a16="http://schemas.microsoft.com/office/drawing/2014/main" id="{7B62474A-3344-47BC-976C-1E51EE28C94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9" name="Text Box 15">
          <a:extLst>
            <a:ext uri="{FF2B5EF4-FFF2-40B4-BE49-F238E27FC236}">
              <a16:creationId xmlns:a16="http://schemas.microsoft.com/office/drawing/2014/main" id="{97687C06-485E-44A1-BE61-F83772A0C7E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0" name="Text Box 16">
          <a:extLst>
            <a:ext uri="{FF2B5EF4-FFF2-40B4-BE49-F238E27FC236}">
              <a16:creationId xmlns:a16="http://schemas.microsoft.com/office/drawing/2014/main" id="{A06AF6D5-BFCB-4F76-9B0F-B293A632EF8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1" name="Text Box 17">
          <a:extLst>
            <a:ext uri="{FF2B5EF4-FFF2-40B4-BE49-F238E27FC236}">
              <a16:creationId xmlns:a16="http://schemas.microsoft.com/office/drawing/2014/main" id="{493784C0-2EDF-4FC3-9D96-20E8D9EB80F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2" name="Text Box 6">
          <a:extLst>
            <a:ext uri="{FF2B5EF4-FFF2-40B4-BE49-F238E27FC236}">
              <a16:creationId xmlns:a16="http://schemas.microsoft.com/office/drawing/2014/main" id="{668E5B2D-60D0-43A8-BEF5-FFC50E13369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3" name="Text Box 7">
          <a:extLst>
            <a:ext uri="{FF2B5EF4-FFF2-40B4-BE49-F238E27FC236}">
              <a16:creationId xmlns:a16="http://schemas.microsoft.com/office/drawing/2014/main" id="{18DFC569-1F15-45FF-A1A0-0540F6EC3F7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4" name="Text Box 8">
          <a:extLst>
            <a:ext uri="{FF2B5EF4-FFF2-40B4-BE49-F238E27FC236}">
              <a16:creationId xmlns:a16="http://schemas.microsoft.com/office/drawing/2014/main" id="{4B38CF00-7692-4DC5-95DD-F24386E710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5" name="Text Box 9">
          <a:extLst>
            <a:ext uri="{FF2B5EF4-FFF2-40B4-BE49-F238E27FC236}">
              <a16:creationId xmlns:a16="http://schemas.microsoft.com/office/drawing/2014/main" id="{41F66FF7-5224-418D-A492-B62DEE947C6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6" name="Text Box 10">
          <a:extLst>
            <a:ext uri="{FF2B5EF4-FFF2-40B4-BE49-F238E27FC236}">
              <a16:creationId xmlns:a16="http://schemas.microsoft.com/office/drawing/2014/main" id="{FA46F4B6-8E81-45AD-8F1D-FBCAA559753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7" name="Text Box 11">
          <a:extLst>
            <a:ext uri="{FF2B5EF4-FFF2-40B4-BE49-F238E27FC236}">
              <a16:creationId xmlns:a16="http://schemas.microsoft.com/office/drawing/2014/main" id="{3021ED61-92DA-45BF-9406-6A82571877F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8" name="Text Box 12">
          <a:extLst>
            <a:ext uri="{FF2B5EF4-FFF2-40B4-BE49-F238E27FC236}">
              <a16:creationId xmlns:a16="http://schemas.microsoft.com/office/drawing/2014/main" id="{AB337C4C-3E76-4FA4-9FA3-731F7E93465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9" name="Text Box 13">
          <a:extLst>
            <a:ext uri="{FF2B5EF4-FFF2-40B4-BE49-F238E27FC236}">
              <a16:creationId xmlns:a16="http://schemas.microsoft.com/office/drawing/2014/main" id="{DB59A55D-61D7-47D6-93B1-5890E925253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0" name="Text Box 14">
          <a:extLst>
            <a:ext uri="{FF2B5EF4-FFF2-40B4-BE49-F238E27FC236}">
              <a16:creationId xmlns:a16="http://schemas.microsoft.com/office/drawing/2014/main" id="{10B060E1-7095-464F-A83D-3EFCBCFA08D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1" name="Text Box 15">
          <a:extLst>
            <a:ext uri="{FF2B5EF4-FFF2-40B4-BE49-F238E27FC236}">
              <a16:creationId xmlns:a16="http://schemas.microsoft.com/office/drawing/2014/main" id="{F469833E-BF1B-4D59-A63B-79B1B50FD76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2" name="Text Box 16">
          <a:extLst>
            <a:ext uri="{FF2B5EF4-FFF2-40B4-BE49-F238E27FC236}">
              <a16:creationId xmlns:a16="http://schemas.microsoft.com/office/drawing/2014/main" id="{D8A0FBA3-2300-48D2-8788-553EACFAEF8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3" name="Text Box 17">
          <a:extLst>
            <a:ext uri="{FF2B5EF4-FFF2-40B4-BE49-F238E27FC236}">
              <a16:creationId xmlns:a16="http://schemas.microsoft.com/office/drawing/2014/main" id="{3A929311-9A70-4710-B0AE-88F0B854B30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4" name="Text Box 6">
          <a:extLst>
            <a:ext uri="{FF2B5EF4-FFF2-40B4-BE49-F238E27FC236}">
              <a16:creationId xmlns:a16="http://schemas.microsoft.com/office/drawing/2014/main" id="{750FD559-1055-47A3-9FB9-C3901D8A95F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5" name="Text Box 7">
          <a:extLst>
            <a:ext uri="{FF2B5EF4-FFF2-40B4-BE49-F238E27FC236}">
              <a16:creationId xmlns:a16="http://schemas.microsoft.com/office/drawing/2014/main" id="{4A9DCF22-31ED-4CD3-94BE-6B93DA3B448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6" name="Text Box 8">
          <a:extLst>
            <a:ext uri="{FF2B5EF4-FFF2-40B4-BE49-F238E27FC236}">
              <a16:creationId xmlns:a16="http://schemas.microsoft.com/office/drawing/2014/main" id="{360E3433-5C2D-4C1E-ABD3-77EA6BCC060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7" name="Text Box 9">
          <a:extLst>
            <a:ext uri="{FF2B5EF4-FFF2-40B4-BE49-F238E27FC236}">
              <a16:creationId xmlns:a16="http://schemas.microsoft.com/office/drawing/2014/main" id="{B3118E5F-82F1-4100-855C-10193959DEB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8" name="Text Box 10">
          <a:extLst>
            <a:ext uri="{FF2B5EF4-FFF2-40B4-BE49-F238E27FC236}">
              <a16:creationId xmlns:a16="http://schemas.microsoft.com/office/drawing/2014/main" id="{B96ACC9B-AC63-486F-9E6B-4B31B8ACA4A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9" name="Text Box 11">
          <a:extLst>
            <a:ext uri="{FF2B5EF4-FFF2-40B4-BE49-F238E27FC236}">
              <a16:creationId xmlns:a16="http://schemas.microsoft.com/office/drawing/2014/main" id="{04E35AD6-3E6B-451B-9204-5EF787D7C2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0" name="Text Box 12">
          <a:extLst>
            <a:ext uri="{FF2B5EF4-FFF2-40B4-BE49-F238E27FC236}">
              <a16:creationId xmlns:a16="http://schemas.microsoft.com/office/drawing/2014/main" id="{03C4A87D-A700-473F-AC9F-AB72BB9EC7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1" name="Text Box 13">
          <a:extLst>
            <a:ext uri="{FF2B5EF4-FFF2-40B4-BE49-F238E27FC236}">
              <a16:creationId xmlns:a16="http://schemas.microsoft.com/office/drawing/2014/main" id="{BA5E4728-7676-4057-8FBE-A4E49DF18AD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2" name="Text Box 14">
          <a:extLst>
            <a:ext uri="{FF2B5EF4-FFF2-40B4-BE49-F238E27FC236}">
              <a16:creationId xmlns:a16="http://schemas.microsoft.com/office/drawing/2014/main" id="{8A6243FE-A234-43FC-8FED-2C1CA14A75A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3" name="Text Box 15">
          <a:extLst>
            <a:ext uri="{FF2B5EF4-FFF2-40B4-BE49-F238E27FC236}">
              <a16:creationId xmlns:a16="http://schemas.microsoft.com/office/drawing/2014/main" id="{A8C95374-1119-41D3-A2C1-CB85364CDFF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4" name="Text Box 16">
          <a:extLst>
            <a:ext uri="{FF2B5EF4-FFF2-40B4-BE49-F238E27FC236}">
              <a16:creationId xmlns:a16="http://schemas.microsoft.com/office/drawing/2014/main" id="{E3E7A985-61B7-4177-8012-8FC8B1AC603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5" name="Text Box 17">
          <a:extLst>
            <a:ext uri="{FF2B5EF4-FFF2-40B4-BE49-F238E27FC236}">
              <a16:creationId xmlns:a16="http://schemas.microsoft.com/office/drawing/2014/main" id="{A53CB75D-7E69-4349-825B-A971D21B68A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6" name="Text Box 6">
          <a:extLst>
            <a:ext uri="{FF2B5EF4-FFF2-40B4-BE49-F238E27FC236}">
              <a16:creationId xmlns:a16="http://schemas.microsoft.com/office/drawing/2014/main" id="{DDDB7276-EA78-418D-B8A6-4BBF4EAA43A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7" name="Text Box 7">
          <a:extLst>
            <a:ext uri="{FF2B5EF4-FFF2-40B4-BE49-F238E27FC236}">
              <a16:creationId xmlns:a16="http://schemas.microsoft.com/office/drawing/2014/main" id="{70E8440A-E3B4-4DB5-B690-C078BC82867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8" name="Text Box 8">
          <a:extLst>
            <a:ext uri="{FF2B5EF4-FFF2-40B4-BE49-F238E27FC236}">
              <a16:creationId xmlns:a16="http://schemas.microsoft.com/office/drawing/2014/main" id="{84602D4E-5237-4681-9DA3-9E494A12E9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9" name="Text Box 9">
          <a:extLst>
            <a:ext uri="{FF2B5EF4-FFF2-40B4-BE49-F238E27FC236}">
              <a16:creationId xmlns:a16="http://schemas.microsoft.com/office/drawing/2014/main" id="{891A4E25-3D6C-4649-8602-96557C6D41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0" name="Text Box 10">
          <a:extLst>
            <a:ext uri="{FF2B5EF4-FFF2-40B4-BE49-F238E27FC236}">
              <a16:creationId xmlns:a16="http://schemas.microsoft.com/office/drawing/2014/main" id="{3ED75648-5A7D-47DB-B322-A994BED3823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1" name="Text Box 11">
          <a:extLst>
            <a:ext uri="{FF2B5EF4-FFF2-40B4-BE49-F238E27FC236}">
              <a16:creationId xmlns:a16="http://schemas.microsoft.com/office/drawing/2014/main" id="{A5B21981-896F-497F-BB8E-792F7381E12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2" name="Text Box 12">
          <a:extLst>
            <a:ext uri="{FF2B5EF4-FFF2-40B4-BE49-F238E27FC236}">
              <a16:creationId xmlns:a16="http://schemas.microsoft.com/office/drawing/2014/main" id="{5F32CA9D-CC59-41E9-B087-AD0E2F78B1D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3" name="Text Box 13">
          <a:extLst>
            <a:ext uri="{FF2B5EF4-FFF2-40B4-BE49-F238E27FC236}">
              <a16:creationId xmlns:a16="http://schemas.microsoft.com/office/drawing/2014/main" id="{1829D2DB-D5B9-4F85-BFCE-8D6C58C0A97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4" name="Text Box 14">
          <a:extLst>
            <a:ext uri="{FF2B5EF4-FFF2-40B4-BE49-F238E27FC236}">
              <a16:creationId xmlns:a16="http://schemas.microsoft.com/office/drawing/2014/main" id="{B128B872-5589-41A8-858C-729787CF3F5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5" name="Text Box 15">
          <a:extLst>
            <a:ext uri="{FF2B5EF4-FFF2-40B4-BE49-F238E27FC236}">
              <a16:creationId xmlns:a16="http://schemas.microsoft.com/office/drawing/2014/main" id="{3843D488-5F39-49ED-9637-4EE3E716A46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6" name="Text Box 16">
          <a:extLst>
            <a:ext uri="{FF2B5EF4-FFF2-40B4-BE49-F238E27FC236}">
              <a16:creationId xmlns:a16="http://schemas.microsoft.com/office/drawing/2014/main" id="{E6605A4E-1283-4AA6-A1CE-61BCEB2DF2C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7" name="Text Box 17">
          <a:extLst>
            <a:ext uri="{FF2B5EF4-FFF2-40B4-BE49-F238E27FC236}">
              <a16:creationId xmlns:a16="http://schemas.microsoft.com/office/drawing/2014/main" id="{E74D3127-6509-4E34-8A9D-75C7F0C32C0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8" name="Text Box 7">
          <a:extLst>
            <a:ext uri="{FF2B5EF4-FFF2-40B4-BE49-F238E27FC236}">
              <a16:creationId xmlns:a16="http://schemas.microsoft.com/office/drawing/2014/main" id="{771CE0F2-A7B3-4752-B289-4288561F489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9" name="Text Box 8">
          <a:extLst>
            <a:ext uri="{FF2B5EF4-FFF2-40B4-BE49-F238E27FC236}">
              <a16:creationId xmlns:a16="http://schemas.microsoft.com/office/drawing/2014/main" id="{20439834-FCC9-4AD6-9AD0-53684A18E96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0" name="Text Box 9">
          <a:extLst>
            <a:ext uri="{FF2B5EF4-FFF2-40B4-BE49-F238E27FC236}">
              <a16:creationId xmlns:a16="http://schemas.microsoft.com/office/drawing/2014/main" id="{0BE2373E-A02D-43BC-A60C-8F0539B070E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1" name="Text Box 10">
          <a:extLst>
            <a:ext uri="{FF2B5EF4-FFF2-40B4-BE49-F238E27FC236}">
              <a16:creationId xmlns:a16="http://schemas.microsoft.com/office/drawing/2014/main" id="{EEDD3416-22E7-4F1D-BC18-0A8745F2E1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2" name="Text Box 11">
          <a:extLst>
            <a:ext uri="{FF2B5EF4-FFF2-40B4-BE49-F238E27FC236}">
              <a16:creationId xmlns:a16="http://schemas.microsoft.com/office/drawing/2014/main" id="{4F7C452E-EE3B-4855-B3E9-5D851BEB61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3" name="Text Box 12">
          <a:extLst>
            <a:ext uri="{FF2B5EF4-FFF2-40B4-BE49-F238E27FC236}">
              <a16:creationId xmlns:a16="http://schemas.microsoft.com/office/drawing/2014/main" id="{57E48311-3B4D-4384-A27D-07CD0FAD519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4" name="Text Box 13">
          <a:extLst>
            <a:ext uri="{FF2B5EF4-FFF2-40B4-BE49-F238E27FC236}">
              <a16:creationId xmlns:a16="http://schemas.microsoft.com/office/drawing/2014/main" id="{DA5FA317-1E6A-4888-912B-C657A332AE5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5" name="Text Box 14">
          <a:extLst>
            <a:ext uri="{FF2B5EF4-FFF2-40B4-BE49-F238E27FC236}">
              <a16:creationId xmlns:a16="http://schemas.microsoft.com/office/drawing/2014/main" id="{F2096394-2D3D-4E21-93EC-3D3B3ADF87C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6" name="Text Box 15">
          <a:extLst>
            <a:ext uri="{FF2B5EF4-FFF2-40B4-BE49-F238E27FC236}">
              <a16:creationId xmlns:a16="http://schemas.microsoft.com/office/drawing/2014/main" id="{09777285-99E7-4C1D-9EC2-966B43E538F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7" name="Text Box 16">
          <a:extLst>
            <a:ext uri="{FF2B5EF4-FFF2-40B4-BE49-F238E27FC236}">
              <a16:creationId xmlns:a16="http://schemas.microsoft.com/office/drawing/2014/main" id="{26FA81DD-0910-49F1-A5D9-25F45642C00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8" name="Text Box 17">
          <a:extLst>
            <a:ext uri="{FF2B5EF4-FFF2-40B4-BE49-F238E27FC236}">
              <a16:creationId xmlns:a16="http://schemas.microsoft.com/office/drawing/2014/main" id="{E83A02C4-4895-457B-8331-054BA25C336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9" name="Text Box 6">
          <a:extLst>
            <a:ext uri="{FF2B5EF4-FFF2-40B4-BE49-F238E27FC236}">
              <a16:creationId xmlns:a16="http://schemas.microsoft.com/office/drawing/2014/main" id="{0925E0FD-5E10-4C90-9F02-F4E8CDC1CBD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0" name="Text Box 7">
          <a:extLst>
            <a:ext uri="{FF2B5EF4-FFF2-40B4-BE49-F238E27FC236}">
              <a16:creationId xmlns:a16="http://schemas.microsoft.com/office/drawing/2014/main" id="{B177ADD4-DBFF-4D22-B94C-D640A3E39F2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1" name="Text Box 8">
          <a:extLst>
            <a:ext uri="{FF2B5EF4-FFF2-40B4-BE49-F238E27FC236}">
              <a16:creationId xmlns:a16="http://schemas.microsoft.com/office/drawing/2014/main" id="{0C1D55A0-8B2F-4D67-A39A-9E5BBAE6E8B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2" name="Text Box 9">
          <a:extLst>
            <a:ext uri="{FF2B5EF4-FFF2-40B4-BE49-F238E27FC236}">
              <a16:creationId xmlns:a16="http://schemas.microsoft.com/office/drawing/2014/main" id="{65F7FE7A-5A79-4AB5-A050-C00B8620FC2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3" name="Text Box 10">
          <a:extLst>
            <a:ext uri="{FF2B5EF4-FFF2-40B4-BE49-F238E27FC236}">
              <a16:creationId xmlns:a16="http://schemas.microsoft.com/office/drawing/2014/main" id="{F52F4013-5744-44C7-8CC5-0FFD8A3638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4" name="Text Box 11">
          <a:extLst>
            <a:ext uri="{FF2B5EF4-FFF2-40B4-BE49-F238E27FC236}">
              <a16:creationId xmlns:a16="http://schemas.microsoft.com/office/drawing/2014/main" id="{C18FFFFB-4EEF-467C-8A58-612634CF41F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5" name="Text Box 12">
          <a:extLst>
            <a:ext uri="{FF2B5EF4-FFF2-40B4-BE49-F238E27FC236}">
              <a16:creationId xmlns:a16="http://schemas.microsoft.com/office/drawing/2014/main" id="{6E6994F8-33C1-441E-AE2A-98B3CCF00C5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6" name="Text Box 13">
          <a:extLst>
            <a:ext uri="{FF2B5EF4-FFF2-40B4-BE49-F238E27FC236}">
              <a16:creationId xmlns:a16="http://schemas.microsoft.com/office/drawing/2014/main" id="{8C7D93EE-B253-46AB-86F1-BD34D7CFA7C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7" name="Text Box 14">
          <a:extLst>
            <a:ext uri="{FF2B5EF4-FFF2-40B4-BE49-F238E27FC236}">
              <a16:creationId xmlns:a16="http://schemas.microsoft.com/office/drawing/2014/main" id="{6359D0E2-924B-4336-9F43-CBD01006E5A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8" name="Text Box 15">
          <a:extLst>
            <a:ext uri="{FF2B5EF4-FFF2-40B4-BE49-F238E27FC236}">
              <a16:creationId xmlns:a16="http://schemas.microsoft.com/office/drawing/2014/main" id="{367BAAC4-EE80-40E9-B66F-AAB83467737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9" name="Text Box 16">
          <a:extLst>
            <a:ext uri="{FF2B5EF4-FFF2-40B4-BE49-F238E27FC236}">
              <a16:creationId xmlns:a16="http://schemas.microsoft.com/office/drawing/2014/main" id="{B2BCC51B-557D-4226-95AB-5EF60CCE534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0" name="Text Box 17">
          <a:extLst>
            <a:ext uri="{FF2B5EF4-FFF2-40B4-BE49-F238E27FC236}">
              <a16:creationId xmlns:a16="http://schemas.microsoft.com/office/drawing/2014/main" id="{CE16B042-8DB1-4D7C-863B-20F1F8FD222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1" name="Text Box 6">
          <a:extLst>
            <a:ext uri="{FF2B5EF4-FFF2-40B4-BE49-F238E27FC236}">
              <a16:creationId xmlns:a16="http://schemas.microsoft.com/office/drawing/2014/main" id="{50D0D34B-08B0-4933-A1ED-30E01F71BEC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2" name="Text Box 7">
          <a:extLst>
            <a:ext uri="{FF2B5EF4-FFF2-40B4-BE49-F238E27FC236}">
              <a16:creationId xmlns:a16="http://schemas.microsoft.com/office/drawing/2014/main" id="{CE04EAD0-70EF-431B-8894-E81F99D06DF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3" name="Text Box 8">
          <a:extLst>
            <a:ext uri="{FF2B5EF4-FFF2-40B4-BE49-F238E27FC236}">
              <a16:creationId xmlns:a16="http://schemas.microsoft.com/office/drawing/2014/main" id="{0AC3273B-5A00-4387-B6B3-9D401D7F740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4" name="Text Box 9">
          <a:extLst>
            <a:ext uri="{FF2B5EF4-FFF2-40B4-BE49-F238E27FC236}">
              <a16:creationId xmlns:a16="http://schemas.microsoft.com/office/drawing/2014/main" id="{FB2B80B7-B059-4958-988F-C15047203E0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5" name="Text Box 10">
          <a:extLst>
            <a:ext uri="{FF2B5EF4-FFF2-40B4-BE49-F238E27FC236}">
              <a16:creationId xmlns:a16="http://schemas.microsoft.com/office/drawing/2014/main" id="{96BCC0CB-C822-4090-B1E5-039B322F61C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6" name="Text Box 11">
          <a:extLst>
            <a:ext uri="{FF2B5EF4-FFF2-40B4-BE49-F238E27FC236}">
              <a16:creationId xmlns:a16="http://schemas.microsoft.com/office/drawing/2014/main" id="{B7E4F74B-D2F3-42DF-84CD-7C099A6842F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7" name="Text Box 12">
          <a:extLst>
            <a:ext uri="{FF2B5EF4-FFF2-40B4-BE49-F238E27FC236}">
              <a16:creationId xmlns:a16="http://schemas.microsoft.com/office/drawing/2014/main" id="{C33A8A01-FD3B-4126-8F2D-F3A69431959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8" name="Text Box 13">
          <a:extLst>
            <a:ext uri="{FF2B5EF4-FFF2-40B4-BE49-F238E27FC236}">
              <a16:creationId xmlns:a16="http://schemas.microsoft.com/office/drawing/2014/main" id="{15C4F6EF-4A76-422F-A797-0FE05964AE6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9" name="Text Box 14">
          <a:extLst>
            <a:ext uri="{FF2B5EF4-FFF2-40B4-BE49-F238E27FC236}">
              <a16:creationId xmlns:a16="http://schemas.microsoft.com/office/drawing/2014/main" id="{3CD392B9-84E0-4DA5-BE4B-851F8954D9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0" name="Text Box 15">
          <a:extLst>
            <a:ext uri="{FF2B5EF4-FFF2-40B4-BE49-F238E27FC236}">
              <a16:creationId xmlns:a16="http://schemas.microsoft.com/office/drawing/2014/main" id="{AB70F077-A4B0-4361-BA51-2992957FF91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1" name="Text Box 16">
          <a:extLst>
            <a:ext uri="{FF2B5EF4-FFF2-40B4-BE49-F238E27FC236}">
              <a16:creationId xmlns:a16="http://schemas.microsoft.com/office/drawing/2014/main" id="{FB8C2ACE-1153-4163-9E82-E5D2F1E672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2" name="Text Box 17">
          <a:extLst>
            <a:ext uri="{FF2B5EF4-FFF2-40B4-BE49-F238E27FC236}">
              <a16:creationId xmlns:a16="http://schemas.microsoft.com/office/drawing/2014/main" id="{12F0A277-5214-48A7-89CA-5571E175D42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3" name="Text Box 6">
          <a:extLst>
            <a:ext uri="{FF2B5EF4-FFF2-40B4-BE49-F238E27FC236}">
              <a16:creationId xmlns:a16="http://schemas.microsoft.com/office/drawing/2014/main" id="{4FA21579-D0CD-4AA3-BAEC-C4EF4A354AF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4" name="Text Box 7">
          <a:extLst>
            <a:ext uri="{FF2B5EF4-FFF2-40B4-BE49-F238E27FC236}">
              <a16:creationId xmlns:a16="http://schemas.microsoft.com/office/drawing/2014/main" id="{C8952E36-A4C6-442C-9AB7-9E6A7FDC607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5" name="Text Box 8">
          <a:extLst>
            <a:ext uri="{FF2B5EF4-FFF2-40B4-BE49-F238E27FC236}">
              <a16:creationId xmlns:a16="http://schemas.microsoft.com/office/drawing/2014/main" id="{5EB79B66-912D-48AE-8770-6B9E7464D6D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6" name="Text Box 9">
          <a:extLst>
            <a:ext uri="{FF2B5EF4-FFF2-40B4-BE49-F238E27FC236}">
              <a16:creationId xmlns:a16="http://schemas.microsoft.com/office/drawing/2014/main" id="{2498540F-7BBE-450E-BD70-ACC3632C418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7" name="Text Box 10">
          <a:extLst>
            <a:ext uri="{FF2B5EF4-FFF2-40B4-BE49-F238E27FC236}">
              <a16:creationId xmlns:a16="http://schemas.microsoft.com/office/drawing/2014/main" id="{62CB213B-9EF4-4F7D-BB65-410E2A1E603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8" name="Text Box 11">
          <a:extLst>
            <a:ext uri="{FF2B5EF4-FFF2-40B4-BE49-F238E27FC236}">
              <a16:creationId xmlns:a16="http://schemas.microsoft.com/office/drawing/2014/main" id="{7B02F52E-AA99-4EA1-94EA-97704B0A881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9" name="Text Box 12">
          <a:extLst>
            <a:ext uri="{FF2B5EF4-FFF2-40B4-BE49-F238E27FC236}">
              <a16:creationId xmlns:a16="http://schemas.microsoft.com/office/drawing/2014/main" id="{6A7096E4-8294-4B49-8C59-E8F1A52B41E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0" name="Text Box 13">
          <a:extLst>
            <a:ext uri="{FF2B5EF4-FFF2-40B4-BE49-F238E27FC236}">
              <a16:creationId xmlns:a16="http://schemas.microsoft.com/office/drawing/2014/main" id="{D4AA08AB-F45F-4C9D-894F-ACF10D932AA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1" name="Text Box 14">
          <a:extLst>
            <a:ext uri="{FF2B5EF4-FFF2-40B4-BE49-F238E27FC236}">
              <a16:creationId xmlns:a16="http://schemas.microsoft.com/office/drawing/2014/main" id="{526F4A9F-EAA6-4D64-B486-FBEC4B3A590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2" name="Text Box 15">
          <a:extLst>
            <a:ext uri="{FF2B5EF4-FFF2-40B4-BE49-F238E27FC236}">
              <a16:creationId xmlns:a16="http://schemas.microsoft.com/office/drawing/2014/main" id="{87BCB05E-C0C3-4382-9BE7-A6E366EC80D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3" name="Text Box 16">
          <a:extLst>
            <a:ext uri="{FF2B5EF4-FFF2-40B4-BE49-F238E27FC236}">
              <a16:creationId xmlns:a16="http://schemas.microsoft.com/office/drawing/2014/main" id="{7A353B34-3470-468F-BBF3-3668C75127D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4" name="Text Box 17">
          <a:extLst>
            <a:ext uri="{FF2B5EF4-FFF2-40B4-BE49-F238E27FC236}">
              <a16:creationId xmlns:a16="http://schemas.microsoft.com/office/drawing/2014/main" id="{3CB4980E-32B7-4852-8B84-FE633EA0B92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5" name="Text Box 7">
          <a:extLst>
            <a:ext uri="{FF2B5EF4-FFF2-40B4-BE49-F238E27FC236}">
              <a16:creationId xmlns:a16="http://schemas.microsoft.com/office/drawing/2014/main" id="{07C3065B-56BC-46D6-9728-74058E4937B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6" name="Text Box 8">
          <a:extLst>
            <a:ext uri="{FF2B5EF4-FFF2-40B4-BE49-F238E27FC236}">
              <a16:creationId xmlns:a16="http://schemas.microsoft.com/office/drawing/2014/main" id="{126FC25B-2B81-40FF-A4D1-C2CD4B49893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7" name="Text Box 9">
          <a:extLst>
            <a:ext uri="{FF2B5EF4-FFF2-40B4-BE49-F238E27FC236}">
              <a16:creationId xmlns:a16="http://schemas.microsoft.com/office/drawing/2014/main" id="{EAFF8AF8-2E7D-42D4-884D-E38529C4038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8" name="Text Box 10">
          <a:extLst>
            <a:ext uri="{FF2B5EF4-FFF2-40B4-BE49-F238E27FC236}">
              <a16:creationId xmlns:a16="http://schemas.microsoft.com/office/drawing/2014/main" id="{67179476-0505-4894-8E64-DC7E4A1DF5F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9" name="Text Box 11">
          <a:extLst>
            <a:ext uri="{FF2B5EF4-FFF2-40B4-BE49-F238E27FC236}">
              <a16:creationId xmlns:a16="http://schemas.microsoft.com/office/drawing/2014/main" id="{94FD5E8B-34C3-4CBA-92A5-CA7E846C98B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0" name="Text Box 12">
          <a:extLst>
            <a:ext uri="{FF2B5EF4-FFF2-40B4-BE49-F238E27FC236}">
              <a16:creationId xmlns:a16="http://schemas.microsoft.com/office/drawing/2014/main" id="{4F52E040-74A7-43F0-A130-F77A85C9544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1" name="Text Box 13">
          <a:extLst>
            <a:ext uri="{FF2B5EF4-FFF2-40B4-BE49-F238E27FC236}">
              <a16:creationId xmlns:a16="http://schemas.microsoft.com/office/drawing/2014/main" id="{AFFCB696-D020-4FFA-8C42-4CC2B699AB1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2" name="Text Box 14">
          <a:extLst>
            <a:ext uri="{FF2B5EF4-FFF2-40B4-BE49-F238E27FC236}">
              <a16:creationId xmlns:a16="http://schemas.microsoft.com/office/drawing/2014/main" id="{EB822E6C-116D-4A47-B4CF-37CD2D2E40D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3" name="Text Box 15">
          <a:extLst>
            <a:ext uri="{FF2B5EF4-FFF2-40B4-BE49-F238E27FC236}">
              <a16:creationId xmlns:a16="http://schemas.microsoft.com/office/drawing/2014/main" id="{03A7DA3C-AEC1-49FE-ADFD-3DF0AB30339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4" name="Text Box 16">
          <a:extLst>
            <a:ext uri="{FF2B5EF4-FFF2-40B4-BE49-F238E27FC236}">
              <a16:creationId xmlns:a16="http://schemas.microsoft.com/office/drawing/2014/main" id="{2BAAA109-4CFA-40DE-8971-726BE141388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5" name="Text Box 17">
          <a:extLst>
            <a:ext uri="{FF2B5EF4-FFF2-40B4-BE49-F238E27FC236}">
              <a16:creationId xmlns:a16="http://schemas.microsoft.com/office/drawing/2014/main" id="{536BEF96-1E25-4022-96F8-3178474181E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6" name="Text Box 6">
          <a:extLst>
            <a:ext uri="{FF2B5EF4-FFF2-40B4-BE49-F238E27FC236}">
              <a16:creationId xmlns:a16="http://schemas.microsoft.com/office/drawing/2014/main" id="{F4A255E3-2180-46BF-8100-905802301F3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7" name="Text Box 7">
          <a:extLst>
            <a:ext uri="{FF2B5EF4-FFF2-40B4-BE49-F238E27FC236}">
              <a16:creationId xmlns:a16="http://schemas.microsoft.com/office/drawing/2014/main" id="{01C9AC59-D079-4D93-902D-F26AED3B343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8" name="Text Box 8">
          <a:extLst>
            <a:ext uri="{FF2B5EF4-FFF2-40B4-BE49-F238E27FC236}">
              <a16:creationId xmlns:a16="http://schemas.microsoft.com/office/drawing/2014/main" id="{25B0E123-DC59-4827-B9F1-9686BBA54C0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9" name="Text Box 9">
          <a:extLst>
            <a:ext uri="{FF2B5EF4-FFF2-40B4-BE49-F238E27FC236}">
              <a16:creationId xmlns:a16="http://schemas.microsoft.com/office/drawing/2014/main" id="{B1598675-716A-4C97-B976-582259DB55D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0" name="Text Box 10">
          <a:extLst>
            <a:ext uri="{FF2B5EF4-FFF2-40B4-BE49-F238E27FC236}">
              <a16:creationId xmlns:a16="http://schemas.microsoft.com/office/drawing/2014/main" id="{C8B3EE1D-FC69-4E62-8D98-0387381D9BE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1" name="Text Box 11">
          <a:extLst>
            <a:ext uri="{FF2B5EF4-FFF2-40B4-BE49-F238E27FC236}">
              <a16:creationId xmlns:a16="http://schemas.microsoft.com/office/drawing/2014/main" id="{2C6EE94E-860A-4E46-B2F3-AD58EAB975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2" name="Text Box 12">
          <a:extLst>
            <a:ext uri="{FF2B5EF4-FFF2-40B4-BE49-F238E27FC236}">
              <a16:creationId xmlns:a16="http://schemas.microsoft.com/office/drawing/2014/main" id="{D32F1683-0A92-4EC3-9BB0-D155CA60EE7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3" name="Text Box 13">
          <a:extLst>
            <a:ext uri="{FF2B5EF4-FFF2-40B4-BE49-F238E27FC236}">
              <a16:creationId xmlns:a16="http://schemas.microsoft.com/office/drawing/2014/main" id="{3EA5C228-6BFB-425B-8968-8905E1E0EB7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4" name="Text Box 14">
          <a:extLst>
            <a:ext uri="{FF2B5EF4-FFF2-40B4-BE49-F238E27FC236}">
              <a16:creationId xmlns:a16="http://schemas.microsoft.com/office/drawing/2014/main" id="{788D08A2-4EF6-46CA-A91A-3B616228544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5" name="Text Box 15">
          <a:extLst>
            <a:ext uri="{FF2B5EF4-FFF2-40B4-BE49-F238E27FC236}">
              <a16:creationId xmlns:a16="http://schemas.microsoft.com/office/drawing/2014/main" id="{1003407A-149D-47C6-BA1B-DD33458B5E5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6" name="Text Box 16">
          <a:extLst>
            <a:ext uri="{FF2B5EF4-FFF2-40B4-BE49-F238E27FC236}">
              <a16:creationId xmlns:a16="http://schemas.microsoft.com/office/drawing/2014/main" id="{3B55D1A5-3DB6-4015-AAF9-3C955D6AD67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7" name="Text Box 17">
          <a:extLst>
            <a:ext uri="{FF2B5EF4-FFF2-40B4-BE49-F238E27FC236}">
              <a16:creationId xmlns:a16="http://schemas.microsoft.com/office/drawing/2014/main" id="{B36B7227-CEBB-4C46-8A8C-495D0311F6C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8" name="Text Box 6">
          <a:extLst>
            <a:ext uri="{FF2B5EF4-FFF2-40B4-BE49-F238E27FC236}">
              <a16:creationId xmlns:a16="http://schemas.microsoft.com/office/drawing/2014/main" id="{C2A7D354-9E0D-4A5B-8102-BC9A29990BA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9" name="Text Box 7">
          <a:extLst>
            <a:ext uri="{FF2B5EF4-FFF2-40B4-BE49-F238E27FC236}">
              <a16:creationId xmlns:a16="http://schemas.microsoft.com/office/drawing/2014/main" id="{F17EAE3B-3DE6-4639-AE1D-547DA534B50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0" name="Text Box 8">
          <a:extLst>
            <a:ext uri="{FF2B5EF4-FFF2-40B4-BE49-F238E27FC236}">
              <a16:creationId xmlns:a16="http://schemas.microsoft.com/office/drawing/2014/main" id="{CF9A4BD0-3298-4C11-BE61-BA40C82FEB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1" name="Text Box 9">
          <a:extLst>
            <a:ext uri="{FF2B5EF4-FFF2-40B4-BE49-F238E27FC236}">
              <a16:creationId xmlns:a16="http://schemas.microsoft.com/office/drawing/2014/main" id="{D193DAE8-E871-4B0B-8C4D-8B3E030A5E4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2" name="Text Box 10">
          <a:extLst>
            <a:ext uri="{FF2B5EF4-FFF2-40B4-BE49-F238E27FC236}">
              <a16:creationId xmlns:a16="http://schemas.microsoft.com/office/drawing/2014/main" id="{AFBBD1AB-C94C-4EE1-9ACD-83D8CCD2C79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3" name="Text Box 11">
          <a:extLst>
            <a:ext uri="{FF2B5EF4-FFF2-40B4-BE49-F238E27FC236}">
              <a16:creationId xmlns:a16="http://schemas.microsoft.com/office/drawing/2014/main" id="{199174F3-16DF-474A-8651-16FE11F0D4D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4" name="Text Box 12">
          <a:extLst>
            <a:ext uri="{FF2B5EF4-FFF2-40B4-BE49-F238E27FC236}">
              <a16:creationId xmlns:a16="http://schemas.microsoft.com/office/drawing/2014/main" id="{8690E32B-E59F-45C4-9C1C-E9735199D14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5" name="Text Box 13">
          <a:extLst>
            <a:ext uri="{FF2B5EF4-FFF2-40B4-BE49-F238E27FC236}">
              <a16:creationId xmlns:a16="http://schemas.microsoft.com/office/drawing/2014/main" id="{411C0BEB-CE21-41FB-ACC4-51217E0CBBD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6" name="Text Box 14">
          <a:extLst>
            <a:ext uri="{FF2B5EF4-FFF2-40B4-BE49-F238E27FC236}">
              <a16:creationId xmlns:a16="http://schemas.microsoft.com/office/drawing/2014/main" id="{F81C5B83-B45E-49C6-A04E-06156107753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7" name="Text Box 15">
          <a:extLst>
            <a:ext uri="{FF2B5EF4-FFF2-40B4-BE49-F238E27FC236}">
              <a16:creationId xmlns:a16="http://schemas.microsoft.com/office/drawing/2014/main" id="{37D5A53F-D9DD-4D79-8375-E674A3E4675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8" name="Text Box 16">
          <a:extLst>
            <a:ext uri="{FF2B5EF4-FFF2-40B4-BE49-F238E27FC236}">
              <a16:creationId xmlns:a16="http://schemas.microsoft.com/office/drawing/2014/main" id="{1E61D3F6-33EA-460A-A92A-C34F34FC2B0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9" name="Text Box 17">
          <a:extLst>
            <a:ext uri="{FF2B5EF4-FFF2-40B4-BE49-F238E27FC236}">
              <a16:creationId xmlns:a16="http://schemas.microsoft.com/office/drawing/2014/main" id="{7758F7F3-2778-48D7-A70C-B8D112D3959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0" name="Text Box 6">
          <a:extLst>
            <a:ext uri="{FF2B5EF4-FFF2-40B4-BE49-F238E27FC236}">
              <a16:creationId xmlns:a16="http://schemas.microsoft.com/office/drawing/2014/main" id="{5FE09B68-E69A-4170-A10C-2032433CFD8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1" name="Text Box 7">
          <a:extLst>
            <a:ext uri="{FF2B5EF4-FFF2-40B4-BE49-F238E27FC236}">
              <a16:creationId xmlns:a16="http://schemas.microsoft.com/office/drawing/2014/main" id="{6EA6D4F2-0D6F-4560-84E9-70DC2EB8C94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2" name="Text Box 8">
          <a:extLst>
            <a:ext uri="{FF2B5EF4-FFF2-40B4-BE49-F238E27FC236}">
              <a16:creationId xmlns:a16="http://schemas.microsoft.com/office/drawing/2014/main" id="{499E294A-5610-4712-BD4D-D2DD8FB31F1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3" name="Text Box 9">
          <a:extLst>
            <a:ext uri="{FF2B5EF4-FFF2-40B4-BE49-F238E27FC236}">
              <a16:creationId xmlns:a16="http://schemas.microsoft.com/office/drawing/2014/main" id="{AFCF4F2D-22AF-4FAB-A1E9-CDE93E8369F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4" name="Text Box 10">
          <a:extLst>
            <a:ext uri="{FF2B5EF4-FFF2-40B4-BE49-F238E27FC236}">
              <a16:creationId xmlns:a16="http://schemas.microsoft.com/office/drawing/2014/main" id="{5A28DD5F-4AEA-4F1D-BB97-804E202CEB6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5" name="Text Box 11">
          <a:extLst>
            <a:ext uri="{FF2B5EF4-FFF2-40B4-BE49-F238E27FC236}">
              <a16:creationId xmlns:a16="http://schemas.microsoft.com/office/drawing/2014/main" id="{7AEB3093-34D8-4691-A846-BE7B1F9BDF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6" name="Text Box 12">
          <a:extLst>
            <a:ext uri="{FF2B5EF4-FFF2-40B4-BE49-F238E27FC236}">
              <a16:creationId xmlns:a16="http://schemas.microsoft.com/office/drawing/2014/main" id="{87349870-F2BB-4D01-8086-4E9411A3F22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7" name="Text Box 13">
          <a:extLst>
            <a:ext uri="{FF2B5EF4-FFF2-40B4-BE49-F238E27FC236}">
              <a16:creationId xmlns:a16="http://schemas.microsoft.com/office/drawing/2014/main" id="{ED303DA9-004E-45E5-9634-CB8BA0EA6CD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8" name="Text Box 14">
          <a:extLst>
            <a:ext uri="{FF2B5EF4-FFF2-40B4-BE49-F238E27FC236}">
              <a16:creationId xmlns:a16="http://schemas.microsoft.com/office/drawing/2014/main" id="{4FF23037-27D8-44FF-89A6-AA5624E368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9" name="Text Box 15">
          <a:extLst>
            <a:ext uri="{FF2B5EF4-FFF2-40B4-BE49-F238E27FC236}">
              <a16:creationId xmlns:a16="http://schemas.microsoft.com/office/drawing/2014/main" id="{1CB19DC7-CCCB-4684-8415-F69ED47F307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0" name="Text Box 16">
          <a:extLst>
            <a:ext uri="{FF2B5EF4-FFF2-40B4-BE49-F238E27FC236}">
              <a16:creationId xmlns:a16="http://schemas.microsoft.com/office/drawing/2014/main" id="{20B06E80-E3E9-4162-9811-C89829E1568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1" name="Text Box 17">
          <a:extLst>
            <a:ext uri="{FF2B5EF4-FFF2-40B4-BE49-F238E27FC236}">
              <a16:creationId xmlns:a16="http://schemas.microsoft.com/office/drawing/2014/main" id="{2A46A379-D0AF-436E-B46A-11D1C575926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2" name="Text Box 7">
          <a:extLst>
            <a:ext uri="{FF2B5EF4-FFF2-40B4-BE49-F238E27FC236}">
              <a16:creationId xmlns:a16="http://schemas.microsoft.com/office/drawing/2014/main" id="{52D37E14-C184-4548-881C-386BF110CEF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3" name="Text Box 8">
          <a:extLst>
            <a:ext uri="{FF2B5EF4-FFF2-40B4-BE49-F238E27FC236}">
              <a16:creationId xmlns:a16="http://schemas.microsoft.com/office/drawing/2014/main" id="{3D0798C6-95B6-42FC-A899-697F66BD6C2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4" name="Text Box 9">
          <a:extLst>
            <a:ext uri="{FF2B5EF4-FFF2-40B4-BE49-F238E27FC236}">
              <a16:creationId xmlns:a16="http://schemas.microsoft.com/office/drawing/2014/main" id="{C4070D17-777A-41F0-BB69-7754AFD16A6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5" name="Text Box 10">
          <a:extLst>
            <a:ext uri="{FF2B5EF4-FFF2-40B4-BE49-F238E27FC236}">
              <a16:creationId xmlns:a16="http://schemas.microsoft.com/office/drawing/2014/main" id="{CC26D168-F6CD-4E09-8E54-97E67C35648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6" name="Text Box 11">
          <a:extLst>
            <a:ext uri="{FF2B5EF4-FFF2-40B4-BE49-F238E27FC236}">
              <a16:creationId xmlns:a16="http://schemas.microsoft.com/office/drawing/2014/main" id="{5B965CF8-08D1-4E3F-89B1-FEF08E25528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7" name="Text Box 12">
          <a:extLst>
            <a:ext uri="{FF2B5EF4-FFF2-40B4-BE49-F238E27FC236}">
              <a16:creationId xmlns:a16="http://schemas.microsoft.com/office/drawing/2014/main" id="{3256770A-D19B-4DD2-A994-835C4827F4B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8" name="Text Box 13">
          <a:extLst>
            <a:ext uri="{FF2B5EF4-FFF2-40B4-BE49-F238E27FC236}">
              <a16:creationId xmlns:a16="http://schemas.microsoft.com/office/drawing/2014/main" id="{BD4DAE0C-C73E-4E08-92C5-0B15134891D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9" name="Text Box 14">
          <a:extLst>
            <a:ext uri="{FF2B5EF4-FFF2-40B4-BE49-F238E27FC236}">
              <a16:creationId xmlns:a16="http://schemas.microsoft.com/office/drawing/2014/main" id="{78AC37A8-083D-46E2-8BB8-9345F795616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0" name="Text Box 15">
          <a:extLst>
            <a:ext uri="{FF2B5EF4-FFF2-40B4-BE49-F238E27FC236}">
              <a16:creationId xmlns:a16="http://schemas.microsoft.com/office/drawing/2014/main" id="{9714250D-09C2-4A16-B3EB-C9E05BB799C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1" name="Text Box 16">
          <a:extLst>
            <a:ext uri="{FF2B5EF4-FFF2-40B4-BE49-F238E27FC236}">
              <a16:creationId xmlns:a16="http://schemas.microsoft.com/office/drawing/2014/main" id="{1D6D8D32-48A1-48DD-B7A2-EC54B50568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2" name="Text Box 17">
          <a:extLst>
            <a:ext uri="{FF2B5EF4-FFF2-40B4-BE49-F238E27FC236}">
              <a16:creationId xmlns:a16="http://schemas.microsoft.com/office/drawing/2014/main" id="{E474038D-0CD0-4EBF-8343-6604AA355AE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3" name="Text Box 6">
          <a:extLst>
            <a:ext uri="{FF2B5EF4-FFF2-40B4-BE49-F238E27FC236}">
              <a16:creationId xmlns:a16="http://schemas.microsoft.com/office/drawing/2014/main" id="{F88E80F5-589E-4705-AD6C-6936D1F47E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4" name="Text Box 7">
          <a:extLst>
            <a:ext uri="{FF2B5EF4-FFF2-40B4-BE49-F238E27FC236}">
              <a16:creationId xmlns:a16="http://schemas.microsoft.com/office/drawing/2014/main" id="{B165F625-4460-452E-8105-41224C35EA7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5" name="Text Box 8">
          <a:extLst>
            <a:ext uri="{FF2B5EF4-FFF2-40B4-BE49-F238E27FC236}">
              <a16:creationId xmlns:a16="http://schemas.microsoft.com/office/drawing/2014/main" id="{296537EB-6506-4AE7-8800-E13EFE390E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6" name="Text Box 9">
          <a:extLst>
            <a:ext uri="{FF2B5EF4-FFF2-40B4-BE49-F238E27FC236}">
              <a16:creationId xmlns:a16="http://schemas.microsoft.com/office/drawing/2014/main" id="{EDA0E7ED-61A7-4522-B202-6483C5F6C12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7" name="Text Box 10">
          <a:extLst>
            <a:ext uri="{FF2B5EF4-FFF2-40B4-BE49-F238E27FC236}">
              <a16:creationId xmlns:a16="http://schemas.microsoft.com/office/drawing/2014/main" id="{E13B281C-FD65-40FE-8179-80D3A8B7030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8" name="Text Box 11">
          <a:extLst>
            <a:ext uri="{FF2B5EF4-FFF2-40B4-BE49-F238E27FC236}">
              <a16:creationId xmlns:a16="http://schemas.microsoft.com/office/drawing/2014/main" id="{AB958518-5196-43CE-B2AE-0F7FD96AF08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9" name="Text Box 12">
          <a:extLst>
            <a:ext uri="{FF2B5EF4-FFF2-40B4-BE49-F238E27FC236}">
              <a16:creationId xmlns:a16="http://schemas.microsoft.com/office/drawing/2014/main" id="{7CDF4437-C2FD-455F-AA37-0B1B6758468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80" name="Text Box 13">
          <a:extLst>
            <a:ext uri="{FF2B5EF4-FFF2-40B4-BE49-F238E27FC236}">
              <a16:creationId xmlns:a16="http://schemas.microsoft.com/office/drawing/2014/main" id="{D3E797E5-1D78-4C9F-98F0-86FE0BAD354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81" name="Text Box 14">
          <a:extLst>
            <a:ext uri="{FF2B5EF4-FFF2-40B4-BE49-F238E27FC236}">
              <a16:creationId xmlns:a16="http://schemas.microsoft.com/office/drawing/2014/main" id="{E69D83AA-F1F8-4C2D-85A4-3A58B596F9C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2" name="Text Box 6">
          <a:extLst>
            <a:ext uri="{FF2B5EF4-FFF2-40B4-BE49-F238E27FC236}">
              <a16:creationId xmlns:a16="http://schemas.microsoft.com/office/drawing/2014/main" id="{7E6A97AF-7B3D-4322-8456-69EAF47050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3" name="Text Box 7">
          <a:extLst>
            <a:ext uri="{FF2B5EF4-FFF2-40B4-BE49-F238E27FC236}">
              <a16:creationId xmlns:a16="http://schemas.microsoft.com/office/drawing/2014/main" id="{C08BEEF4-F87A-45E4-A094-5EB9314AB6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4" name="Text Box 8">
          <a:extLst>
            <a:ext uri="{FF2B5EF4-FFF2-40B4-BE49-F238E27FC236}">
              <a16:creationId xmlns:a16="http://schemas.microsoft.com/office/drawing/2014/main" id="{2DC16BA4-12ED-497B-B9C4-2D6A8278DFB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5" name="Text Box 9">
          <a:extLst>
            <a:ext uri="{FF2B5EF4-FFF2-40B4-BE49-F238E27FC236}">
              <a16:creationId xmlns:a16="http://schemas.microsoft.com/office/drawing/2014/main" id="{0C5F0162-3D99-41FA-8583-245985562DA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6" name="Text Box 10">
          <a:extLst>
            <a:ext uri="{FF2B5EF4-FFF2-40B4-BE49-F238E27FC236}">
              <a16:creationId xmlns:a16="http://schemas.microsoft.com/office/drawing/2014/main" id="{A99A7E04-E5A6-4E80-BD90-34DE66F20C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7" name="Text Box 11">
          <a:extLst>
            <a:ext uri="{FF2B5EF4-FFF2-40B4-BE49-F238E27FC236}">
              <a16:creationId xmlns:a16="http://schemas.microsoft.com/office/drawing/2014/main" id="{B0AAF1B1-884F-49C3-9D96-3993F2249C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8" name="Text Box 12">
          <a:extLst>
            <a:ext uri="{FF2B5EF4-FFF2-40B4-BE49-F238E27FC236}">
              <a16:creationId xmlns:a16="http://schemas.microsoft.com/office/drawing/2014/main" id="{FAD3B99A-57DC-412D-8B76-B628844F76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9" name="Text Box 13">
          <a:extLst>
            <a:ext uri="{FF2B5EF4-FFF2-40B4-BE49-F238E27FC236}">
              <a16:creationId xmlns:a16="http://schemas.microsoft.com/office/drawing/2014/main" id="{E591E359-F497-40B7-9E4B-CDABB09ECC3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0" name="Text Box 14">
          <a:extLst>
            <a:ext uri="{FF2B5EF4-FFF2-40B4-BE49-F238E27FC236}">
              <a16:creationId xmlns:a16="http://schemas.microsoft.com/office/drawing/2014/main" id="{4E0A8611-ECA2-4B69-B321-062A3BD1B7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1" name="Text Box 15">
          <a:extLst>
            <a:ext uri="{FF2B5EF4-FFF2-40B4-BE49-F238E27FC236}">
              <a16:creationId xmlns:a16="http://schemas.microsoft.com/office/drawing/2014/main" id="{44921641-9F5B-418F-A920-79637B97AA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2" name="Text Box 16">
          <a:extLst>
            <a:ext uri="{FF2B5EF4-FFF2-40B4-BE49-F238E27FC236}">
              <a16:creationId xmlns:a16="http://schemas.microsoft.com/office/drawing/2014/main" id="{B1AB8E16-499D-4399-B50D-F69EA1B394C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3" name="Text Box 17">
          <a:extLst>
            <a:ext uri="{FF2B5EF4-FFF2-40B4-BE49-F238E27FC236}">
              <a16:creationId xmlns:a16="http://schemas.microsoft.com/office/drawing/2014/main" id="{BC1B57FA-7381-488C-A34C-038A1F3D469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4" name="Text Box 6">
          <a:extLst>
            <a:ext uri="{FF2B5EF4-FFF2-40B4-BE49-F238E27FC236}">
              <a16:creationId xmlns:a16="http://schemas.microsoft.com/office/drawing/2014/main" id="{7EC8436E-A6D8-4F8B-B96C-646A41DC5A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5" name="Text Box 7">
          <a:extLst>
            <a:ext uri="{FF2B5EF4-FFF2-40B4-BE49-F238E27FC236}">
              <a16:creationId xmlns:a16="http://schemas.microsoft.com/office/drawing/2014/main" id="{BFFCE52F-B467-4D40-B797-C1B1D3BC38F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6" name="Text Box 8">
          <a:extLst>
            <a:ext uri="{FF2B5EF4-FFF2-40B4-BE49-F238E27FC236}">
              <a16:creationId xmlns:a16="http://schemas.microsoft.com/office/drawing/2014/main" id="{590BBE11-6B35-43D0-827D-5BED53204A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7" name="Text Box 9">
          <a:extLst>
            <a:ext uri="{FF2B5EF4-FFF2-40B4-BE49-F238E27FC236}">
              <a16:creationId xmlns:a16="http://schemas.microsoft.com/office/drawing/2014/main" id="{ECFCE421-56EA-4AEA-A74D-98FC54DADA9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8" name="Text Box 10">
          <a:extLst>
            <a:ext uri="{FF2B5EF4-FFF2-40B4-BE49-F238E27FC236}">
              <a16:creationId xmlns:a16="http://schemas.microsoft.com/office/drawing/2014/main" id="{4B8D7324-147E-4A3D-983D-9662B979D7B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9" name="Text Box 11">
          <a:extLst>
            <a:ext uri="{FF2B5EF4-FFF2-40B4-BE49-F238E27FC236}">
              <a16:creationId xmlns:a16="http://schemas.microsoft.com/office/drawing/2014/main" id="{3600272F-2538-44EE-8208-41AE93D98E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0" name="Text Box 12">
          <a:extLst>
            <a:ext uri="{FF2B5EF4-FFF2-40B4-BE49-F238E27FC236}">
              <a16:creationId xmlns:a16="http://schemas.microsoft.com/office/drawing/2014/main" id="{359C1884-1EC6-48F3-B80B-8D3BDE8E19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1" name="Text Box 13">
          <a:extLst>
            <a:ext uri="{FF2B5EF4-FFF2-40B4-BE49-F238E27FC236}">
              <a16:creationId xmlns:a16="http://schemas.microsoft.com/office/drawing/2014/main" id="{5BBF9D69-CDC8-4138-B08D-09DE9ABF404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2" name="Text Box 14">
          <a:extLst>
            <a:ext uri="{FF2B5EF4-FFF2-40B4-BE49-F238E27FC236}">
              <a16:creationId xmlns:a16="http://schemas.microsoft.com/office/drawing/2014/main" id="{5C2433F1-349F-47B7-8DA2-4EDC956CF7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3" name="Text Box 15">
          <a:extLst>
            <a:ext uri="{FF2B5EF4-FFF2-40B4-BE49-F238E27FC236}">
              <a16:creationId xmlns:a16="http://schemas.microsoft.com/office/drawing/2014/main" id="{603BA456-3236-4F4A-95D9-1E791ADD72D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4" name="Text Box 16">
          <a:extLst>
            <a:ext uri="{FF2B5EF4-FFF2-40B4-BE49-F238E27FC236}">
              <a16:creationId xmlns:a16="http://schemas.microsoft.com/office/drawing/2014/main" id="{BFA77AE4-411A-4255-A906-A4FDD50DF7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5" name="Text Box 17">
          <a:extLst>
            <a:ext uri="{FF2B5EF4-FFF2-40B4-BE49-F238E27FC236}">
              <a16:creationId xmlns:a16="http://schemas.microsoft.com/office/drawing/2014/main" id="{C385A185-CA25-4493-AC61-42231726D45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6" name="Text Box 7">
          <a:extLst>
            <a:ext uri="{FF2B5EF4-FFF2-40B4-BE49-F238E27FC236}">
              <a16:creationId xmlns:a16="http://schemas.microsoft.com/office/drawing/2014/main" id="{597C624E-20B5-4D67-B388-EA61A609C3F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7" name="Text Box 8">
          <a:extLst>
            <a:ext uri="{FF2B5EF4-FFF2-40B4-BE49-F238E27FC236}">
              <a16:creationId xmlns:a16="http://schemas.microsoft.com/office/drawing/2014/main" id="{EA5D752A-6F71-4C92-90CB-CFE4B7B3FD5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8" name="Text Box 9">
          <a:extLst>
            <a:ext uri="{FF2B5EF4-FFF2-40B4-BE49-F238E27FC236}">
              <a16:creationId xmlns:a16="http://schemas.microsoft.com/office/drawing/2014/main" id="{4110779E-B6B0-4E52-B841-D5DAE604E2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9" name="Text Box 10">
          <a:extLst>
            <a:ext uri="{FF2B5EF4-FFF2-40B4-BE49-F238E27FC236}">
              <a16:creationId xmlns:a16="http://schemas.microsoft.com/office/drawing/2014/main" id="{CBD662CE-9ACA-4D1B-83EC-0AA767C5A68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0" name="Text Box 11">
          <a:extLst>
            <a:ext uri="{FF2B5EF4-FFF2-40B4-BE49-F238E27FC236}">
              <a16:creationId xmlns:a16="http://schemas.microsoft.com/office/drawing/2014/main" id="{D00C95A8-55AE-4EBC-8D35-E03EF0C049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1" name="Text Box 12">
          <a:extLst>
            <a:ext uri="{FF2B5EF4-FFF2-40B4-BE49-F238E27FC236}">
              <a16:creationId xmlns:a16="http://schemas.microsoft.com/office/drawing/2014/main" id="{6F208B3B-15C1-4AC0-B4AE-64476A8AB0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2" name="Text Box 13">
          <a:extLst>
            <a:ext uri="{FF2B5EF4-FFF2-40B4-BE49-F238E27FC236}">
              <a16:creationId xmlns:a16="http://schemas.microsoft.com/office/drawing/2014/main" id="{E69FE553-52A3-43EF-B261-9BD85FE5F14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3" name="Text Box 14">
          <a:extLst>
            <a:ext uri="{FF2B5EF4-FFF2-40B4-BE49-F238E27FC236}">
              <a16:creationId xmlns:a16="http://schemas.microsoft.com/office/drawing/2014/main" id="{EC3FDFFE-7F03-4F09-A5CD-6B5CB73A1F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4" name="Text Box 15">
          <a:extLst>
            <a:ext uri="{FF2B5EF4-FFF2-40B4-BE49-F238E27FC236}">
              <a16:creationId xmlns:a16="http://schemas.microsoft.com/office/drawing/2014/main" id="{1E4480D8-F7EE-49CD-864E-38E7FB73704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5" name="Text Box 16">
          <a:extLst>
            <a:ext uri="{FF2B5EF4-FFF2-40B4-BE49-F238E27FC236}">
              <a16:creationId xmlns:a16="http://schemas.microsoft.com/office/drawing/2014/main" id="{833818D4-C66D-4C9A-B134-F296459E610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6" name="Text Box 17">
          <a:extLst>
            <a:ext uri="{FF2B5EF4-FFF2-40B4-BE49-F238E27FC236}">
              <a16:creationId xmlns:a16="http://schemas.microsoft.com/office/drawing/2014/main" id="{E0A9EBE6-06D9-443F-BF7C-D9C2C3B8B9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7" name="Text Box 6">
          <a:extLst>
            <a:ext uri="{FF2B5EF4-FFF2-40B4-BE49-F238E27FC236}">
              <a16:creationId xmlns:a16="http://schemas.microsoft.com/office/drawing/2014/main" id="{2ACE1E95-EBB8-4673-A0C7-625947A9AD8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8" name="Text Box 7">
          <a:extLst>
            <a:ext uri="{FF2B5EF4-FFF2-40B4-BE49-F238E27FC236}">
              <a16:creationId xmlns:a16="http://schemas.microsoft.com/office/drawing/2014/main" id="{B2F5EFCF-7D5D-4176-B377-DDB863E61C3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9" name="Text Box 8">
          <a:extLst>
            <a:ext uri="{FF2B5EF4-FFF2-40B4-BE49-F238E27FC236}">
              <a16:creationId xmlns:a16="http://schemas.microsoft.com/office/drawing/2014/main" id="{1BBFFA79-645A-4066-A2F2-8771EA08278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0" name="Text Box 9">
          <a:extLst>
            <a:ext uri="{FF2B5EF4-FFF2-40B4-BE49-F238E27FC236}">
              <a16:creationId xmlns:a16="http://schemas.microsoft.com/office/drawing/2014/main" id="{8C95A714-001A-4035-B845-9A47A0F16FC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1" name="Text Box 10">
          <a:extLst>
            <a:ext uri="{FF2B5EF4-FFF2-40B4-BE49-F238E27FC236}">
              <a16:creationId xmlns:a16="http://schemas.microsoft.com/office/drawing/2014/main" id="{6C74F3E0-192F-4CD1-84AD-1834F42A3A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2" name="Text Box 11">
          <a:extLst>
            <a:ext uri="{FF2B5EF4-FFF2-40B4-BE49-F238E27FC236}">
              <a16:creationId xmlns:a16="http://schemas.microsoft.com/office/drawing/2014/main" id="{AFFBB58A-BC23-4FFC-9128-BDFAD80FA9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3" name="Text Box 12">
          <a:extLst>
            <a:ext uri="{FF2B5EF4-FFF2-40B4-BE49-F238E27FC236}">
              <a16:creationId xmlns:a16="http://schemas.microsoft.com/office/drawing/2014/main" id="{7C97A464-554F-4D90-A2C4-9F463AF152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4" name="Text Box 13">
          <a:extLst>
            <a:ext uri="{FF2B5EF4-FFF2-40B4-BE49-F238E27FC236}">
              <a16:creationId xmlns:a16="http://schemas.microsoft.com/office/drawing/2014/main" id="{71F824FD-7F25-40D7-85BE-EB4DADCDEAB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5" name="Text Box 14">
          <a:extLst>
            <a:ext uri="{FF2B5EF4-FFF2-40B4-BE49-F238E27FC236}">
              <a16:creationId xmlns:a16="http://schemas.microsoft.com/office/drawing/2014/main" id="{EF046BCC-79EC-46E4-BC1C-DDCE9730017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6" name="Text Box 15">
          <a:extLst>
            <a:ext uri="{FF2B5EF4-FFF2-40B4-BE49-F238E27FC236}">
              <a16:creationId xmlns:a16="http://schemas.microsoft.com/office/drawing/2014/main" id="{7A04AD8E-1A84-4201-B629-408D9DEDB6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7" name="Text Box 16">
          <a:extLst>
            <a:ext uri="{FF2B5EF4-FFF2-40B4-BE49-F238E27FC236}">
              <a16:creationId xmlns:a16="http://schemas.microsoft.com/office/drawing/2014/main" id="{18217CBD-4787-4F2C-A456-50D90DBEA13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8" name="Text Box 17">
          <a:extLst>
            <a:ext uri="{FF2B5EF4-FFF2-40B4-BE49-F238E27FC236}">
              <a16:creationId xmlns:a16="http://schemas.microsoft.com/office/drawing/2014/main" id="{D4D21F3A-93F1-46F3-A79B-82BFC2B2918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9" name="Text Box 6">
          <a:extLst>
            <a:ext uri="{FF2B5EF4-FFF2-40B4-BE49-F238E27FC236}">
              <a16:creationId xmlns:a16="http://schemas.microsoft.com/office/drawing/2014/main" id="{029B4BD9-3569-4965-8E34-8B142BEC5A2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0" name="Text Box 7">
          <a:extLst>
            <a:ext uri="{FF2B5EF4-FFF2-40B4-BE49-F238E27FC236}">
              <a16:creationId xmlns:a16="http://schemas.microsoft.com/office/drawing/2014/main" id="{868E7D1D-3078-4C61-9ECE-18F63D5357C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1" name="Text Box 8">
          <a:extLst>
            <a:ext uri="{FF2B5EF4-FFF2-40B4-BE49-F238E27FC236}">
              <a16:creationId xmlns:a16="http://schemas.microsoft.com/office/drawing/2014/main" id="{F4C37CB0-22A2-4AA2-8E5E-4FCC79BA11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2" name="Text Box 9">
          <a:extLst>
            <a:ext uri="{FF2B5EF4-FFF2-40B4-BE49-F238E27FC236}">
              <a16:creationId xmlns:a16="http://schemas.microsoft.com/office/drawing/2014/main" id="{00FE460A-4EC3-42FF-94E1-8C0B9033E2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3" name="Text Box 10">
          <a:extLst>
            <a:ext uri="{FF2B5EF4-FFF2-40B4-BE49-F238E27FC236}">
              <a16:creationId xmlns:a16="http://schemas.microsoft.com/office/drawing/2014/main" id="{7E73D94B-ED44-43C0-8A20-F5B0D7338AE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4" name="Text Box 11">
          <a:extLst>
            <a:ext uri="{FF2B5EF4-FFF2-40B4-BE49-F238E27FC236}">
              <a16:creationId xmlns:a16="http://schemas.microsoft.com/office/drawing/2014/main" id="{FA1C3475-ED66-412E-AB15-5546031934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5" name="Text Box 12">
          <a:extLst>
            <a:ext uri="{FF2B5EF4-FFF2-40B4-BE49-F238E27FC236}">
              <a16:creationId xmlns:a16="http://schemas.microsoft.com/office/drawing/2014/main" id="{7CC939EA-A7BA-4D00-9388-EA2E7BF2027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6" name="Text Box 13">
          <a:extLst>
            <a:ext uri="{FF2B5EF4-FFF2-40B4-BE49-F238E27FC236}">
              <a16:creationId xmlns:a16="http://schemas.microsoft.com/office/drawing/2014/main" id="{BA33F5CD-C6E9-44EF-B4A1-7A02D5BEC3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7" name="Text Box 14">
          <a:extLst>
            <a:ext uri="{FF2B5EF4-FFF2-40B4-BE49-F238E27FC236}">
              <a16:creationId xmlns:a16="http://schemas.microsoft.com/office/drawing/2014/main" id="{62335BB9-6754-4206-95F9-33B242A11F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8" name="Text Box 15">
          <a:extLst>
            <a:ext uri="{FF2B5EF4-FFF2-40B4-BE49-F238E27FC236}">
              <a16:creationId xmlns:a16="http://schemas.microsoft.com/office/drawing/2014/main" id="{A67590F3-CDFF-4948-AAFF-9F4C2D1E7B4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9" name="Text Box 16">
          <a:extLst>
            <a:ext uri="{FF2B5EF4-FFF2-40B4-BE49-F238E27FC236}">
              <a16:creationId xmlns:a16="http://schemas.microsoft.com/office/drawing/2014/main" id="{D99C4637-F182-4030-A847-C63F89BC051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0" name="Text Box 17">
          <a:extLst>
            <a:ext uri="{FF2B5EF4-FFF2-40B4-BE49-F238E27FC236}">
              <a16:creationId xmlns:a16="http://schemas.microsoft.com/office/drawing/2014/main" id="{069BBABC-570B-42BD-A76A-75E6D906B15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1" name="Text Box 6">
          <a:extLst>
            <a:ext uri="{FF2B5EF4-FFF2-40B4-BE49-F238E27FC236}">
              <a16:creationId xmlns:a16="http://schemas.microsoft.com/office/drawing/2014/main" id="{EF028C12-5BC8-4DF6-9D0B-AFCC8EF9DB6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2" name="Text Box 7">
          <a:extLst>
            <a:ext uri="{FF2B5EF4-FFF2-40B4-BE49-F238E27FC236}">
              <a16:creationId xmlns:a16="http://schemas.microsoft.com/office/drawing/2014/main" id="{82E6ADC5-3A02-4A8F-913B-C1176773D0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3" name="Text Box 8">
          <a:extLst>
            <a:ext uri="{FF2B5EF4-FFF2-40B4-BE49-F238E27FC236}">
              <a16:creationId xmlns:a16="http://schemas.microsoft.com/office/drawing/2014/main" id="{33DE9739-ADDB-4BCF-8B69-83FD250F47E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4" name="Text Box 9">
          <a:extLst>
            <a:ext uri="{FF2B5EF4-FFF2-40B4-BE49-F238E27FC236}">
              <a16:creationId xmlns:a16="http://schemas.microsoft.com/office/drawing/2014/main" id="{A5D1D226-E4CA-4088-8E59-34474C9719F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5" name="Text Box 10">
          <a:extLst>
            <a:ext uri="{FF2B5EF4-FFF2-40B4-BE49-F238E27FC236}">
              <a16:creationId xmlns:a16="http://schemas.microsoft.com/office/drawing/2014/main" id="{D5BFE563-43B1-4904-9FCD-BF2A15823D9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6" name="Text Box 11">
          <a:extLst>
            <a:ext uri="{FF2B5EF4-FFF2-40B4-BE49-F238E27FC236}">
              <a16:creationId xmlns:a16="http://schemas.microsoft.com/office/drawing/2014/main" id="{1A6DD2CB-F57C-4BDC-BA93-F824734AE10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7" name="Text Box 12">
          <a:extLst>
            <a:ext uri="{FF2B5EF4-FFF2-40B4-BE49-F238E27FC236}">
              <a16:creationId xmlns:a16="http://schemas.microsoft.com/office/drawing/2014/main" id="{5BECD48B-6168-43DC-B3BC-09201A2DCA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8" name="Text Box 13">
          <a:extLst>
            <a:ext uri="{FF2B5EF4-FFF2-40B4-BE49-F238E27FC236}">
              <a16:creationId xmlns:a16="http://schemas.microsoft.com/office/drawing/2014/main" id="{26BA034B-3C2E-4503-8FDD-985D1B556E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9" name="Text Box 14">
          <a:extLst>
            <a:ext uri="{FF2B5EF4-FFF2-40B4-BE49-F238E27FC236}">
              <a16:creationId xmlns:a16="http://schemas.microsoft.com/office/drawing/2014/main" id="{9219308B-5774-4C60-ABDD-BD31F8F932A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0" name="Text Box 15">
          <a:extLst>
            <a:ext uri="{FF2B5EF4-FFF2-40B4-BE49-F238E27FC236}">
              <a16:creationId xmlns:a16="http://schemas.microsoft.com/office/drawing/2014/main" id="{705980EA-856A-496C-B7AA-B030CC5ED4F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1" name="Text Box 16">
          <a:extLst>
            <a:ext uri="{FF2B5EF4-FFF2-40B4-BE49-F238E27FC236}">
              <a16:creationId xmlns:a16="http://schemas.microsoft.com/office/drawing/2014/main" id="{C52A9D66-235A-4BC9-873F-88499D1998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2" name="Text Box 17">
          <a:extLst>
            <a:ext uri="{FF2B5EF4-FFF2-40B4-BE49-F238E27FC236}">
              <a16:creationId xmlns:a16="http://schemas.microsoft.com/office/drawing/2014/main" id="{ED092E1C-DE16-4796-A3EB-4F2EB639A11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3" name="Text Box 7">
          <a:extLst>
            <a:ext uri="{FF2B5EF4-FFF2-40B4-BE49-F238E27FC236}">
              <a16:creationId xmlns:a16="http://schemas.microsoft.com/office/drawing/2014/main" id="{7E50E3D0-12B8-4274-8842-75C4BF7084C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4" name="Text Box 8">
          <a:extLst>
            <a:ext uri="{FF2B5EF4-FFF2-40B4-BE49-F238E27FC236}">
              <a16:creationId xmlns:a16="http://schemas.microsoft.com/office/drawing/2014/main" id="{713EADA4-31A7-42D8-8A12-76D8DCBC824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5" name="Text Box 9">
          <a:extLst>
            <a:ext uri="{FF2B5EF4-FFF2-40B4-BE49-F238E27FC236}">
              <a16:creationId xmlns:a16="http://schemas.microsoft.com/office/drawing/2014/main" id="{55DF3EDB-9B92-4354-BED2-D1962AB655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6" name="Text Box 10">
          <a:extLst>
            <a:ext uri="{FF2B5EF4-FFF2-40B4-BE49-F238E27FC236}">
              <a16:creationId xmlns:a16="http://schemas.microsoft.com/office/drawing/2014/main" id="{F5C293B0-6054-4503-8A4C-FFBBF57C28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7" name="Text Box 11">
          <a:extLst>
            <a:ext uri="{FF2B5EF4-FFF2-40B4-BE49-F238E27FC236}">
              <a16:creationId xmlns:a16="http://schemas.microsoft.com/office/drawing/2014/main" id="{CCBDF655-94A0-417F-A1D9-8F042151D50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8" name="Text Box 12">
          <a:extLst>
            <a:ext uri="{FF2B5EF4-FFF2-40B4-BE49-F238E27FC236}">
              <a16:creationId xmlns:a16="http://schemas.microsoft.com/office/drawing/2014/main" id="{D657AA1B-FA97-4F40-B329-95F3E5B32A2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9" name="Text Box 13">
          <a:extLst>
            <a:ext uri="{FF2B5EF4-FFF2-40B4-BE49-F238E27FC236}">
              <a16:creationId xmlns:a16="http://schemas.microsoft.com/office/drawing/2014/main" id="{E9673C7E-5C0C-4A6F-A4A6-70985E2E01E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0" name="Text Box 14">
          <a:extLst>
            <a:ext uri="{FF2B5EF4-FFF2-40B4-BE49-F238E27FC236}">
              <a16:creationId xmlns:a16="http://schemas.microsoft.com/office/drawing/2014/main" id="{B4C88682-49FA-4420-AC75-C5F6079570F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1" name="Text Box 15">
          <a:extLst>
            <a:ext uri="{FF2B5EF4-FFF2-40B4-BE49-F238E27FC236}">
              <a16:creationId xmlns:a16="http://schemas.microsoft.com/office/drawing/2014/main" id="{7CEB7D79-82C5-40C7-9177-AF16B8B5F0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2" name="Text Box 16">
          <a:extLst>
            <a:ext uri="{FF2B5EF4-FFF2-40B4-BE49-F238E27FC236}">
              <a16:creationId xmlns:a16="http://schemas.microsoft.com/office/drawing/2014/main" id="{9994009E-A5FD-43C8-9DCD-A41E6D68A19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3" name="Text Box 17">
          <a:extLst>
            <a:ext uri="{FF2B5EF4-FFF2-40B4-BE49-F238E27FC236}">
              <a16:creationId xmlns:a16="http://schemas.microsoft.com/office/drawing/2014/main" id="{401D0A6D-D832-4BD4-A3A1-15DE5A79BFE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4" name="Text Box 6">
          <a:extLst>
            <a:ext uri="{FF2B5EF4-FFF2-40B4-BE49-F238E27FC236}">
              <a16:creationId xmlns:a16="http://schemas.microsoft.com/office/drawing/2014/main" id="{A3BFC564-D634-4A3E-834F-8974F70EDF0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5" name="Text Box 7">
          <a:extLst>
            <a:ext uri="{FF2B5EF4-FFF2-40B4-BE49-F238E27FC236}">
              <a16:creationId xmlns:a16="http://schemas.microsoft.com/office/drawing/2014/main" id="{89E2ECD9-181C-49B6-874C-19D9C582D3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6" name="Text Box 8">
          <a:extLst>
            <a:ext uri="{FF2B5EF4-FFF2-40B4-BE49-F238E27FC236}">
              <a16:creationId xmlns:a16="http://schemas.microsoft.com/office/drawing/2014/main" id="{E8C72BA3-3186-4C86-9F58-AFF9C8F863A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7" name="Text Box 9">
          <a:extLst>
            <a:ext uri="{FF2B5EF4-FFF2-40B4-BE49-F238E27FC236}">
              <a16:creationId xmlns:a16="http://schemas.microsoft.com/office/drawing/2014/main" id="{99C62B1B-A584-4B27-BE62-804B9CF6575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8" name="Text Box 10">
          <a:extLst>
            <a:ext uri="{FF2B5EF4-FFF2-40B4-BE49-F238E27FC236}">
              <a16:creationId xmlns:a16="http://schemas.microsoft.com/office/drawing/2014/main" id="{35C51549-9788-4333-BE5C-AD04A2AF3E7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9" name="Text Box 11">
          <a:extLst>
            <a:ext uri="{FF2B5EF4-FFF2-40B4-BE49-F238E27FC236}">
              <a16:creationId xmlns:a16="http://schemas.microsoft.com/office/drawing/2014/main" id="{1E618B57-714C-450A-92CC-DA77BBB20D1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0" name="Text Box 12">
          <a:extLst>
            <a:ext uri="{FF2B5EF4-FFF2-40B4-BE49-F238E27FC236}">
              <a16:creationId xmlns:a16="http://schemas.microsoft.com/office/drawing/2014/main" id="{EFFAAC56-512B-4A77-B26E-885319B634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1" name="Text Box 13">
          <a:extLst>
            <a:ext uri="{FF2B5EF4-FFF2-40B4-BE49-F238E27FC236}">
              <a16:creationId xmlns:a16="http://schemas.microsoft.com/office/drawing/2014/main" id="{74E0209A-BF45-4856-855F-172468E687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2" name="Text Box 14">
          <a:extLst>
            <a:ext uri="{FF2B5EF4-FFF2-40B4-BE49-F238E27FC236}">
              <a16:creationId xmlns:a16="http://schemas.microsoft.com/office/drawing/2014/main" id="{97A94943-A2F2-4CDD-A683-9F028CBC6C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3" name="Text Box 15">
          <a:extLst>
            <a:ext uri="{FF2B5EF4-FFF2-40B4-BE49-F238E27FC236}">
              <a16:creationId xmlns:a16="http://schemas.microsoft.com/office/drawing/2014/main" id="{33F86D77-2AB8-447F-B0CA-ADD7D40854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4" name="Text Box 16">
          <a:extLst>
            <a:ext uri="{FF2B5EF4-FFF2-40B4-BE49-F238E27FC236}">
              <a16:creationId xmlns:a16="http://schemas.microsoft.com/office/drawing/2014/main" id="{5886CB01-6F70-444E-8163-4FC06FA9AEF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5" name="Text Box 17">
          <a:extLst>
            <a:ext uri="{FF2B5EF4-FFF2-40B4-BE49-F238E27FC236}">
              <a16:creationId xmlns:a16="http://schemas.microsoft.com/office/drawing/2014/main" id="{E9CA1705-2C2C-4548-AFBF-E0DCEB36FE0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6" name="Text Box 6">
          <a:extLst>
            <a:ext uri="{FF2B5EF4-FFF2-40B4-BE49-F238E27FC236}">
              <a16:creationId xmlns:a16="http://schemas.microsoft.com/office/drawing/2014/main" id="{6306D4E1-1788-4E37-8502-C7EC9C97117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7" name="Text Box 7">
          <a:extLst>
            <a:ext uri="{FF2B5EF4-FFF2-40B4-BE49-F238E27FC236}">
              <a16:creationId xmlns:a16="http://schemas.microsoft.com/office/drawing/2014/main" id="{8F9CBA9F-B695-4A0E-88F6-3A800CAADE7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8" name="Text Box 8">
          <a:extLst>
            <a:ext uri="{FF2B5EF4-FFF2-40B4-BE49-F238E27FC236}">
              <a16:creationId xmlns:a16="http://schemas.microsoft.com/office/drawing/2014/main" id="{34F025C3-7495-48C1-9E27-757927B9DE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9" name="Text Box 9">
          <a:extLst>
            <a:ext uri="{FF2B5EF4-FFF2-40B4-BE49-F238E27FC236}">
              <a16:creationId xmlns:a16="http://schemas.microsoft.com/office/drawing/2014/main" id="{817272D6-72C6-4A30-AA48-86A7C49E619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0" name="Text Box 10">
          <a:extLst>
            <a:ext uri="{FF2B5EF4-FFF2-40B4-BE49-F238E27FC236}">
              <a16:creationId xmlns:a16="http://schemas.microsoft.com/office/drawing/2014/main" id="{03CE0409-C951-4B1C-831E-C8C7647502E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1" name="Text Box 11">
          <a:extLst>
            <a:ext uri="{FF2B5EF4-FFF2-40B4-BE49-F238E27FC236}">
              <a16:creationId xmlns:a16="http://schemas.microsoft.com/office/drawing/2014/main" id="{3846BB15-D510-4B2B-A518-07271E05432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2" name="Text Box 12">
          <a:extLst>
            <a:ext uri="{FF2B5EF4-FFF2-40B4-BE49-F238E27FC236}">
              <a16:creationId xmlns:a16="http://schemas.microsoft.com/office/drawing/2014/main" id="{8BDCEACF-550A-4E66-BB2C-6B8C0093A91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3" name="Text Box 13">
          <a:extLst>
            <a:ext uri="{FF2B5EF4-FFF2-40B4-BE49-F238E27FC236}">
              <a16:creationId xmlns:a16="http://schemas.microsoft.com/office/drawing/2014/main" id="{72B3EED8-3C57-4D0F-875E-0929CB95CC0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4" name="Text Box 14">
          <a:extLst>
            <a:ext uri="{FF2B5EF4-FFF2-40B4-BE49-F238E27FC236}">
              <a16:creationId xmlns:a16="http://schemas.microsoft.com/office/drawing/2014/main" id="{6E609B51-D0C0-41E7-92C2-A814F957ADB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5" name="Text Box 15">
          <a:extLst>
            <a:ext uri="{FF2B5EF4-FFF2-40B4-BE49-F238E27FC236}">
              <a16:creationId xmlns:a16="http://schemas.microsoft.com/office/drawing/2014/main" id="{A73D0D20-7792-4C50-96B4-15950EC7DE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6" name="Text Box 16">
          <a:extLst>
            <a:ext uri="{FF2B5EF4-FFF2-40B4-BE49-F238E27FC236}">
              <a16:creationId xmlns:a16="http://schemas.microsoft.com/office/drawing/2014/main" id="{80DC12A1-1781-46B0-8939-573CD06F129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7" name="Text Box 17">
          <a:extLst>
            <a:ext uri="{FF2B5EF4-FFF2-40B4-BE49-F238E27FC236}">
              <a16:creationId xmlns:a16="http://schemas.microsoft.com/office/drawing/2014/main" id="{0045DF61-BC79-48A8-843F-377DBE199F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8" name="Text Box 6">
          <a:extLst>
            <a:ext uri="{FF2B5EF4-FFF2-40B4-BE49-F238E27FC236}">
              <a16:creationId xmlns:a16="http://schemas.microsoft.com/office/drawing/2014/main" id="{417F6488-60CA-4A7F-9845-6A373960071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9" name="Text Box 7">
          <a:extLst>
            <a:ext uri="{FF2B5EF4-FFF2-40B4-BE49-F238E27FC236}">
              <a16:creationId xmlns:a16="http://schemas.microsoft.com/office/drawing/2014/main" id="{E2A36E72-FAF0-40B7-BBB8-D4691827E2A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0" name="Text Box 8">
          <a:extLst>
            <a:ext uri="{FF2B5EF4-FFF2-40B4-BE49-F238E27FC236}">
              <a16:creationId xmlns:a16="http://schemas.microsoft.com/office/drawing/2014/main" id="{16DDD1C4-FFC5-4F47-96FF-8C5C13D48F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1" name="Text Box 9">
          <a:extLst>
            <a:ext uri="{FF2B5EF4-FFF2-40B4-BE49-F238E27FC236}">
              <a16:creationId xmlns:a16="http://schemas.microsoft.com/office/drawing/2014/main" id="{8A35F0AB-DCEA-4B9B-A7CC-DE3BD0F313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2" name="Text Box 10">
          <a:extLst>
            <a:ext uri="{FF2B5EF4-FFF2-40B4-BE49-F238E27FC236}">
              <a16:creationId xmlns:a16="http://schemas.microsoft.com/office/drawing/2014/main" id="{5D2216B0-96EF-4CC8-8FCD-786CFD8A639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3" name="Text Box 11">
          <a:extLst>
            <a:ext uri="{FF2B5EF4-FFF2-40B4-BE49-F238E27FC236}">
              <a16:creationId xmlns:a16="http://schemas.microsoft.com/office/drawing/2014/main" id="{C2681695-3C64-409E-8CC5-9C71CBB876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4" name="Text Box 12">
          <a:extLst>
            <a:ext uri="{FF2B5EF4-FFF2-40B4-BE49-F238E27FC236}">
              <a16:creationId xmlns:a16="http://schemas.microsoft.com/office/drawing/2014/main" id="{A7AA0BC6-FD1F-42A3-B893-AF86C1B4DF0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5" name="Text Box 13">
          <a:extLst>
            <a:ext uri="{FF2B5EF4-FFF2-40B4-BE49-F238E27FC236}">
              <a16:creationId xmlns:a16="http://schemas.microsoft.com/office/drawing/2014/main" id="{4E5CBC9B-C20D-4A44-8A26-57B86E7E447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6" name="Text Box 14">
          <a:extLst>
            <a:ext uri="{FF2B5EF4-FFF2-40B4-BE49-F238E27FC236}">
              <a16:creationId xmlns:a16="http://schemas.microsoft.com/office/drawing/2014/main" id="{F8E96505-234C-4387-822E-934E085A1F4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7" name="Text Box 15">
          <a:extLst>
            <a:ext uri="{FF2B5EF4-FFF2-40B4-BE49-F238E27FC236}">
              <a16:creationId xmlns:a16="http://schemas.microsoft.com/office/drawing/2014/main" id="{306AEF4C-C530-4180-B114-29D5308D3FF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8" name="Text Box 16">
          <a:extLst>
            <a:ext uri="{FF2B5EF4-FFF2-40B4-BE49-F238E27FC236}">
              <a16:creationId xmlns:a16="http://schemas.microsoft.com/office/drawing/2014/main" id="{7DC9CA2C-4448-40EF-B891-6DC51368FEA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9" name="Text Box 17">
          <a:extLst>
            <a:ext uri="{FF2B5EF4-FFF2-40B4-BE49-F238E27FC236}">
              <a16:creationId xmlns:a16="http://schemas.microsoft.com/office/drawing/2014/main" id="{2B2E435B-1DBD-4B79-9FF9-B5DFA65647D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0" name="Text Box 7">
          <a:extLst>
            <a:ext uri="{FF2B5EF4-FFF2-40B4-BE49-F238E27FC236}">
              <a16:creationId xmlns:a16="http://schemas.microsoft.com/office/drawing/2014/main" id="{A9772B5E-2A55-4CA4-A352-CC7B6885369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1" name="Text Box 8">
          <a:extLst>
            <a:ext uri="{FF2B5EF4-FFF2-40B4-BE49-F238E27FC236}">
              <a16:creationId xmlns:a16="http://schemas.microsoft.com/office/drawing/2014/main" id="{3CE82976-AA8D-4C19-95F7-F1287A7555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2" name="Text Box 9">
          <a:extLst>
            <a:ext uri="{FF2B5EF4-FFF2-40B4-BE49-F238E27FC236}">
              <a16:creationId xmlns:a16="http://schemas.microsoft.com/office/drawing/2014/main" id="{C35F3B93-25FE-4C47-9602-7D0E18489C1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3" name="Text Box 10">
          <a:extLst>
            <a:ext uri="{FF2B5EF4-FFF2-40B4-BE49-F238E27FC236}">
              <a16:creationId xmlns:a16="http://schemas.microsoft.com/office/drawing/2014/main" id="{C4419192-444D-4371-812F-181F078138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4" name="Text Box 11">
          <a:extLst>
            <a:ext uri="{FF2B5EF4-FFF2-40B4-BE49-F238E27FC236}">
              <a16:creationId xmlns:a16="http://schemas.microsoft.com/office/drawing/2014/main" id="{86661D5E-E57B-4F3B-927D-838B81C4F60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5" name="Text Box 12">
          <a:extLst>
            <a:ext uri="{FF2B5EF4-FFF2-40B4-BE49-F238E27FC236}">
              <a16:creationId xmlns:a16="http://schemas.microsoft.com/office/drawing/2014/main" id="{35DD25EC-40CF-429A-8426-B39857A6874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6" name="Text Box 13">
          <a:extLst>
            <a:ext uri="{FF2B5EF4-FFF2-40B4-BE49-F238E27FC236}">
              <a16:creationId xmlns:a16="http://schemas.microsoft.com/office/drawing/2014/main" id="{90BC2E98-5A78-4249-AC52-A8BD6A63321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7" name="Text Box 14">
          <a:extLst>
            <a:ext uri="{FF2B5EF4-FFF2-40B4-BE49-F238E27FC236}">
              <a16:creationId xmlns:a16="http://schemas.microsoft.com/office/drawing/2014/main" id="{87F135B7-89D7-4848-B635-C3D2789E308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8" name="Text Box 15">
          <a:extLst>
            <a:ext uri="{FF2B5EF4-FFF2-40B4-BE49-F238E27FC236}">
              <a16:creationId xmlns:a16="http://schemas.microsoft.com/office/drawing/2014/main" id="{9980FB6A-8E7B-41CA-944E-C0693C9D587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9" name="Text Box 16">
          <a:extLst>
            <a:ext uri="{FF2B5EF4-FFF2-40B4-BE49-F238E27FC236}">
              <a16:creationId xmlns:a16="http://schemas.microsoft.com/office/drawing/2014/main" id="{FA00F01F-B454-460F-99B4-200593FFC35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0" name="Text Box 17">
          <a:extLst>
            <a:ext uri="{FF2B5EF4-FFF2-40B4-BE49-F238E27FC236}">
              <a16:creationId xmlns:a16="http://schemas.microsoft.com/office/drawing/2014/main" id="{D7E1DEAA-F62C-430C-9D7E-E7CF1874326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1" name="Text Box 6">
          <a:extLst>
            <a:ext uri="{FF2B5EF4-FFF2-40B4-BE49-F238E27FC236}">
              <a16:creationId xmlns:a16="http://schemas.microsoft.com/office/drawing/2014/main" id="{322E07E8-A1C4-40DB-92BE-082FACBD9BE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2" name="Text Box 7">
          <a:extLst>
            <a:ext uri="{FF2B5EF4-FFF2-40B4-BE49-F238E27FC236}">
              <a16:creationId xmlns:a16="http://schemas.microsoft.com/office/drawing/2014/main" id="{566B42F6-167B-45DE-9522-85BB0AA5B6E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3" name="Text Box 8">
          <a:extLst>
            <a:ext uri="{FF2B5EF4-FFF2-40B4-BE49-F238E27FC236}">
              <a16:creationId xmlns:a16="http://schemas.microsoft.com/office/drawing/2014/main" id="{9A10D44F-BEFD-4575-BBAD-13BED23A6A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4" name="Text Box 9">
          <a:extLst>
            <a:ext uri="{FF2B5EF4-FFF2-40B4-BE49-F238E27FC236}">
              <a16:creationId xmlns:a16="http://schemas.microsoft.com/office/drawing/2014/main" id="{D32E6F3C-5330-4E38-A68D-16F384A1D10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5" name="Text Box 10">
          <a:extLst>
            <a:ext uri="{FF2B5EF4-FFF2-40B4-BE49-F238E27FC236}">
              <a16:creationId xmlns:a16="http://schemas.microsoft.com/office/drawing/2014/main" id="{3B7B1528-1339-418F-8D9F-F2B10C517D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6" name="Text Box 11">
          <a:extLst>
            <a:ext uri="{FF2B5EF4-FFF2-40B4-BE49-F238E27FC236}">
              <a16:creationId xmlns:a16="http://schemas.microsoft.com/office/drawing/2014/main" id="{412ED543-1203-404E-AC53-B2E1B4BDED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7" name="Text Box 12">
          <a:extLst>
            <a:ext uri="{FF2B5EF4-FFF2-40B4-BE49-F238E27FC236}">
              <a16:creationId xmlns:a16="http://schemas.microsoft.com/office/drawing/2014/main" id="{86FFF4F1-2714-4849-9BE4-1E29AEDF467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8" name="Text Box 13">
          <a:extLst>
            <a:ext uri="{FF2B5EF4-FFF2-40B4-BE49-F238E27FC236}">
              <a16:creationId xmlns:a16="http://schemas.microsoft.com/office/drawing/2014/main" id="{3AB1D4C6-F285-487C-908D-002FB1B4B5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9" name="Text Box 14">
          <a:extLst>
            <a:ext uri="{FF2B5EF4-FFF2-40B4-BE49-F238E27FC236}">
              <a16:creationId xmlns:a16="http://schemas.microsoft.com/office/drawing/2014/main" id="{3466BFBE-639D-4258-AE4F-B05C2BC5E0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0" name="Text Box 15">
          <a:extLst>
            <a:ext uri="{FF2B5EF4-FFF2-40B4-BE49-F238E27FC236}">
              <a16:creationId xmlns:a16="http://schemas.microsoft.com/office/drawing/2014/main" id="{0F2BEE50-8677-4F25-9846-8E9D707DC6A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1" name="Text Box 16">
          <a:extLst>
            <a:ext uri="{FF2B5EF4-FFF2-40B4-BE49-F238E27FC236}">
              <a16:creationId xmlns:a16="http://schemas.microsoft.com/office/drawing/2014/main" id="{89917EC3-9ECD-4E23-B0C3-05AD043253F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2" name="Text Box 17">
          <a:extLst>
            <a:ext uri="{FF2B5EF4-FFF2-40B4-BE49-F238E27FC236}">
              <a16:creationId xmlns:a16="http://schemas.microsoft.com/office/drawing/2014/main" id="{68A6CA6B-7411-4A6F-8A3A-A527DA7C38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3" name="Text Box 6">
          <a:extLst>
            <a:ext uri="{FF2B5EF4-FFF2-40B4-BE49-F238E27FC236}">
              <a16:creationId xmlns:a16="http://schemas.microsoft.com/office/drawing/2014/main" id="{69AA99AE-0166-4E9A-9BE3-0028ECC70D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4" name="Text Box 7">
          <a:extLst>
            <a:ext uri="{FF2B5EF4-FFF2-40B4-BE49-F238E27FC236}">
              <a16:creationId xmlns:a16="http://schemas.microsoft.com/office/drawing/2014/main" id="{F1F9C7D1-6A95-4305-AA7B-358B574661F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5" name="Text Box 8">
          <a:extLst>
            <a:ext uri="{FF2B5EF4-FFF2-40B4-BE49-F238E27FC236}">
              <a16:creationId xmlns:a16="http://schemas.microsoft.com/office/drawing/2014/main" id="{ADA5DDF4-4334-4E5B-B33E-1B5753BBD96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6" name="Text Box 9">
          <a:extLst>
            <a:ext uri="{FF2B5EF4-FFF2-40B4-BE49-F238E27FC236}">
              <a16:creationId xmlns:a16="http://schemas.microsoft.com/office/drawing/2014/main" id="{A4A5B7A7-DBB8-4B77-8B4A-A8A39D97011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7" name="Text Box 10">
          <a:extLst>
            <a:ext uri="{FF2B5EF4-FFF2-40B4-BE49-F238E27FC236}">
              <a16:creationId xmlns:a16="http://schemas.microsoft.com/office/drawing/2014/main" id="{C614A458-2734-4641-BF02-3FF044D4B0C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8" name="Text Box 11">
          <a:extLst>
            <a:ext uri="{FF2B5EF4-FFF2-40B4-BE49-F238E27FC236}">
              <a16:creationId xmlns:a16="http://schemas.microsoft.com/office/drawing/2014/main" id="{0B109360-E286-449A-A3A5-5C57A23D391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9" name="Text Box 12">
          <a:extLst>
            <a:ext uri="{FF2B5EF4-FFF2-40B4-BE49-F238E27FC236}">
              <a16:creationId xmlns:a16="http://schemas.microsoft.com/office/drawing/2014/main" id="{5722200F-693A-42F5-A089-4F1ACA45BB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0" name="Text Box 13">
          <a:extLst>
            <a:ext uri="{FF2B5EF4-FFF2-40B4-BE49-F238E27FC236}">
              <a16:creationId xmlns:a16="http://schemas.microsoft.com/office/drawing/2014/main" id="{F9AF67F2-F559-4F11-B692-22271FFB879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1" name="Text Box 14">
          <a:extLst>
            <a:ext uri="{FF2B5EF4-FFF2-40B4-BE49-F238E27FC236}">
              <a16:creationId xmlns:a16="http://schemas.microsoft.com/office/drawing/2014/main" id="{F477797A-06FF-4BFC-8B66-67C9320E50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2" name="Text Box 15">
          <a:extLst>
            <a:ext uri="{FF2B5EF4-FFF2-40B4-BE49-F238E27FC236}">
              <a16:creationId xmlns:a16="http://schemas.microsoft.com/office/drawing/2014/main" id="{C314EE92-BB06-4AF6-A732-0FB36F76D20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3" name="Text Box 16">
          <a:extLst>
            <a:ext uri="{FF2B5EF4-FFF2-40B4-BE49-F238E27FC236}">
              <a16:creationId xmlns:a16="http://schemas.microsoft.com/office/drawing/2014/main" id="{16394F8A-236C-4968-9572-2C8E861D49B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4" name="Text Box 17">
          <a:extLst>
            <a:ext uri="{FF2B5EF4-FFF2-40B4-BE49-F238E27FC236}">
              <a16:creationId xmlns:a16="http://schemas.microsoft.com/office/drawing/2014/main" id="{58A56E7B-6E3F-4B4C-88D6-A5EC2D2204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5" name="Text Box 6">
          <a:extLst>
            <a:ext uri="{FF2B5EF4-FFF2-40B4-BE49-F238E27FC236}">
              <a16:creationId xmlns:a16="http://schemas.microsoft.com/office/drawing/2014/main" id="{CA4617D8-CE14-459C-B641-B42097DC254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6" name="Text Box 7">
          <a:extLst>
            <a:ext uri="{FF2B5EF4-FFF2-40B4-BE49-F238E27FC236}">
              <a16:creationId xmlns:a16="http://schemas.microsoft.com/office/drawing/2014/main" id="{9BA2A5FB-F43E-46FC-BCB9-A182CF947D2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7" name="Text Box 8">
          <a:extLst>
            <a:ext uri="{FF2B5EF4-FFF2-40B4-BE49-F238E27FC236}">
              <a16:creationId xmlns:a16="http://schemas.microsoft.com/office/drawing/2014/main" id="{99FCA00C-9566-48C3-AD69-08504BD624A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8" name="Text Box 9">
          <a:extLst>
            <a:ext uri="{FF2B5EF4-FFF2-40B4-BE49-F238E27FC236}">
              <a16:creationId xmlns:a16="http://schemas.microsoft.com/office/drawing/2014/main" id="{A6AAC47F-8A7B-4DC0-A050-D74F70143F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9" name="Text Box 10">
          <a:extLst>
            <a:ext uri="{FF2B5EF4-FFF2-40B4-BE49-F238E27FC236}">
              <a16:creationId xmlns:a16="http://schemas.microsoft.com/office/drawing/2014/main" id="{C25183B6-413E-4A7C-A7C1-CFB0A1CA22C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0" name="Text Box 11">
          <a:extLst>
            <a:ext uri="{FF2B5EF4-FFF2-40B4-BE49-F238E27FC236}">
              <a16:creationId xmlns:a16="http://schemas.microsoft.com/office/drawing/2014/main" id="{572508D5-AD45-4F33-A009-81EAB4075A5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1" name="Text Box 12">
          <a:extLst>
            <a:ext uri="{FF2B5EF4-FFF2-40B4-BE49-F238E27FC236}">
              <a16:creationId xmlns:a16="http://schemas.microsoft.com/office/drawing/2014/main" id="{1A2D3C9B-0C26-4BC5-B425-FC5E8FE9346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2" name="Text Box 13">
          <a:extLst>
            <a:ext uri="{FF2B5EF4-FFF2-40B4-BE49-F238E27FC236}">
              <a16:creationId xmlns:a16="http://schemas.microsoft.com/office/drawing/2014/main" id="{AA8BCA1F-4A23-4B52-9211-0811E26821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3" name="Text Box 14">
          <a:extLst>
            <a:ext uri="{FF2B5EF4-FFF2-40B4-BE49-F238E27FC236}">
              <a16:creationId xmlns:a16="http://schemas.microsoft.com/office/drawing/2014/main" id="{74653D51-78AE-4D3A-BBA0-66937700AE3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4" name="Text Box 15">
          <a:extLst>
            <a:ext uri="{FF2B5EF4-FFF2-40B4-BE49-F238E27FC236}">
              <a16:creationId xmlns:a16="http://schemas.microsoft.com/office/drawing/2014/main" id="{414686B8-EAED-4709-9C67-A0473E3A047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5" name="Text Box 16">
          <a:extLst>
            <a:ext uri="{FF2B5EF4-FFF2-40B4-BE49-F238E27FC236}">
              <a16:creationId xmlns:a16="http://schemas.microsoft.com/office/drawing/2014/main" id="{64EEB9B0-AD11-4C77-BDC9-761AA303FA7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6" name="Text Box 17">
          <a:extLst>
            <a:ext uri="{FF2B5EF4-FFF2-40B4-BE49-F238E27FC236}">
              <a16:creationId xmlns:a16="http://schemas.microsoft.com/office/drawing/2014/main" id="{D9138345-FDDB-43BF-8EC3-CEB18DDE4BC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7" name="Text Box 7">
          <a:extLst>
            <a:ext uri="{FF2B5EF4-FFF2-40B4-BE49-F238E27FC236}">
              <a16:creationId xmlns:a16="http://schemas.microsoft.com/office/drawing/2014/main" id="{E06A0030-1E8D-469D-8126-8995D59733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8" name="Text Box 8">
          <a:extLst>
            <a:ext uri="{FF2B5EF4-FFF2-40B4-BE49-F238E27FC236}">
              <a16:creationId xmlns:a16="http://schemas.microsoft.com/office/drawing/2014/main" id="{B6F29536-8160-4CCA-A8F8-64107F4C0EC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9" name="Text Box 9">
          <a:extLst>
            <a:ext uri="{FF2B5EF4-FFF2-40B4-BE49-F238E27FC236}">
              <a16:creationId xmlns:a16="http://schemas.microsoft.com/office/drawing/2014/main" id="{33A80EC7-9F60-44B1-BE35-2FDB366D034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0" name="Text Box 10">
          <a:extLst>
            <a:ext uri="{FF2B5EF4-FFF2-40B4-BE49-F238E27FC236}">
              <a16:creationId xmlns:a16="http://schemas.microsoft.com/office/drawing/2014/main" id="{A0061AEC-B376-495C-8D12-D40CE44D042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1" name="Text Box 11">
          <a:extLst>
            <a:ext uri="{FF2B5EF4-FFF2-40B4-BE49-F238E27FC236}">
              <a16:creationId xmlns:a16="http://schemas.microsoft.com/office/drawing/2014/main" id="{DC580FCA-B82C-4907-87F4-A8EA1D9E6BA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2" name="Text Box 12">
          <a:extLst>
            <a:ext uri="{FF2B5EF4-FFF2-40B4-BE49-F238E27FC236}">
              <a16:creationId xmlns:a16="http://schemas.microsoft.com/office/drawing/2014/main" id="{BC741E31-2E6E-4D35-8DDC-796F7130D60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3" name="Text Box 13">
          <a:extLst>
            <a:ext uri="{FF2B5EF4-FFF2-40B4-BE49-F238E27FC236}">
              <a16:creationId xmlns:a16="http://schemas.microsoft.com/office/drawing/2014/main" id="{8AB03E76-6F4B-4B0B-A91C-AF3ADE93668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4" name="Text Box 14">
          <a:extLst>
            <a:ext uri="{FF2B5EF4-FFF2-40B4-BE49-F238E27FC236}">
              <a16:creationId xmlns:a16="http://schemas.microsoft.com/office/drawing/2014/main" id="{5EA8FF94-4CB3-430F-A479-1C415CA97C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5" name="Text Box 15">
          <a:extLst>
            <a:ext uri="{FF2B5EF4-FFF2-40B4-BE49-F238E27FC236}">
              <a16:creationId xmlns:a16="http://schemas.microsoft.com/office/drawing/2014/main" id="{DEB34B63-3BC8-4A2B-9817-9A0A6B5F8D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6" name="Text Box 16">
          <a:extLst>
            <a:ext uri="{FF2B5EF4-FFF2-40B4-BE49-F238E27FC236}">
              <a16:creationId xmlns:a16="http://schemas.microsoft.com/office/drawing/2014/main" id="{86F2C1A1-48CD-4BB2-B84B-65EC50B76D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7" name="Text Box 17">
          <a:extLst>
            <a:ext uri="{FF2B5EF4-FFF2-40B4-BE49-F238E27FC236}">
              <a16:creationId xmlns:a16="http://schemas.microsoft.com/office/drawing/2014/main" id="{2FF3609D-2090-4FE3-B409-A9657CA94B8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8" name="Text Box 6">
          <a:extLst>
            <a:ext uri="{FF2B5EF4-FFF2-40B4-BE49-F238E27FC236}">
              <a16:creationId xmlns:a16="http://schemas.microsoft.com/office/drawing/2014/main" id="{2608BE80-5D6C-47BC-AF98-59B746C1CA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9" name="Text Box 7">
          <a:extLst>
            <a:ext uri="{FF2B5EF4-FFF2-40B4-BE49-F238E27FC236}">
              <a16:creationId xmlns:a16="http://schemas.microsoft.com/office/drawing/2014/main" id="{C654E68F-2083-45C6-88D7-4BF701443E6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0" name="Text Box 8">
          <a:extLst>
            <a:ext uri="{FF2B5EF4-FFF2-40B4-BE49-F238E27FC236}">
              <a16:creationId xmlns:a16="http://schemas.microsoft.com/office/drawing/2014/main" id="{1DD48767-C8B0-424A-A353-F5A03D78BD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1" name="Text Box 9">
          <a:extLst>
            <a:ext uri="{FF2B5EF4-FFF2-40B4-BE49-F238E27FC236}">
              <a16:creationId xmlns:a16="http://schemas.microsoft.com/office/drawing/2014/main" id="{CE942A70-8921-4B9C-9D23-196106C969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2" name="Text Box 10">
          <a:extLst>
            <a:ext uri="{FF2B5EF4-FFF2-40B4-BE49-F238E27FC236}">
              <a16:creationId xmlns:a16="http://schemas.microsoft.com/office/drawing/2014/main" id="{44F9460A-3FE4-4A5F-8B91-97A8AB05D8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3" name="Text Box 11">
          <a:extLst>
            <a:ext uri="{FF2B5EF4-FFF2-40B4-BE49-F238E27FC236}">
              <a16:creationId xmlns:a16="http://schemas.microsoft.com/office/drawing/2014/main" id="{A65B5C44-DC07-414A-B10F-FF70BFAD44E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4" name="Text Box 12">
          <a:extLst>
            <a:ext uri="{FF2B5EF4-FFF2-40B4-BE49-F238E27FC236}">
              <a16:creationId xmlns:a16="http://schemas.microsoft.com/office/drawing/2014/main" id="{2FC162B0-2FD6-4170-947F-59C4C1301AA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5" name="Text Box 13">
          <a:extLst>
            <a:ext uri="{FF2B5EF4-FFF2-40B4-BE49-F238E27FC236}">
              <a16:creationId xmlns:a16="http://schemas.microsoft.com/office/drawing/2014/main" id="{5C51403F-6D9C-414F-921D-502672C63C0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6" name="Text Box 14">
          <a:extLst>
            <a:ext uri="{FF2B5EF4-FFF2-40B4-BE49-F238E27FC236}">
              <a16:creationId xmlns:a16="http://schemas.microsoft.com/office/drawing/2014/main" id="{EB424E37-C220-4FF2-BB5C-48D7AD2CC51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7" name="Text Box 15">
          <a:extLst>
            <a:ext uri="{FF2B5EF4-FFF2-40B4-BE49-F238E27FC236}">
              <a16:creationId xmlns:a16="http://schemas.microsoft.com/office/drawing/2014/main" id="{231D3A58-13FE-445A-A898-A3C76265880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8" name="Text Box 16">
          <a:extLst>
            <a:ext uri="{FF2B5EF4-FFF2-40B4-BE49-F238E27FC236}">
              <a16:creationId xmlns:a16="http://schemas.microsoft.com/office/drawing/2014/main" id="{FCD0CB1E-089A-44A6-8985-3913D1DEA4E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9" name="Text Box 17">
          <a:extLst>
            <a:ext uri="{FF2B5EF4-FFF2-40B4-BE49-F238E27FC236}">
              <a16:creationId xmlns:a16="http://schemas.microsoft.com/office/drawing/2014/main" id="{44D4B7C5-1750-44A0-86C5-668DCB1EEE8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0" name="Text Box 6">
          <a:extLst>
            <a:ext uri="{FF2B5EF4-FFF2-40B4-BE49-F238E27FC236}">
              <a16:creationId xmlns:a16="http://schemas.microsoft.com/office/drawing/2014/main" id="{01E1564A-E9F7-44F4-8162-25323FA794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1" name="Text Box 7">
          <a:extLst>
            <a:ext uri="{FF2B5EF4-FFF2-40B4-BE49-F238E27FC236}">
              <a16:creationId xmlns:a16="http://schemas.microsoft.com/office/drawing/2014/main" id="{3AA5F443-57F1-4814-822A-A577E32A6F9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2" name="Text Box 8">
          <a:extLst>
            <a:ext uri="{FF2B5EF4-FFF2-40B4-BE49-F238E27FC236}">
              <a16:creationId xmlns:a16="http://schemas.microsoft.com/office/drawing/2014/main" id="{76127C25-1E17-4566-B771-80CC61559F5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3" name="Text Box 9">
          <a:extLst>
            <a:ext uri="{FF2B5EF4-FFF2-40B4-BE49-F238E27FC236}">
              <a16:creationId xmlns:a16="http://schemas.microsoft.com/office/drawing/2014/main" id="{4F7C2355-1B60-46C0-B09C-C6EF4395014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4" name="Text Box 10">
          <a:extLst>
            <a:ext uri="{FF2B5EF4-FFF2-40B4-BE49-F238E27FC236}">
              <a16:creationId xmlns:a16="http://schemas.microsoft.com/office/drawing/2014/main" id="{D7964395-11B4-48A6-9445-84A54829DF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5" name="Text Box 11">
          <a:extLst>
            <a:ext uri="{FF2B5EF4-FFF2-40B4-BE49-F238E27FC236}">
              <a16:creationId xmlns:a16="http://schemas.microsoft.com/office/drawing/2014/main" id="{3D5597FF-75B9-4E4C-BAE3-BC4B2D1B317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6" name="Text Box 12">
          <a:extLst>
            <a:ext uri="{FF2B5EF4-FFF2-40B4-BE49-F238E27FC236}">
              <a16:creationId xmlns:a16="http://schemas.microsoft.com/office/drawing/2014/main" id="{3B507940-B0E0-4A9C-A978-324FDFCE62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7" name="Text Box 13">
          <a:extLst>
            <a:ext uri="{FF2B5EF4-FFF2-40B4-BE49-F238E27FC236}">
              <a16:creationId xmlns:a16="http://schemas.microsoft.com/office/drawing/2014/main" id="{9BEAD614-AFDC-4C65-835D-F214844065D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8" name="Text Box 14">
          <a:extLst>
            <a:ext uri="{FF2B5EF4-FFF2-40B4-BE49-F238E27FC236}">
              <a16:creationId xmlns:a16="http://schemas.microsoft.com/office/drawing/2014/main" id="{8C617591-057E-453C-9A98-04AC54E72F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9" name="Text Box 15">
          <a:extLst>
            <a:ext uri="{FF2B5EF4-FFF2-40B4-BE49-F238E27FC236}">
              <a16:creationId xmlns:a16="http://schemas.microsoft.com/office/drawing/2014/main" id="{A4A51158-F661-4BB1-A6C5-4B659369067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0" name="Text Box 16">
          <a:extLst>
            <a:ext uri="{FF2B5EF4-FFF2-40B4-BE49-F238E27FC236}">
              <a16:creationId xmlns:a16="http://schemas.microsoft.com/office/drawing/2014/main" id="{04315958-FD23-47FD-BF64-998C98545B0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1" name="Text Box 17">
          <a:extLst>
            <a:ext uri="{FF2B5EF4-FFF2-40B4-BE49-F238E27FC236}">
              <a16:creationId xmlns:a16="http://schemas.microsoft.com/office/drawing/2014/main" id="{87F43D19-C128-4FD3-AEAE-8C713BB591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2" name="Text Box 6">
          <a:extLst>
            <a:ext uri="{FF2B5EF4-FFF2-40B4-BE49-F238E27FC236}">
              <a16:creationId xmlns:a16="http://schemas.microsoft.com/office/drawing/2014/main" id="{BD8A0D7D-F7CC-4772-A24E-D94CDE2422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3" name="Text Box 7">
          <a:extLst>
            <a:ext uri="{FF2B5EF4-FFF2-40B4-BE49-F238E27FC236}">
              <a16:creationId xmlns:a16="http://schemas.microsoft.com/office/drawing/2014/main" id="{B7BCB19A-4E90-4345-88AA-5634750A529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4" name="Text Box 8">
          <a:extLst>
            <a:ext uri="{FF2B5EF4-FFF2-40B4-BE49-F238E27FC236}">
              <a16:creationId xmlns:a16="http://schemas.microsoft.com/office/drawing/2014/main" id="{BC717BD6-0DF2-460D-9C94-A78C70186CC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5" name="Text Box 9">
          <a:extLst>
            <a:ext uri="{FF2B5EF4-FFF2-40B4-BE49-F238E27FC236}">
              <a16:creationId xmlns:a16="http://schemas.microsoft.com/office/drawing/2014/main" id="{FBA30099-89B4-4DB3-BF88-DCA235D454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6" name="Text Box 10">
          <a:extLst>
            <a:ext uri="{FF2B5EF4-FFF2-40B4-BE49-F238E27FC236}">
              <a16:creationId xmlns:a16="http://schemas.microsoft.com/office/drawing/2014/main" id="{19530A73-BAC8-4DE7-B75B-8A52B3EE987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7" name="Text Box 11">
          <a:extLst>
            <a:ext uri="{FF2B5EF4-FFF2-40B4-BE49-F238E27FC236}">
              <a16:creationId xmlns:a16="http://schemas.microsoft.com/office/drawing/2014/main" id="{867F5BF8-7617-4324-BBE4-65E876AD4A5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8" name="Text Box 12">
          <a:extLst>
            <a:ext uri="{FF2B5EF4-FFF2-40B4-BE49-F238E27FC236}">
              <a16:creationId xmlns:a16="http://schemas.microsoft.com/office/drawing/2014/main" id="{2DAB1025-BF17-4EB4-AD5E-1B202459B6C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9" name="Text Box 13">
          <a:extLst>
            <a:ext uri="{FF2B5EF4-FFF2-40B4-BE49-F238E27FC236}">
              <a16:creationId xmlns:a16="http://schemas.microsoft.com/office/drawing/2014/main" id="{9DD9D974-9BC1-410F-87D4-DE9A2DE08F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0" name="Text Box 14">
          <a:extLst>
            <a:ext uri="{FF2B5EF4-FFF2-40B4-BE49-F238E27FC236}">
              <a16:creationId xmlns:a16="http://schemas.microsoft.com/office/drawing/2014/main" id="{A7D6DC2D-6DAE-4101-804E-9E038052CE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1" name="Text Box 15">
          <a:extLst>
            <a:ext uri="{FF2B5EF4-FFF2-40B4-BE49-F238E27FC236}">
              <a16:creationId xmlns:a16="http://schemas.microsoft.com/office/drawing/2014/main" id="{EC7FA9C2-ACDB-48BD-9F97-A88E9442B79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2" name="Text Box 16">
          <a:extLst>
            <a:ext uri="{FF2B5EF4-FFF2-40B4-BE49-F238E27FC236}">
              <a16:creationId xmlns:a16="http://schemas.microsoft.com/office/drawing/2014/main" id="{201E6AFF-6AA1-40CC-B83F-2CDB216E66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3" name="Text Box 17">
          <a:extLst>
            <a:ext uri="{FF2B5EF4-FFF2-40B4-BE49-F238E27FC236}">
              <a16:creationId xmlns:a16="http://schemas.microsoft.com/office/drawing/2014/main" id="{23076948-BE8D-46C4-87A5-0821F788876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4" name="Text Box 7">
          <a:extLst>
            <a:ext uri="{FF2B5EF4-FFF2-40B4-BE49-F238E27FC236}">
              <a16:creationId xmlns:a16="http://schemas.microsoft.com/office/drawing/2014/main" id="{7BF8098A-F542-4082-B5FA-681C999EB1F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5" name="Text Box 8">
          <a:extLst>
            <a:ext uri="{FF2B5EF4-FFF2-40B4-BE49-F238E27FC236}">
              <a16:creationId xmlns:a16="http://schemas.microsoft.com/office/drawing/2014/main" id="{8DDE6B50-4623-49C6-B39F-146779F4389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6" name="Text Box 9">
          <a:extLst>
            <a:ext uri="{FF2B5EF4-FFF2-40B4-BE49-F238E27FC236}">
              <a16:creationId xmlns:a16="http://schemas.microsoft.com/office/drawing/2014/main" id="{A8096175-9B85-47A6-B694-6D5EC421893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7" name="Text Box 10">
          <a:extLst>
            <a:ext uri="{FF2B5EF4-FFF2-40B4-BE49-F238E27FC236}">
              <a16:creationId xmlns:a16="http://schemas.microsoft.com/office/drawing/2014/main" id="{152EF30F-F71C-4B2D-99F3-E72EC904557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8" name="Text Box 11">
          <a:extLst>
            <a:ext uri="{FF2B5EF4-FFF2-40B4-BE49-F238E27FC236}">
              <a16:creationId xmlns:a16="http://schemas.microsoft.com/office/drawing/2014/main" id="{DA2DA16B-0051-421F-A99A-DD20E4BBDF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9" name="Text Box 12">
          <a:extLst>
            <a:ext uri="{FF2B5EF4-FFF2-40B4-BE49-F238E27FC236}">
              <a16:creationId xmlns:a16="http://schemas.microsoft.com/office/drawing/2014/main" id="{5CD63841-B4EF-467F-B59E-8D3AFA12B4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0" name="Text Box 13">
          <a:extLst>
            <a:ext uri="{FF2B5EF4-FFF2-40B4-BE49-F238E27FC236}">
              <a16:creationId xmlns:a16="http://schemas.microsoft.com/office/drawing/2014/main" id="{8F19136E-6706-4133-83BA-843C23983D6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1" name="Text Box 14">
          <a:extLst>
            <a:ext uri="{FF2B5EF4-FFF2-40B4-BE49-F238E27FC236}">
              <a16:creationId xmlns:a16="http://schemas.microsoft.com/office/drawing/2014/main" id="{2646DD2A-06B0-42C4-979B-FA4BD5864DC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2" name="Text Box 15">
          <a:extLst>
            <a:ext uri="{FF2B5EF4-FFF2-40B4-BE49-F238E27FC236}">
              <a16:creationId xmlns:a16="http://schemas.microsoft.com/office/drawing/2014/main" id="{5DF8CBF3-CE5C-4103-8DBB-6BD22C3A1C7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3" name="Text Box 16">
          <a:extLst>
            <a:ext uri="{FF2B5EF4-FFF2-40B4-BE49-F238E27FC236}">
              <a16:creationId xmlns:a16="http://schemas.microsoft.com/office/drawing/2014/main" id="{0952B905-F853-40C9-8C14-E1C10217AD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4" name="Text Box 17">
          <a:extLst>
            <a:ext uri="{FF2B5EF4-FFF2-40B4-BE49-F238E27FC236}">
              <a16:creationId xmlns:a16="http://schemas.microsoft.com/office/drawing/2014/main" id="{C8DBF123-AE1F-42DB-8837-522408FB6A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5" name="Text Box 6">
          <a:extLst>
            <a:ext uri="{FF2B5EF4-FFF2-40B4-BE49-F238E27FC236}">
              <a16:creationId xmlns:a16="http://schemas.microsoft.com/office/drawing/2014/main" id="{09991FAB-50FC-46AF-A6D6-98BACC2CD9C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6" name="Text Box 7">
          <a:extLst>
            <a:ext uri="{FF2B5EF4-FFF2-40B4-BE49-F238E27FC236}">
              <a16:creationId xmlns:a16="http://schemas.microsoft.com/office/drawing/2014/main" id="{C063A75A-B46A-4D87-84EF-FC826DBB936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7" name="Text Box 8">
          <a:extLst>
            <a:ext uri="{FF2B5EF4-FFF2-40B4-BE49-F238E27FC236}">
              <a16:creationId xmlns:a16="http://schemas.microsoft.com/office/drawing/2014/main" id="{1BEEB1D9-9697-447D-BF99-041A9D5F0DD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8" name="Text Box 9">
          <a:extLst>
            <a:ext uri="{FF2B5EF4-FFF2-40B4-BE49-F238E27FC236}">
              <a16:creationId xmlns:a16="http://schemas.microsoft.com/office/drawing/2014/main" id="{1B9DB772-303B-4081-8E76-934E2CC74E8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9" name="Text Box 10">
          <a:extLst>
            <a:ext uri="{FF2B5EF4-FFF2-40B4-BE49-F238E27FC236}">
              <a16:creationId xmlns:a16="http://schemas.microsoft.com/office/drawing/2014/main" id="{9A418858-148B-43FD-B86C-BEE5FB50C7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0" name="Text Box 11">
          <a:extLst>
            <a:ext uri="{FF2B5EF4-FFF2-40B4-BE49-F238E27FC236}">
              <a16:creationId xmlns:a16="http://schemas.microsoft.com/office/drawing/2014/main" id="{156958E9-D522-4462-AD5C-74457F874F2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1" name="Text Box 12">
          <a:extLst>
            <a:ext uri="{FF2B5EF4-FFF2-40B4-BE49-F238E27FC236}">
              <a16:creationId xmlns:a16="http://schemas.microsoft.com/office/drawing/2014/main" id="{5CD64A7E-A9A5-4AB6-B419-AE9B79CB5CE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2" name="Text Box 13">
          <a:extLst>
            <a:ext uri="{FF2B5EF4-FFF2-40B4-BE49-F238E27FC236}">
              <a16:creationId xmlns:a16="http://schemas.microsoft.com/office/drawing/2014/main" id="{F1F10AEB-91B5-4D60-8DB3-1489AC7AC47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3" name="Text Box 14">
          <a:extLst>
            <a:ext uri="{FF2B5EF4-FFF2-40B4-BE49-F238E27FC236}">
              <a16:creationId xmlns:a16="http://schemas.microsoft.com/office/drawing/2014/main" id="{D466976A-5C48-47E1-9600-B366A4C325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4" name="Text Box 15">
          <a:extLst>
            <a:ext uri="{FF2B5EF4-FFF2-40B4-BE49-F238E27FC236}">
              <a16:creationId xmlns:a16="http://schemas.microsoft.com/office/drawing/2014/main" id="{48ED1796-1922-46BD-83D3-0BE20E5AF7A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5" name="Text Box 16">
          <a:extLst>
            <a:ext uri="{FF2B5EF4-FFF2-40B4-BE49-F238E27FC236}">
              <a16:creationId xmlns:a16="http://schemas.microsoft.com/office/drawing/2014/main" id="{B4F9CD69-C8E5-4B3B-9C08-B552F4C74E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6" name="Text Box 17">
          <a:extLst>
            <a:ext uri="{FF2B5EF4-FFF2-40B4-BE49-F238E27FC236}">
              <a16:creationId xmlns:a16="http://schemas.microsoft.com/office/drawing/2014/main" id="{A61BD252-B70A-4535-B6DC-5BE3432B91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7" name="Text Box 6">
          <a:extLst>
            <a:ext uri="{FF2B5EF4-FFF2-40B4-BE49-F238E27FC236}">
              <a16:creationId xmlns:a16="http://schemas.microsoft.com/office/drawing/2014/main" id="{520C6C4C-15B3-4C42-9981-EDC1DF10D7A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8" name="Text Box 7">
          <a:extLst>
            <a:ext uri="{FF2B5EF4-FFF2-40B4-BE49-F238E27FC236}">
              <a16:creationId xmlns:a16="http://schemas.microsoft.com/office/drawing/2014/main" id="{6168D22F-6EE0-4587-83EF-D0289F234CC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9" name="Text Box 8">
          <a:extLst>
            <a:ext uri="{FF2B5EF4-FFF2-40B4-BE49-F238E27FC236}">
              <a16:creationId xmlns:a16="http://schemas.microsoft.com/office/drawing/2014/main" id="{122D85D9-F26B-4E13-9026-B22FE78E6F8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0" name="Text Box 9">
          <a:extLst>
            <a:ext uri="{FF2B5EF4-FFF2-40B4-BE49-F238E27FC236}">
              <a16:creationId xmlns:a16="http://schemas.microsoft.com/office/drawing/2014/main" id="{02380621-5F79-4EEC-B7FA-7FD638352A3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1" name="Text Box 10">
          <a:extLst>
            <a:ext uri="{FF2B5EF4-FFF2-40B4-BE49-F238E27FC236}">
              <a16:creationId xmlns:a16="http://schemas.microsoft.com/office/drawing/2014/main" id="{E1EEDCD1-8F84-4B30-B459-A1C12C413EE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2" name="Text Box 11">
          <a:extLst>
            <a:ext uri="{FF2B5EF4-FFF2-40B4-BE49-F238E27FC236}">
              <a16:creationId xmlns:a16="http://schemas.microsoft.com/office/drawing/2014/main" id="{29BBBCC4-9AE1-4563-B7C9-D83B09FE4C1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3" name="Text Box 12">
          <a:extLst>
            <a:ext uri="{FF2B5EF4-FFF2-40B4-BE49-F238E27FC236}">
              <a16:creationId xmlns:a16="http://schemas.microsoft.com/office/drawing/2014/main" id="{9E200233-478A-404E-8B3E-EB8EFDB233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4" name="Text Box 13">
          <a:extLst>
            <a:ext uri="{FF2B5EF4-FFF2-40B4-BE49-F238E27FC236}">
              <a16:creationId xmlns:a16="http://schemas.microsoft.com/office/drawing/2014/main" id="{CFFAC4B8-AA2C-4BB7-9648-FCB5362219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5" name="Text Box 14">
          <a:extLst>
            <a:ext uri="{FF2B5EF4-FFF2-40B4-BE49-F238E27FC236}">
              <a16:creationId xmlns:a16="http://schemas.microsoft.com/office/drawing/2014/main" id="{F4D08D46-BB10-4CF5-9F4F-688C5C7383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6" name="Text Box 15">
          <a:extLst>
            <a:ext uri="{FF2B5EF4-FFF2-40B4-BE49-F238E27FC236}">
              <a16:creationId xmlns:a16="http://schemas.microsoft.com/office/drawing/2014/main" id="{0DB60896-FDB4-4A66-ABD6-56D911097CD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7" name="Text Box 16">
          <a:extLst>
            <a:ext uri="{FF2B5EF4-FFF2-40B4-BE49-F238E27FC236}">
              <a16:creationId xmlns:a16="http://schemas.microsoft.com/office/drawing/2014/main" id="{59C3E016-17ED-4B39-8E6E-FD400C1BEBC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8" name="Text Box 17">
          <a:extLst>
            <a:ext uri="{FF2B5EF4-FFF2-40B4-BE49-F238E27FC236}">
              <a16:creationId xmlns:a16="http://schemas.microsoft.com/office/drawing/2014/main" id="{119226A2-E1A6-4F00-85BC-B38383B1DBD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9" name="Text Box 6">
          <a:extLst>
            <a:ext uri="{FF2B5EF4-FFF2-40B4-BE49-F238E27FC236}">
              <a16:creationId xmlns:a16="http://schemas.microsoft.com/office/drawing/2014/main" id="{66EA005B-5420-45D5-B18D-0B83A341792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0" name="Text Box 7">
          <a:extLst>
            <a:ext uri="{FF2B5EF4-FFF2-40B4-BE49-F238E27FC236}">
              <a16:creationId xmlns:a16="http://schemas.microsoft.com/office/drawing/2014/main" id="{2062477B-6DD4-4827-9190-6F119FCFE1D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1" name="Text Box 8">
          <a:extLst>
            <a:ext uri="{FF2B5EF4-FFF2-40B4-BE49-F238E27FC236}">
              <a16:creationId xmlns:a16="http://schemas.microsoft.com/office/drawing/2014/main" id="{D13DCA74-577C-4EF2-95F7-F842F39CA75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2" name="Text Box 9">
          <a:extLst>
            <a:ext uri="{FF2B5EF4-FFF2-40B4-BE49-F238E27FC236}">
              <a16:creationId xmlns:a16="http://schemas.microsoft.com/office/drawing/2014/main" id="{9B2F52AE-CBD0-4506-A8F5-45D03A6591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3" name="Text Box 10">
          <a:extLst>
            <a:ext uri="{FF2B5EF4-FFF2-40B4-BE49-F238E27FC236}">
              <a16:creationId xmlns:a16="http://schemas.microsoft.com/office/drawing/2014/main" id="{A34F3215-6697-421F-8058-5E3A6486B7E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4" name="Text Box 11">
          <a:extLst>
            <a:ext uri="{FF2B5EF4-FFF2-40B4-BE49-F238E27FC236}">
              <a16:creationId xmlns:a16="http://schemas.microsoft.com/office/drawing/2014/main" id="{CA5891A1-3E2D-4DC6-83FF-1BE651B6B98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5" name="Text Box 12">
          <a:extLst>
            <a:ext uri="{FF2B5EF4-FFF2-40B4-BE49-F238E27FC236}">
              <a16:creationId xmlns:a16="http://schemas.microsoft.com/office/drawing/2014/main" id="{7C2C7F33-3662-488B-8CF7-DB88BFB286E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6" name="Text Box 13">
          <a:extLst>
            <a:ext uri="{FF2B5EF4-FFF2-40B4-BE49-F238E27FC236}">
              <a16:creationId xmlns:a16="http://schemas.microsoft.com/office/drawing/2014/main" id="{ECF42837-DF75-44A5-8A0E-A02CBB9E6B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7" name="Text Box 14">
          <a:extLst>
            <a:ext uri="{FF2B5EF4-FFF2-40B4-BE49-F238E27FC236}">
              <a16:creationId xmlns:a16="http://schemas.microsoft.com/office/drawing/2014/main" id="{680D454D-D34E-43CD-B78F-41AA75C63F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8" name="Text Box 15">
          <a:extLst>
            <a:ext uri="{FF2B5EF4-FFF2-40B4-BE49-F238E27FC236}">
              <a16:creationId xmlns:a16="http://schemas.microsoft.com/office/drawing/2014/main" id="{D2176126-CC0F-4D68-85C6-5F898645FBF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9" name="Text Box 16">
          <a:extLst>
            <a:ext uri="{FF2B5EF4-FFF2-40B4-BE49-F238E27FC236}">
              <a16:creationId xmlns:a16="http://schemas.microsoft.com/office/drawing/2014/main" id="{CE4929C6-3DA6-48FA-BA26-A0C7C87FF42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0" name="Text Box 17">
          <a:extLst>
            <a:ext uri="{FF2B5EF4-FFF2-40B4-BE49-F238E27FC236}">
              <a16:creationId xmlns:a16="http://schemas.microsoft.com/office/drawing/2014/main" id="{C3F2FCEB-16F1-4AFA-89F0-B680E306FF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1" name="Text Box 7">
          <a:extLst>
            <a:ext uri="{FF2B5EF4-FFF2-40B4-BE49-F238E27FC236}">
              <a16:creationId xmlns:a16="http://schemas.microsoft.com/office/drawing/2014/main" id="{2FEB5620-8785-4588-B4A2-A43DE542BE8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2" name="Text Box 8">
          <a:extLst>
            <a:ext uri="{FF2B5EF4-FFF2-40B4-BE49-F238E27FC236}">
              <a16:creationId xmlns:a16="http://schemas.microsoft.com/office/drawing/2014/main" id="{9C5DBA6F-06EC-4A4C-8739-D45888AF025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3" name="Text Box 9">
          <a:extLst>
            <a:ext uri="{FF2B5EF4-FFF2-40B4-BE49-F238E27FC236}">
              <a16:creationId xmlns:a16="http://schemas.microsoft.com/office/drawing/2014/main" id="{55C97B05-59BB-4BEA-AAD2-A50BAAF918C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4" name="Text Box 10">
          <a:extLst>
            <a:ext uri="{FF2B5EF4-FFF2-40B4-BE49-F238E27FC236}">
              <a16:creationId xmlns:a16="http://schemas.microsoft.com/office/drawing/2014/main" id="{D1C304D9-695A-4199-9A82-612BE59660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5" name="Text Box 11">
          <a:extLst>
            <a:ext uri="{FF2B5EF4-FFF2-40B4-BE49-F238E27FC236}">
              <a16:creationId xmlns:a16="http://schemas.microsoft.com/office/drawing/2014/main" id="{8E31DD1A-09C2-4B59-947E-9B1C5C2F4AC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6" name="Text Box 12">
          <a:extLst>
            <a:ext uri="{FF2B5EF4-FFF2-40B4-BE49-F238E27FC236}">
              <a16:creationId xmlns:a16="http://schemas.microsoft.com/office/drawing/2014/main" id="{9A844BF0-BAEF-4AF4-822D-F4951DBD422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7" name="Text Box 13">
          <a:extLst>
            <a:ext uri="{FF2B5EF4-FFF2-40B4-BE49-F238E27FC236}">
              <a16:creationId xmlns:a16="http://schemas.microsoft.com/office/drawing/2014/main" id="{1822DE6D-F99B-4718-850E-5060BC84B7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8" name="Text Box 14">
          <a:extLst>
            <a:ext uri="{FF2B5EF4-FFF2-40B4-BE49-F238E27FC236}">
              <a16:creationId xmlns:a16="http://schemas.microsoft.com/office/drawing/2014/main" id="{B96C340F-AEB9-4F2E-9C28-293583BC645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9" name="Text Box 15">
          <a:extLst>
            <a:ext uri="{FF2B5EF4-FFF2-40B4-BE49-F238E27FC236}">
              <a16:creationId xmlns:a16="http://schemas.microsoft.com/office/drawing/2014/main" id="{6CD2EBA0-1A35-44B4-822A-7917017C96F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0" name="Text Box 16">
          <a:extLst>
            <a:ext uri="{FF2B5EF4-FFF2-40B4-BE49-F238E27FC236}">
              <a16:creationId xmlns:a16="http://schemas.microsoft.com/office/drawing/2014/main" id="{EEC866C3-F1C8-4BA2-B8A4-BACE5D66E7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1" name="Text Box 17">
          <a:extLst>
            <a:ext uri="{FF2B5EF4-FFF2-40B4-BE49-F238E27FC236}">
              <a16:creationId xmlns:a16="http://schemas.microsoft.com/office/drawing/2014/main" id="{2532C286-6960-408E-B4F6-2FB348D1EA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2" name="Text Box 6">
          <a:extLst>
            <a:ext uri="{FF2B5EF4-FFF2-40B4-BE49-F238E27FC236}">
              <a16:creationId xmlns:a16="http://schemas.microsoft.com/office/drawing/2014/main" id="{E18BD90B-C007-4577-B631-E7E6B90C210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3" name="Text Box 7">
          <a:extLst>
            <a:ext uri="{FF2B5EF4-FFF2-40B4-BE49-F238E27FC236}">
              <a16:creationId xmlns:a16="http://schemas.microsoft.com/office/drawing/2014/main" id="{A39DDEFF-8125-43C7-BF00-B956FBCEFF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4" name="Text Box 8">
          <a:extLst>
            <a:ext uri="{FF2B5EF4-FFF2-40B4-BE49-F238E27FC236}">
              <a16:creationId xmlns:a16="http://schemas.microsoft.com/office/drawing/2014/main" id="{7CE1347A-BD35-4B94-9F8B-723C5215638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5" name="Text Box 9">
          <a:extLst>
            <a:ext uri="{FF2B5EF4-FFF2-40B4-BE49-F238E27FC236}">
              <a16:creationId xmlns:a16="http://schemas.microsoft.com/office/drawing/2014/main" id="{CA82DFF6-228A-4732-BAC4-38A7C98FA8B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6" name="Text Box 10">
          <a:extLst>
            <a:ext uri="{FF2B5EF4-FFF2-40B4-BE49-F238E27FC236}">
              <a16:creationId xmlns:a16="http://schemas.microsoft.com/office/drawing/2014/main" id="{3CFB92EB-A04A-4899-AC5E-E43FAACF8C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7" name="Text Box 11">
          <a:extLst>
            <a:ext uri="{FF2B5EF4-FFF2-40B4-BE49-F238E27FC236}">
              <a16:creationId xmlns:a16="http://schemas.microsoft.com/office/drawing/2014/main" id="{6E52971F-4910-4B21-948C-1AB2FF89F36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8" name="Text Box 12">
          <a:extLst>
            <a:ext uri="{FF2B5EF4-FFF2-40B4-BE49-F238E27FC236}">
              <a16:creationId xmlns:a16="http://schemas.microsoft.com/office/drawing/2014/main" id="{EF2AD05C-6DD3-4A8D-AF7A-21016735DAF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9" name="Text Box 13">
          <a:extLst>
            <a:ext uri="{FF2B5EF4-FFF2-40B4-BE49-F238E27FC236}">
              <a16:creationId xmlns:a16="http://schemas.microsoft.com/office/drawing/2014/main" id="{40706592-0F47-4518-AFF0-A19F0F453B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0" name="Text Box 14">
          <a:extLst>
            <a:ext uri="{FF2B5EF4-FFF2-40B4-BE49-F238E27FC236}">
              <a16:creationId xmlns:a16="http://schemas.microsoft.com/office/drawing/2014/main" id="{5A8F21B8-4BB0-422D-BDBE-189F697BCA8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1" name="Text Box 15">
          <a:extLst>
            <a:ext uri="{FF2B5EF4-FFF2-40B4-BE49-F238E27FC236}">
              <a16:creationId xmlns:a16="http://schemas.microsoft.com/office/drawing/2014/main" id="{340ECC97-7C9E-4DB3-97DC-B4E8C3620B2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2" name="Text Box 16">
          <a:extLst>
            <a:ext uri="{FF2B5EF4-FFF2-40B4-BE49-F238E27FC236}">
              <a16:creationId xmlns:a16="http://schemas.microsoft.com/office/drawing/2014/main" id="{6D4A552D-5FEC-4DDA-9092-64D8576FB3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3" name="Text Box 17">
          <a:extLst>
            <a:ext uri="{FF2B5EF4-FFF2-40B4-BE49-F238E27FC236}">
              <a16:creationId xmlns:a16="http://schemas.microsoft.com/office/drawing/2014/main" id="{0E28516F-35AA-488B-B519-9E9CFDADD12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4" name="Text Box 6">
          <a:extLst>
            <a:ext uri="{FF2B5EF4-FFF2-40B4-BE49-F238E27FC236}">
              <a16:creationId xmlns:a16="http://schemas.microsoft.com/office/drawing/2014/main" id="{C2356581-85D9-432A-AE0C-3766829D18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5" name="Text Box 7">
          <a:extLst>
            <a:ext uri="{FF2B5EF4-FFF2-40B4-BE49-F238E27FC236}">
              <a16:creationId xmlns:a16="http://schemas.microsoft.com/office/drawing/2014/main" id="{4DDE1E40-479F-483B-AA4F-CC0878A21CB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6" name="Text Box 8">
          <a:extLst>
            <a:ext uri="{FF2B5EF4-FFF2-40B4-BE49-F238E27FC236}">
              <a16:creationId xmlns:a16="http://schemas.microsoft.com/office/drawing/2014/main" id="{CA4947D9-2419-4A00-8FC0-75E476EED9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7" name="Text Box 9">
          <a:extLst>
            <a:ext uri="{FF2B5EF4-FFF2-40B4-BE49-F238E27FC236}">
              <a16:creationId xmlns:a16="http://schemas.microsoft.com/office/drawing/2014/main" id="{699C36C4-C2ED-4197-AC6F-9BCF89CD348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8" name="Text Box 10">
          <a:extLst>
            <a:ext uri="{FF2B5EF4-FFF2-40B4-BE49-F238E27FC236}">
              <a16:creationId xmlns:a16="http://schemas.microsoft.com/office/drawing/2014/main" id="{A11679CC-821B-4287-9E03-170BD82DE84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9" name="Text Box 11">
          <a:extLst>
            <a:ext uri="{FF2B5EF4-FFF2-40B4-BE49-F238E27FC236}">
              <a16:creationId xmlns:a16="http://schemas.microsoft.com/office/drawing/2014/main" id="{D56FDDAD-BB6B-44E0-9A01-A44FA0529F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0" name="Text Box 12">
          <a:extLst>
            <a:ext uri="{FF2B5EF4-FFF2-40B4-BE49-F238E27FC236}">
              <a16:creationId xmlns:a16="http://schemas.microsoft.com/office/drawing/2014/main" id="{3025B7FF-FA33-46CB-A63D-A80E642CE6A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1" name="Text Box 13">
          <a:extLst>
            <a:ext uri="{FF2B5EF4-FFF2-40B4-BE49-F238E27FC236}">
              <a16:creationId xmlns:a16="http://schemas.microsoft.com/office/drawing/2014/main" id="{1F7DEB81-95E3-444E-92E0-29EEE6A5DC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2" name="Text Box 14">
          <a:extLst>
            <a:ext uri="{FF2B5EF4-FFF2-40B4-BE49-F238E27FC236}">
              <a16:creationId xmlns:a16="http://schemas.microsoft.com/office/drawing/2014/main" id="{D4E154C2-F614-4F6F-A52F-267CD359658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3" name="Text Box 15">
          <a:extLst>
            <a:ext uri="{FF2B5EF4-FFF2-40B4-BE49-F238E27FC236}">
              <a16:creationId xmlns:a16="http://schemas.microsoft.com/office/drawing/2014/main" id="{B52F9000-34ED-4E7C-885E-D1CD818BAF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4" name="Text Box 16">
          <a:extLst>
            <a:ext uri="{FF2B5EF4-FFF2-40B4-BE49-F238E27FC236}">
              <a16:creationId xmlns:a16="http://schemas.microsoft.com/office/drawing/2014/main" id="{C84414C7-1C91-41B9-9E8C-3AA0F91C0FB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5" name="Text Box 17">
          <a:extLst>
            <a:ext uri="{FF2B5EF4-FFF2-40B4-BE49-F238E27FC236}">
              <a16:creationId xmlns:a16="http://schemas.microsoft.com/office/drawing/2014/main" id="{04F0874D-D847-441F-A71C-53C18FB05EA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6" name="Text Box 6">
          <a:extLst>
            <a:ext uri="{FF2B5EF4-FFF2-40B4-BE49-F238E27FC236}">
              <a16:creationId xmlns:a16="http://schemas.microsoft.com/office/drawing/2014/main" id="{154A0F82-1BEC-4D0A-9F2E-CF610761794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7" name="Text Box 7">
          <a:extLst>
            <a:ext uri="{FF2B5EF4-FFF2-40B4-BE49-F238E27FC236}">
              <a16:creationId xmlns:a16="http://schemas.microsoft.com/office/drawing/2014/main" id="{0C69A793-D9CA-40CE-8C19-7463DE6A1A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8" name="Text Box 8">
          <a:extLst>
            <a:ext uri="{FF2B5EF4-FFF2-40B4-BE49-F238E27FC236}">
              <a16:creationId xmlns:a16="http://schemas.microsoft.com/office/drawing/2014/main" id="{E92C9808-1533-425C-BF0E-D7B912EEAE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9" name="Text Box 9">
          <a:extLst>
            <a:ext uri="{FF2B5EF4-FFF2-40B4-BE49-F238E27FC236}">
              <a16:creationId xmlns:a16="http://schemas.microsoft.com/office/drawing/2014/main" id="{5E2E1813-51B7-4732-A36A-B29EF737D12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0" name="Text Box 10">
          <a:extLst>
            <a:ext uri="{FF2B5EF4-FFF2-40B4-BE49-F238E27FC236}">
              <a16:creationId xmlns:a16="http://schemas.microsoft.com/office/drawing/2014/main" id="{EE5530FC-4261-4EE5-98DD-8FEC80C2144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1" name="Text Box 11">
          <a:extLst>
            <a:ext uri="{FF2B5EF4-FFF2-40B4-BE49-F238E27FC236}">
              <a16:creationId xmlns:a16="http://schemas.microsoft.com/office/drawing/2014/main" id="{A89FF2AB-53A2-4D39-AC1C-F68A3A55308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2" name="Text Box 12">
          <a:extLst>
            <a:ext uri="{FF2B5EF4-FFF2-40B4-BE49-F238E27FC236}">
              <a16:creationId xmlns:a16="http://schemas.microsoft.com/office/drawing/2014/main" id="{3FC130F3-0292-4436-B88C-0C70A596422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3" name="Text Box 13">
          <a:extLst>
            <a:ext uri="{FF2B5EF4-FFF2-40B4-BE49-F238E27FC236}">
              <a16:creationId xmlns:a16="http://schemas.microsoft.com/office/drawing/2014/main" id="{635A6804-CF72-4F86-8345-C73E07B258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4" name="Text Box 14">
          <a:extLst>
            <a:ext uri="{FF2B5EF4-FFF2-40B4-BE49-F238E27FC236}">
              <a16:creationId xmlns:a16="http://schemas.microsoft.com/office/drawing/2014/main" id="{AE2CFB12-26B9-435C-8595-E478CCBD18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5" name="Text Box 15">
          <a:extLst>
            <a:ext uri="{FF2B5EF4-FFF2-40B4-BE49-F238E27FC236}">
              <a16:creationId xmlns:a16="http://schemas.microsoft.com/office/drawing/2014/main" id="{58316652-C399-439F-81A0-D82C19A9F17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6" name="Text Box 16">
          <a:extLst>
            <a:ext uri="{FF2B5EF4-FFF2-40B4-BE49-F238E27FC236}">
              <a16:creationId xmlns:a16="http://schemas.microsoft.com/office/drawing/2014/main" id="{997B969D-9548-40DE-B380-970E3C2EE50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7" name="Text Box 17">
          <a:extLst>
            <a:ext uri="{FF2B5EF4-FFF2-40B4-BE49-F238E27FC236}">
              <a16:creationId xmlns:a16="http://schemas.microsoft.com/office/drawing/2014/main" id="{4FACB428-7795-4BC2-9392-B66CAEEED7F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8" name="Text Box 7">
          <a:extLst>
            <a:ext uri="{FF2B5EF4-FFF2-40B4-BE49-F238E27FC236}">
              <a16:creationId xmlns:a16="http://schemas.microsoft.com/office/drawing/2014/main" id="{F6DA2AA4-928E-40FF-BF62-C8EE74413D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9" name="Text Box 8">
          <a:extLst>
            <a:ext uri="{FF2B5EF4-FFF2-40B4-BE49-F238E27FC236}">
              <a16:creationId xmlns:a16="http://schemas.microsoft.com/office/drawing/2014/main" id="{239AABC6-66E6-4FF7-9AD1-0DAADBF45B0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0" name="Text Box 9">
          <a:extLst>
            <a:ext uri="{FF2B5EF4-FFF2-40B4-BE49-F238E27FC236}">
              <a16:creationId xmlns:a16="http://schemas.microsoft.com/office/drawing/2014/main" id="{89C57ED3-5C83-4D6B-A08E-483579CF5B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1" name="Text Box 10">
          <a:extLst>
            <a:ext uri="{FF2B5EF4-FFF2-40B4-BE49-F238E27FC236}">
              <a16:creationId xmlns:a16="http://schemas.microsoft.com/office/drawing/2014/main" id="{53FC5612-7B2F-44CF-95DD-7E71DB4F9EC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2" name="Text Box 11">
          <a:extLst>
            <a:ext uri="{FF2B5EF4-FFF2-40B4-BE49-F238E27FC236}">
              <a16:creationId xmlns:a16="http://schemas.microsoft.com/office/drawing/2014/main" id="{E89FBFA9-0121-49B1-91FA-9E7073D08DB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3" name="Text Box 12">
          <a:extLst>
            <a:ext uri="{FF2B5EF4-FFF2-40B4-BE49-F238E27FC236}">
              <a16:creationId xmlns:a16="http://schemas.microsoft.com/office/drawing/2014/main" id="{0B21058E-5978-4E2A-BAC9-FFF5422643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4" name="Text Box 13">
          <a:extLst>
            <a:ext uri="{FF2B5EF4-FFF2-40B4-BE49-F238E27FC236}">
              <a16:creationId xmlns:a16="http://schemas.microsoft.com/office/drawing/2014/main" id="{5BBB01B0-9B1E-450E-9012-771FF73CF6E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5" name="Text Box 14">
          <a:extLst>
            <a:ext uri="{FF2B5EF4-FFF2-40B4-BE49-F238E27FC236}">
              <a16:creationId xmlns:a16="http://schemas.microsoft.com/office/drawing/2014/main" id="{3E7C971D-A7AC-4516-AB29-B575BFD7433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6" name="Text Box 15">
          <a:extLst>
            <a:ext uri="{FF2B5EF4-FFF2-40B4-BE49-F238E27FC236}">
              <a16:creationId xmlns:a16="http://schemas.microsoft.com/office/drawing/2014/main" id="{667F0773-9E5F-4370-A97B-5D209237FF7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7" name="Text Box 16">
          <a:extLst>
            <a:ext uri="{FF2B5EF4-FFF2-40B4-BE49-F238E27FC236}">
              <a16:creationId xmlns:a16="http://schemas.microsoft.com/office/drawing/2014/main" id="{3B0AA41E-99FD-4A47-9C01-7BC69499E9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8" name="Text Box 17">
          <a:extLst>
            <a:ext uri="{FF2B5EF4-FFF2-40B4-BE49-F238E27FC236}">
              <a16:creationId xmlns:a16="http://schemas.microsoft.com/office/drawing/2014/main" id="{C000918D-3A8F-47EA-8B6B-FAF2170F37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9" name="Text Box 6">
          <a:extLst>
            <a:ext uri="{FF2B5EF4-FFF2-40B4-BE49-F238E27FC236}">
              <a16:creationId xmlns:a16="http://schemas.microsoft.com/office/drawing/2014/main" id="{692C2FD0-0222-46D5-BF9C-B2A9AAFB1F6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0" name="Text Box 7">
          <a:extLst>
            <a:ext uri="{FF2B5EF4-FFF2-40B4-BE49-F238E27FC236}">
              <a16:creationId xmlns:a16="http://schemas.microsoft.com/office/drawing/2014/main" id="{860109B8-D5DE-4716-A083-0C5D8590DFD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1" name="Text Box 8">
          <a:extLst>
            <a:ext uri="{FF2B5EF4-FFF2-40B4-BE49-F238E27FC236}">
              <a16:creationId xmlns:a16="http://schemas.microsoft.com/office/drawing/2014/main" id="{934D0A0B-3F79-4AAF-8F4F-D826427769B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2" name="Text Box 9">
          <a:extLst>
            <a:ext uri="{FF2B5EF4-FFF2-40B4-BE49-F238E27FC236}">
              <a16:creationId xmlns:a16="http://schemas.microsoft.com/office/drawing/2014/main" id="{95FB10C0-1BE0-47B9-A7A5-02D1A505B2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3" name="Text Box 10">
          <a:extLst>
            <a:ext uri="{FF2B5EF4-FFF2-40B4-BE49-F238E27FC236}">
              <a16:creationId xmlns:a16="http://schemas.microsoft.com/office/drawing/2014/main" id="{BA74DBCD-C9B2-4450-BDF1-C0E216B03A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4" name="Text Box 11">
          <a:extLst>
            <a:ext uri="{FF2B5EF4-FFF2-40B4-BE49-F238E27FC236}">
              <a16:creationId xmlns:a16="http://schemas.microsoft.com/office/drawing/2014/main" id="{69609157-FEFB-40FD-9B8C-6B000AB5991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5" name="Text Box 12">
          <a:extLst>
            <a:ext uri="{FF2B5EF4-FFF2-40B4-BE49-F238E27FC236}">
              <a16:creationId xmlns:a16="http://schemas.microsoft.com/office/drawing/2014/main" id="{57BACB89-F44B-44F9-8808-20BC4788948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6" name="Text Box 13">
          <a:extLst>
            <a:ext uri="{FF2B5EF4-FFF2-40B4-BE49-F238E27FC236}">
              <a16:creationId xmlns:a16="http://schemas.microsoft.com/office/drawing/2014/main" id="{6D8409F1-81F3-421D-B4EF-124FAC994B3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7" name="Text Box 14">
          <a:extLst>
            <a:ext uri="{FF2B5EF4-FFF2-40B4-BE49-F238E27FC236}">
              <a16:creationId xmlns:a16="http://schemas.microsoft.com/office/drawing/2014/main" id="{9F223458-3F36-435C-A420-49E1E434A2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8" name="Text Box 15">
          <a:extLst>
            <a:ext uri="{FF2B5EF4-FFF2-40B4-BE49-F238E27FC236}">
              <a16:creationId xmlns:a16="http://schemas.microsoft.com/office/drawing/2014/main" id="{F6D29F3E-328A-4A96-89A9-3FEC380801A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9" name="Text Box 16">
          <a:extLst>
            <a:ext uri="{FF2B5EF4-FFF2-40B4-BE49-F238E27FC236}">
              <a16:creationId xmlns:a16="http://schemas.microsoft.com/office/drawing/2014/main" id="{AD498A55-E75F-431F-8835-6824D3CFA15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0" name="Text Box 17">
          <a:extLst>
            <a:ext uri="{FF2B5EF4-FFF2-40B4-BE49-F238E27FC236}">
              <a16:creationId xmlns:a16="http://schemas.microsoft.com/office/drawing/2014/main" id="{3F22D2AF-513D-4738-84FA-34554DCD28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1" name="Text Box 6">
          <a:extLst>
            <a:ext uri="{FF2B5EF4-FFF2-40B4-BE49-F238E27FC236}">
              <a16:creationId xmlns:a16="http://schemas.microsoft.com/office/drawing/2014/main" id="{58B92E9C-599A-4D22-87FC-CC2075D16C7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2" name="Text Box 7">
          <a:extLst>
            <a:ext uri="{FF2B5EF4-FFF2-40B4-BE49-F238E27FC236}">
              <a16:creationId xmlns:a16="http://schemas.microsoft.com/office/drawing/2014/main" id="{AE68ABA2-7485-40AD-8C53-3806ADFFAC5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3" name="Text Box 8">
          <a:extLst>
            <a:ext uri="{FF2B5EF4-FFF2-40B4-BE49-F238E27FC236}">
              <a16:creationId xmlns:a16="http://schemas.microsoft.com/office/drawing/2014/main" id="{B1F50C4E-6A3B-4CFD-9267-CDC74FCF92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4" name="Text Box 9">
          <a:extLst>
            <a:ext uri="{FF2B5EF4-FFF2-40B4-BE49-F238E27FC236}">
              <a16:creationId xmlns:a16="http://schemas.microsoft.com/office/drawing/2014/main" id="{AD711970-72A7-4082-9EF5-1CC164B71B6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5" name="Text Box 10">
          <a:extLst>
            <a:ext uri="{FF2B5EF4-FFF2-40B4-BE49-F238E27FC236}">
              <a16:creationId xmlns:a16="http://schemas.microsoft.com/office/drawing/2014/main" id="{026CAA14-A46D-46AC-B3D8-6A4BDE71C6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6" name="Text Box 11">
          <a:extLst>
            <a:ext uri="{FF2B5EF4-FFF2-40B4-BE49-F238E27FC236}">
              <a16:creationId xmlns:a16="http://schemas.microsoft.com/office/drawing/2014/main" id="{010ED4AB-D367-43D8-AF80-B0EF677BDE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7" name="Text Box 12">
          <a:extLst>
            <a:ext uri="{FF2B5EF4-FFF2-40B4-BE49-F238E27FC236}">
              <a16:creationId xmlns:a16="http://schemas.microsoft.com/office/drawing/2014/main" id="{D9FA829B-3F3F-43B6-977D-91FEEBB6CA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8" name="Text Box 13">
          <a:extLst>
            <a:ext uri="{FF2B5EF4-FFF2-40B4-BE49-F238E27FC236}">
              <a16:creationId xmlns:a16="http://schemas.microsoft.com/office/drawing/2014/main" id="{9305FD45-AEFF-469C-8916-BABE5C7663D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9" name="Text Box 14">
          <a:extLst>
            <a:ext uri="{FF2B5EF4-FFF2-40B4-BE49-F238E27FC236}">
              <a16:creationId xmlns:a16="http://schemas.microsoft.com/office/drawing/2014/main" id="{F62297FA-C448-40EC-9BE4-9D31A07AD9D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0" name="Text Box 15">
          <a:extLst>
            <a:ext uri="{FF2B5EF4-FFF2-40B4-BE49-F238E27FC236}">
              <a16:creationId xmlns:a16="http://schemas.microsoft.com/office/drawing/2014/main" id="{75E5F705-CF04-40D7-9963-E39306A9A3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1" name="Text Box 16">
          <a:extLst>
            <a:ext uri="{FF2B5EF4-FFF2-40B4-BE49-F238E27FC236}">
              <a16:creationId xmlns:a16="http://schemas.microsoft.com/office/drawing/2014/main" id="{5D7D8015-CC73-4D89-BBFB-F7570124E3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2" name="Text Box 17">
          <a:extLst>
            <a:ext uri="{FF2B5EF4-FFF2-40B4-BE49-F238E27FC236}">
              <a16:creationId xmlns:a16="http://schemas.microsoft.com/office/drawing/2014/main" id="{D389E12D-93E7-4070-A767-C63AC2DEF54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3" name="Text Box 6">
          <a:extLst>
            <a:ext uri="{FF2B5EF4-FFF2-40B4-BE49-F238E27FC236}">
              <a16:creationId xmlns:a16="http://schemas.microsoft.com/office/drawing/2014/main" id="{252D4A08-0245-4FDD-8E8C-078BFBF2D6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4" name="Text Box 7">
          <a:extLst>
            <a:ext uri="{FF2B5EF4-FFF2-40B4-BE49-F238E27FC236}">
              <a16:creationId xmlns:a16="http://schemas.microsoft.com/office/drawing/2014/main" id="{752FD108-A874-4EEF-93A3-3E6BF40785E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5" name="Text Box 8">
          <a:extLst>
            <a:ext uri="{FF2B5EF4-FFF2-40B4-BE49-F238E27FC236}">
              <a16:creationId xmlns:a16="http://schemas.microsoft.com/office/drawing/2014/main" id="{8836E941-0EFC-4B91-A258-AFEB976CBEC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6" name="Text Box 9">
          <a:extLst>
            <a:ext uri="{FF2B5EF4-FFF2-40B4-BE49-F238E27FC236}">
              <a16:creationId xmlns:a16="http://schemas.microsoft.com/office/drawing/2014/main" id="{38BB2761-7E5A-43F9-B782-CF4900F173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7" name="Text Box 10">
          <a:extLst>
            <a:ext uri="{FF2B5EF4-FFF2-40B4-BE49-F238E27FC236}">
              <a16:creationId xmlns:a16="http://schemas.microsoft.com/office/drawing/2014/main" id="{0D59ECC0-7C8B-4DF4-A48D-4EEFB6F50AC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8" name="Text Box 11">
          <a:extLst>
            <a:ext uri="{FF2B5EF4-FFF2-40B4-BE49-F238E27FC236}">
              <a16:creationId xmlns:a16="http://schemas.microsoft.com/office/drawing/2014/main" id="{35B1509A-DE4B-442E-808D-2963E633C9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9" name="Text Box 12">
          <a:extLst>
            <a:ext uri="{FF2B5EF4-FFF2-40B4-BE49-F238E27FC236}">
              <a16:creationId xmlns:a16="http://schemas.microsoft.com/office/drawing/2014/main" id="{C5B9DA2D-EA13-4054-B530-F3ACF11054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0" name="Text Box 13">
          <a:extLst>
            <a:ext uri="{FF2B5EF4-FFF2-40B4-BE49-F238E27FC236}">
              <a16:creationId xmlns:a16="http://schemas.microsoft.com/office/drawing/2014/main" id="{A03C508B-4FB2-48F7-8A57-A3FD76C31B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1" name="Text Box 14">
          <a:extLst>
            <a:ext uri="{FF2B5EF4-FFF2-40B4-BE49-F238E27FC236}">
              <a16:creationId xmlns:a16="http://schemas.microsoft.com/office/drawing/2014/main" id="{8340E8C1-3C42-48A2-994E-3F880B8CD33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2" name="Text Box 15">
          <a:extLst>
            <a:ext uri="{FF2B5EF4-FFF2-40B4-BE49-F238E27FC236}">
              <a16:creationId xmlns:a16="http://schemas.microsoft.com/office/drawing/2014/main" id="{47AB0B65-544E-408B-A08B-20947DF8EFF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3" name="Text Box 16">
          <a:extLst>
            <a:ext uri="{FF2B5EF4-FFF2-40B4-BE49-F238E27FC236}">
              <a16:creationId xmlns:a16="http://schemas.microsoft.com/office/drawing/2014/main" id="{E5669CF4-E0B0-4902-8084-167D0D548E9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4" name="Text Box 17">
          <a:extLst>
            <a:ext uri="{FF2B5EF4-FFF2-40B4-BE49-F238E27FC236}">
              <a16:creationId xmlns:a16="http://schemas.microsoft.com/office/drawing/2014/main" id="{234F6A29-19CD-4557-A741-B171CD29AD2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5" name="Text Box 7">
          <a:extLst>
            <a:ext uri="{FF2B5EF4-FFF2-40B4-BE49-F238E27FC236}">
              <a16:creationId xmlns:a16="http://schemas.microsoft.com/office/drawing/2014/main" id="{C997EA91-205E-4100-A414-7C15F392762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6" name="Text Box 8">
          <a:extLst>
            <a:ext uri="{FF2B5EF4-FFF2-40B4-BE49-F238E27FC236}">
              <a16:creationId xmlns:a16="http://schemas.microsoft.com/office/drawing/2014/main" id="{2187D80C-5C43-4940-88CD-D3ACE7E14D4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7" name="Text Box 9">
          <a:extLst>
            <a:ext uri="{FF2B5EF4-FFF2-40B4-BE49-F238E27FC236}">
              <a16:creationId xmlns:a16="http://schemas.microsoft.com/office/drawing/2014/main" id="{BAF64EF9-F30A-47D6-B097-01F96BCD74C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8" name="Text Box 10">
          <a:extLst>
            <a:ext uri="{FF2B5EF4-FFF2-40B4-BE49-F238E27FC236}">
              <a16:creationId xmlns:a16="http://schemas.microsoft.com/office/drawing/2014/main" id="{5C2E9C2E-197F-4EFE-888F-EC2D7D0708D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9" name="Text Box 11">
          <a:extLst>
            <a:ext uri="{FF2B5EF4-FFF2-40B4-BE49-F238E27FC236}">
              <a16:creationId xmlns:a16="http://schemas.microsoft.com/office/drawing/2014/main" id="{C2CA2667-DD6C-4947-ACE6-DE4ADF20FBA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0" name="Text Box 12">
          <a:extLst>
            <a:ext uri="{FF2B5EF4-FFF2-40B4-BE49-F238E27FC236}">
              <a16:creationId xmlns:a16="http://schemas.microsoft.com/office/drawing/2014/main" id="{636649A0-4FB4-49E6-987B-B7F5A93F2DC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1" name="Text Box 13">
          <a:extLst>
            <a:ext uri="{FF2B5EF4-FFF2-40B4-BE49-F238E27FC236}">
              <a16:creationId xmlns:a16="http://schemas.microsoft.com/office/drawing/2014/main" id="{E36E8F1B-2786-44F6-859B-C02D1805356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2" name="Text Box 14">
          <a:extLst>
            <a:ext uri="{FF2B5EF4-FFF2-40B4-BE49-F238E27FC236}">
              <a16:creationId xmlns:a16="http://schemas.microsoft.com/office/drawing/2014/main" id="{DF9D2C45-616E-4C10-A5B7-AA6B25C7FC1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3" name="Text Box 15">
          <a:extLst>
            <a:ext uri="{FF2B5EF4-FFF2-40B4-BE49-F238E27FC236}">
              <a16:creationId xmlns:a16="http://schemas.microsoft.com/office/drawing/2014/main" id="{50D80F50-A859-46FF-A52A-625C2AA53A9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4" name="Text Box 16">
          <a:extLst>
            <a:ext uri="{FF2B5EF4-FFF2-40B4-BE49-F238E27FC236}">
              <a16:creationId xmlns:a16="http://schemas.microsoft.com/office/drawing/2014/main" id="{A792DFED-26BE-4213-9249-B9D8787096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5" name="Text Box 17">
          <a:extLst>
            <a:ext uri="{FF2B5EF4-FFF2-40B4-BE49-F238E27FC236}">
              <a16:creationId xmlns:a16="http://schemas.microsoft.com/office/drawing/2014/main" id="{1EAB5F5F-DD07-47D0-87C7-BB206669056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6" name="Text Box 6">
          <a:extLst>
            <a:ext uri="{FF2B5EF4-FFF2-40B4-BE49-F238E27FC236}">
              <a16:creationId xmlns:a16="http://schemas.microsoft.com/office/drawing/2014/main" id="{760D3933-7201-4566-B8F0-D9F5EE03E85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7" name="Text Box 7">
          <a:extLst>
            <a:ext uri="{FF2B5EF4-FFF2-40B4-BE49-F238E27FC236}">
              <a16:creationId xmlns:a16="http://schemas.microsoft.com/office/drawing/2014/main" id="{721EC3FD-B9D9-4526-B47C-AC7FA5EFEAE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8" name="Text Box 8">
          <a:extLst>
            <a:ext uri="{FF2B5EF4-FFF2-40B4-BE49-F238E27FC236}">
              <a16:creationId xmlns:a16="http://schemas.microsoft.com/office/drawing/2014/main" id="{4FB79946-E51D-44E6-912C-2C10B6D8E0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9" name="Text Box 9">
          <a:extLst>
            <a:ext uri="{FF2B5EF4-FFF2-40B4-BE49-F238E27FC236}">
              <a16:creationId xmlns:a16="http://schemas.microsoft.com/office/drawing/2014/main" id="{854F3518-FB60-4282-BBD9-4EC22DB2705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0" name="Text Box 10">
          <a:extLst>
            <a:ext uri="{FF2B5EF4-FFF2-40B4-BE49-F238E27FC236}">
              <a16:creationId xmlns:a16="http://schemas.microsoft.com/office/drawing/2014/main" id="{DA0FFFFA-62FD-4A7F-B731-E15E2E32AE3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1" name="Text Box 11">
          <a:extLst>
            <a:ext uri="{FF2B5EF4-FFF2-40B4-BE49-F238E27FC236}">
              <a16:creationId xmlns:a16="http://schemas.microsoft.com/office/drawing/2014/main" id="{79939071-5AD8-478B-AB25-0B565BC7B5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2" name="Text Box 12">
          <a:extLst>
            <a:ext uri="{FF2B5EF4-FFF2-40B4-BE49-F238E27FC236}">
              <a16:creationId xmlns:a16="http://schemas.microsoft.com/office/drawing/2014/main" id="{549232FF-F316-4F86-8FD2-7ECC11AB9C5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3" name="Text Box 13">
          <a:extLst>
            <a:ext uri="{FF2B5EF4-FFF2-40B4-BE49-F238E27FC236}">
              <a16:creationId xmlns:a16="http://schemas.microsoft.com/office/drawing/2014/main" id="{A4E31EDA-7060-436E-AE37-208B108E47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4" name="Text Box 14">
          <a:extLst>
            <a:ext uri="{FF2B5EF4-FFF2-40B4-BE49-F238E27FC236}">
              <a16:creationId xmlns:a16="http://schemas.microsoft.com/office/drawing/2014/main" id="{AE2910E6-6455-48C5-8730-9538DE48E1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5" name="Text Box 15">
          <a:extLst>
            <a:ext uri="{FF2B5EF4-FFF2-40B4-BE49-F238E27FC236}">
              <a16:creationId xmlns:a16="http://schemas.microsoft.com/office/drawing/2014/main" id="{D0303943-4AF0-44E7-8968-E3A560F5793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6" name="Text Box 16">
          <a:extLst>
            <a:ext uri="{FF2B5EF4-FFF2-40B4-BE49-F238E27FC236}">
              <a16:creationId xmlns:a16="http://schemas.microsoft.com/office/drawing/2014/main" id="{1FA1D5D8-CDB4-4C12-B2F3-E24A43D2358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26</xdr:row>
      <xdr:rowOff>0</xdr:rowOff>
    </xdr:from>
    <xdr:ext cx="85725" cy="1411821"/>
    <xdr:sp macro="" textlink="">
      <xdr:nvSpPr>
        <xdr:cNvPr id="6357" name="Text Box 6">
          <a:extLst>
            <a:ext uri="{FF2B5EF4-FFF2-40B4-BE49-F238E27FC236}">
              <a16:creationId xmlns:a16="http://schemas.microsoft.com/office/drawing/2014/main" id="{47278F64-739B-4C4E-BD0E-A7812058D84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58" name="Text Box 7">
          <a:extLst>
            <a:ext uri="{FF2B5EF4-FFF2-40B4-BE49-F238E27FC236}">
              <a16:creationId xmlns:a16="http://schemas.microsoft.com/office/drawing/2014/main" id="{0C03C9C6-8402-4267-8D41-0265F394D63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59" name="Text Box 8">
          <a:extLst>
            <a:ext uri="{FF2B5EF4-FFF2-40B4-BE49-F238E27FC236}">
              <a16:creationId xmlns:a16="http://schemas.microsoft.com/office/drawing/2014/main" id="{580F5EA4-AF7D-4372-8C07-6D140A64A4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0" name="Text Box 9">
          <a:extLst>
            <a:ext uri="{FF2B5EF4-FFF2-40B4-BE49-F238E27FC236}">
              <a16:creationId xmlns:a16="http://schemas.microsoft.com/office/drawing/2014/main" id="{7149F928-F2F3-4B99-B90D-08AE0B9DD92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1" name="Text Box 10">
          <a:extLst>
            <a:ext uri="{FF2B5EF4-FFF2-40B4-BE49-F238E27FC236}">
              <a16:creationId xmlns:a16="http://schemas.microsoft.com/office/drawing/2014/main" id="{53C54D8C-AD8B-4135-B992-14155116C2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2" name="Text Box 11">
          <a:extLst>
            <a:ext uri="{FF2B5EF4-FFF2-40B4-BE49-F238E27FC236}">
              <a16:creationId xmlns:a16="http://schemas.microsoft.com/office/drawing/2014/main" id="{FA9A30F5-42B8-437B-A0B0-6C2EA07D45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3" name="Text Box 12">
          <a:extLst>
            <a:ext uri="{FF2B5EF4-FFF2-40B4-BE49-F238E27FC236}">
              <a16:creationId xmlns:a16="http://schemas.microsoft.com/office/drawing/2014/main" id="{E13B5077-3920-4BAA-BADC-37961428B1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4" name="Text Box 13">
          <a:extLst>
            <a:ext uri="{FF2B5EF4-FFF2-40B4-BE49-F238E27FC236}">
              <a16:creationId xmlns:a16="http://schemas.microsoft.com/office/drawing/2014/main" id="{0FC92A1D-568E-47E5-B2B7-0F0B86B1C8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5" name="Text Box 14">
          <a:extLst>
            <a:ext uri="{FF2B5EF4-FFF2-40B4-BE49-F238E27FC236}">
              <a16:creationId xmlns:a16="http://schemas.microsoft.com/office/drawing/2014/main" id="{F1995B33-F699-4EF1-939D-3930D63BD43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6" name="Text Box 15">
          <a:extLst>
            <a:ext uri="{FF2B5EF4-FFF2-40B4-BE49-F238E27FC236}">
              <a16:creationId xmlns:a16="http://schemas.microsoft.com/office/drawing/2014/main" id="{491EF5E3-D44F-47BD-9418-1DF23A1AE85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7" name="Text Box 16">
          <a:extLst>
            <a:ext uri="{FF2B5EF4-FFF2-40B4-BE49-F238E27FC236}">
              <a16:creationId xmlns:a16="http://schemas.microsoft.com/office/drawing/2014/main" id="{ECBF6FAA-D99C-486D-9116-3E0B560726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8" name="Text Box 17">
          <a:extLst>
            <a:ext uri="{FF2B5EF4-FFF2-40B4-BE49-F238E27FC236}">
              <a16:creationId xmlns:a16="http://schemas.microsoft.com/office/drawing/2014/main" id="{BB9A9A81-A91C-4E07-886F-C6F2FC831DD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9" name="Text Box 6">
          <a:extLst>
            <a:ext uri="{FF2B5EF4-FFF2-40B4-BE49-F238E27FC236}">
              <a16:creationId xmlns:a16="http://schemas.microsoft.com/office/drawing/2014/main" id="{8515D8E7-A035-44CB-B9DB-1A247342C7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0" name="Text Box 7">
          <a:extLst>
            <a:ext uri="{FF2B5EF4-FFF2-40B4-BE49-F238E27FC236}">
              <a16:creationId xmlns:a16="http://schemas.microsoft.com/office/drawing/2014/main" id="{C00FAC8F-49DB-4580-9D63-1F22A05FF9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1" name="Text Box 8">
          <a:extLst>
            <a:ext uri="{FF2B5EF4-FFF2-40B4-BE49-F238E27FC236}">
              <a16:creationId xmlns:a16="http://schemas.microsoft.com/office/drawing/2014/main" id="{9B38FDF9-C11F-4135-9529-DCDCA843710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2" name="Text Box 9">
          <a:extLst>
            <a:ext uri="{FF2B5EF4-FFF2-40B4-BE49-F238E27FC236}">
              <a16:creationId xmlns:a16="http://schemas.microsoft.com/office/drawing/2014/main" id="{B078E0EB-FB50-4A08-A1AF-E02CC9D767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3" name="Text Box 10">
          <a:extLst>
            <a:ext uri="{FF2B5EF4-FFF2-40B4-BE49-F238E27FC236}">
              <a16:creationId xmlns:a16="http://schemas.microsoft.com/office/drawing/2014/main" id="{B84B4123-D81C-46E7-B460-ACB5B8F16E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4" name="Text Box 11">
          <a:extLst>
            <a:ext uri="{FF2B5EF4-FFF2-40B4-BE49-F238E27FC236}">
              <a16:creationId xmlns:a16="http://schemas.microsoft.com/office/drawing/2014/main" id="{564D043E-C1D4-4088-A017-A1BD9D8EB5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5" name="Text Box 12">
          <a:extLst>
            <a:ext uri="{FF2B5EF4-FFF2-40B4-BE49-F238E27FC236}">
              <a16:creationId xmlns:a16="http://schemas.microsoft.com/office/drawing/2014/main" id="{65FEA8BC-1772-46E0-8B97-7A2F0FFA76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6" name="Text Box 13">
          <a:extLst>
            <a:ext uri="{FF2B5EF4-FFF2-40B4-BE49-F238E27FC236}">
              <a16:creationId xmlns:a16="http://schemas.microsoft.com/office/drawing/2014/main" id="{A9822A99-D8EF-40E7-9AB0-96B53433DA9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7" name="Text Box 14">
          <a:extLst>
            <a:ext uri="{FF2B5EF4-FFF2-40B4-BE49-F238E27FC236}">
              <a16:creationId xmlns:a16="http://schemas.microsoft.com/office/drawing/2014/main" id="{A9B03AFC-E3B1-4761-99BD-9370EE0AB9C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8" name="Text Box 15">
          <a:extLst>
            <a:ext uri="{FF2B5EF4-FFF2-40B4-BE49-F238E27FC236}">
              <a16:creationId xmlns:a16="http://schemas.microsoft.com/office/drawing/2014/main" id="{5B0A8984-7D57-47EF-A889-E04BC8E755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9" name="Text Box 16">
          <a:extLst>
            <a:ext uri="{FF2B5EF4-FFF2-40B4-BE49-F238E27FC236}">
              <a16:creationId xmlns:a16="http://schemas.microsoft.com/office/drawing/2014/main" id="{6B4847ED-6B77-4A2F-A7E2-CD47D8FDAB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0" name="Text Box 17">
          <a:extLst>
            <a:ext uri="{FF2B5EF4-FFF2-40B4-BE49-F238E27FC236}">
              <a16:creationId xmlns:a16="http://schemas.microsoft.com/office/drawing/2014/main" id="{EB5984C1-6EC1-4B6F-B541-F7AD0BDDB17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1" name="Text Box 7">
          <a:extLst>
            <a:ext uri="{FF2B5EF4-FFF2-40B4-BE49-F238E27FC236}">
              <a16:creationId xmlns:a16="http://schemas.microsoft.com/office/drawing/2014/main" id="{0CFD715D-D6C0-4113-BEAC-ACE8E5B18F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2" name="Text Box 8">
          <a:extLst>
            <a:ext uri="{FF2B5EF4-FFF2-40B4-BE49-F238E27FC236}">
              <a16:creationId xmlns:a16="http://schemas.microsoft.com/office/drawing/2014/main" id="{7B4FF740-2149-4E9F-A0C3-64F1E6D6C6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3" name="Text Box 9">
          <a:extLst>
            <a:ext uri="{FF2B5EF4-FFF2-40B4-BE49-F238E27FC236}">
              <a16:creationId xmlns:a16="http://schemas.microsoft.com/office/drawing/2014/main" id="{1D693486-B3EC-48BD-A176-28DF8AB73F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4" name="Text Box 10">
          <a:extLst>
            <a:ext uri="{FF2B5EF4-FFF2-40B4-BE49-F238E27FC236}">
              <a16:creationId xmlns:a16="http://schemas.microsoft.com/office/drawing/2014/main" id="{34854E01-31E8-4885-9A0C-047F12924F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5" name="Text Box 11">
          <a:extLst>
            <a:ext uri="{FF2B5EF4-FFF2-40B4-BE49-F238E27FC236}">
              <a16:creationId xmlns:a16="http://schemas.microsoft.com/office/drawing/2014/main" id="{E4991DF5-1FB7-4BA6-80C1-7B824099A52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6" name="Text Box 12">
          <a:extLst>
            <a:ext uri="{FF2B5EF4-FFF2-40B4-BE49-F238E27FC236}">
              <a16:creationId xmlns:a16="http://schemas.microsoft.com/office/drawing/2014/main" id="{5FF6B28D-191F-48FC-8196-21CCC88CD3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7" name="Text Box 13">
          <a:extLst>
            <a:ext uri="{FF2B5EF4-FFF2-40B4-BE49-F238E27FC236}">
              <a16:creationId xmlns:a16="http://schemas.microsoft.com/office/drawing/2014/main" id="{DE072321-E7ED-4949-AD04-280790B1720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8" name="Text Box 14">
          <a:extLst>
            <a:ext uri="{FF2B5EF4-FFF2-40B4-BE49-F238E27FC236}">
              <a16:creationId xmlns:a16="http://schemas.microsoft.com/office/drawing/2014/main" id="{80BECE75-D132-4A88-B3C4-4F8FE0222BC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9" name="Text Box 15">
          <a:extLst>
            <a:ext uri="{FF2B5EF4-FFF2-40B4-BE49-F238E27FC236}">
              <a16:creationId xmlns:a16="http://schemas.microsoft.com/office/drawing/2014/main" id="{24D98D67-DB79-4CBD-93B1-A1A9BBA7FD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0" name="Text Box 16">
          <a:extLst>
            <a:ext uri="{FF2B5EF4-FFF2-40B4-BE49-F238E27FC236}">
              <a16:creationId xmlns:a16="http://schemas.microsoft.com/office/drawing/2014/main" id="{8CF803E7-CA86-47AA-9927-7EA3D3F2290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1" name="Text Box 17">
          <a:extLst>
            <a:ext uri="{FF2B5EF4-FFF2-40B4-BE49-F238E27FC236}">
              <a16:creationId xmlns:a16="http://schemas.microsoft.com/office/drawing/2014/main" id="{487D2FBF-DD23-443F-9079-0F9B3A674A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2" name="Text Box 6">
          <a:extLst>
            <a:ext uri="{FF2B5EF4-FFF2-40B4-BE49-F238E27FC236}">
              <a16:creationId xmlns:a16="http://schemas.microsoft.com/office/drawing/2014/main" id="{049F027A-4244-4305-AFBD-A2A0F1967E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3" name="Text Box 7">
          <a:extLst>
            <a:ext uri="{FF2B5EF4-FFF2-40B4-BE49-F238E27FC236}">
              <a16:creationId xmlns:a16="http://schemas.microsoft.com/office/drawing/2014/main" id="{6069509F-5F4B-42C5-9BB5-21A70D0CDC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4" name="Text Box 8">
          <a:extLst>
            <a:ext uri="{FF2B5EF4-FFF2-40B4-BE49-F238E27FC236}">
              <a16:creationId xmlns:a16="http://schemas.microsoft.com/office/drawing/2014/main" id="{B66B2586-F05D-41FE-87B3-FBA11E1A4D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5" name="Text Box 9">
          <a:extLst>
            <a:ext uri="{FF2B5EF4-FFF2-40B4-BE49-F238E27FC236}">
              <a16:creationId xmlns:a16="http://schemas.microsoft.com/office/drawing/2014/main" id="{7CF3C52A-DC84-4C10-A37D-C489C2CF69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6" name="Text Box 10">
          <a:extLst>
            <a:ext uri="{FF2B5EF4-FFF2-40B4-BE49-F238E27FC236}">
              <a16:creationId xmlns:a16="http://schemas.microsoft.com/office/drawing/2014/main" id="{BC9042C1-E409-4324-8A8E-1D1626F788B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7" name="Text Box 11">
          <a:extLst>
            <a:ext uri="{FF2B5EF4-FFF2-40B4-BE49-F238E27FC236}">
              <a16:creationId xmlns:a16="http://schemas.microsoft.com/office/drawing/2014/main" id="{486FCFC7-4B92-49D8-ADCF-98BCA090FD9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8" name="Text Box 12">
          <a:extLst>
            <a:ext uri="{FF2B5EF4-FFF2-40B4-BE49-F238E27FC236}">
              <a16:creationId xmlns:a16="http://schemas.microsoft.com/office/drawing/2014/main" id="{8A52E6D9-4275-46BF-B367-500E27B199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9" name="Text Box 13">
          <a:extLst>
            <a:ext uri="{FF2B5EF4-FFF2-40B4-BE49-F238E27FC236}">
              <a16:creationId xmlns:a16="http://schemas.microsoft.com/office/drawing/2014/main" id="{67521661-5705-493E-A013-B9041DE686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0" name="Text Box 14">
          <a:extLst>
            <a:ext uri="{FF2B5EF4-FFF2-40B4-BE49-F238E27FC236}">
              <a16:creationId xmlns:a16="http://schemas.microsoft.com/office/drawing/2014/main" id="{EBB2990F-4A91-4337-922F-C2FF2AE423F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1" name="Text Box 15">
          <a:extLst>
            <a:ext uri="{FF2B5EF4-FFF2-40B4-BE49-F238E27FC236}">
              <a16:creationId xmlns:a16="http://schemas.microsoft.com/office/drawing/2014/main" id="{7C26060C-0737-40FA-9F56-7F576B1C08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2" name="Text Box 16">
          <a:extLst>
            <a:ext uri="{FF2B5EF4-FFF2-40B4-BE49-F238E27FC236}">
              <a16:creationId xmlns:a16="http://schemas.microsoft.com/office/drawing/2014/main" id="{EFFF9F89-0B17-4B81-B100-7821C6D31E6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3" name="Text Box 17">
          <a:extLst>
            <a:ext uri="{FF2B5EF4-FFF2-40B4-BE49-F238E27FC236}">
              <a16:creationId xmlns:a16="http://schemas.microsoft.com/office/drawing/2014/main" id="{9B3656B6-121D-425B-B0E9-3A5E607D4CF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4" name="Text Box 6">
          <a:extLst>
            <a:ext uri="{FF2B5EF4-FFF2-40B4-BE49-F238E27FC236}">
              <a16:creationId xmlns:a16="http://schemas.microsoft.com/office/drawing/2014/main" id="{68A3BEF6-FBB5-4C5E-BB41-660C26D4DC3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5" name="Text Box 7">
          <a:extLst>
            <a:ext uri="{FF2B5EF4-FFF2-40B4-BE49-F238E27FC236}">
              <a16:creationId xmlns:a16="http://schemas.microsoft.com/office/drawing/2014/main" id="{651AED70-9116-4889-A759-B2183F89B6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6" name="Text Box 8">
          <a:extLst>
            <a:ext uri="{FF2B5EF4-FFF2-40B4-BE49-F238E27FC236}">
              <a16:creationId xmlns:a16="http://schemas.microsoft.com/office/drawing/2014/main" id="{19DF6DA9-7159-4B19-BB8A-5796D34C2F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7" name="Text Box 9">
          <a:extLst>
            <a:ext uri="{FF2B5EF4-FFF2-40B4-BE49-F238E27FC236}">
              <a16:creationId xmlns:a16="http://schemas.microsoft.com/office/drawing/2014/main" id="{BF0606C3-0EF6-44E7-8CCB-EDBAFEE96D8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8" name="Text Box 10">
          <a:extLst>
            <a:ext uri="{FF2B5EF4-FFF2-40B4-BE49-F238E27FC236}">
              <a16:creationId xmlns:a16="http://schemas.microsoft.com/office/drawing/2014/main" id="{9E8A88BB-FB40-41B9-9DC6-25BF35F2911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9" name="Text Box 11">
          <a:extLst>
            <a:ext uri="{FF2B5EF4-FFF2-40B4-BE49-F238E27FC236}">
              <a16:creationId xmlns:a16="http://schemas.microsoft.com/office/drawing/2014/main" id="{3A201376-63C5-4340-8278-AAA5D463671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0" name="Text Box 12">
          <a:extLst>
            <a:ext uri="{FF2B5EF4-FFF2-40B4-BE49-F238E27FC236}">
              <a16:creationId xmlns:a16="http://schemas.microsoft.com/office/drawing/2014/main" id="{21ACC63A-EB38-44E1-9A36-92046708C1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1" name="Text Box 13">
          <a:extLst>
            <a:ext uri="{FF2B5EF4-FFF2-40B4-BE49-F238E27FC236}">
              <a16:creationId xmlns:a16="http://schemas.microsoft.com/office/drawing/2014/main" id="{F99E9EC1-4EF4-43E5-94AE-22DB946DEDD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2" name="Text Box 14">
          <a:extLst>
            <a:ext uri="{FF2B5EF4-FFF2-40B4-BE49-F238E27FC236}">
              <a16:creationId xmlns:a16="http://schemas.microsoft.com/office/drawing/2014/main" id="{E03AC380-DE22-48F2-9FC2-584F17ACD46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3" name="Text Box 15">
          <a:extLst>
            <a:ext uri="{FF2B5EF4-FFF2-40B4-BE49-F238E27FC236}">
              <a16:creationId xmlns:a16="http://schemas.microsoft.com/office/drawing/2014/main" id="{8BA580C6-2B87-496B-9FB3-7391CB4BC67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4" name="Text Box 16">
          <a:extLst>
            <a:ext uri="{FF2B5EF4-FFF2-40B4-BE49-F238E27FC236}">
              <a16:creationId xmlns:a16="http://schemas.microsoft.com/office/drawing/2014/main" id="{6B5ED86C-8FA0-4639-88FB-5133033845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5" name="Text Box 17">
          <a:extLst>
            <a:ext uri="{FF2B5EF4-FFF2-40B4-BE49-F238E27FC236}">
              <a16:creationId xmlns:a16="http://schemas.microsoft.com/office/drawing/2014/main" id="{B66288A6-762D-45EC-B93A-2A89E2920F3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6" name="Text Box 6">
          <a:extLst>
            <a:ext uri="{FF2B5EF4-FFF2-40B4-BE49-F238E27FC236}">
              <a16:creationId xmlns:a16="http://schemas.microsoft.com/office/drawing/2014/main" id="{468ADF6A-FAF6-4857-8341-9052209C3D9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7" name="Text Box 7">
          <a:extLst>
            <a:ext uri="{FF2B5EF4-FFF2-40B4-BE49-F238E27FC236}">
              <a16:creationId xmlns:a16="http://schemas.microsoft.com/office/drawing/2014/main" id="{D7352BEF-1E98-4B62-A36C-0F8C33A5F3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8" name="Text Box 8">
          <a:extLst>
            <a:ext uri="{FF2B5EF4-FFF2-40B4-BE49-F238E27FC236}">
              <a16:creationId xmlns:a16="http://schemas.microsoft.com/office/drawing/2014/main" id="{4BE28047-D503-4B5F-B585-553FBA2096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9" name="Text Box 9">
          <a:extLst>
            <a:ext uri="{FF2B5EF4-FFF2-40B4-BE49-F238E27FC236}">
              <a16:creationId xmlns:a16="http://schemas.microsoft.com/office/drawing/2014/main" id="{D73FE5AE-84A1-4850-B633-919F622EA4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0" name="Text Box 10">
          <a:extLst>
            <a:ext uri="{FF2B5EF4-FFF2-40B4-BE49-F238E27FC236}">
              <a16:creationId xmlns:a16="http://schemas.microsoft.com/office/drawing/2014/main" id="{508DED0B-1C71-47EB-93DC-C477B919700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1" name="Text Box 11">
          <a:extLst>
            <a:ext uri="{FF2B5EF4-FFF2-40B4-BE49-F238E27FC236}">
              <a16:creationId xmlns:a16="http://schemas.microsoft.com/office/drawing/2014/main" id="{0927287F-23F4-4C99-9483-01681151C7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2" name="Text Box 12">
          <a:extLst>
            <a:ext uri="{FF2B5EF4-FFF2-40B4-BE49-F238E27FC236}">
              <a16:creationId xmlns:a16="http://schemas.microsoft.com/office/drawing/2014/main" id="{56510302-A1CA-4BF8-B60C-3605850AAF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3" name="Text Box 13">
          <a:extLst>
            <a:ext uri="{FF2B5EF4-FFF2-40B4-BE49-F238E27FC236}">
              <a16:creationId xmlns:a16="http://schemas.microsoft.com/office/drawing/2014/main" id="{11EF3F1E-815C-4DF7-84EF-95C6B6DC7FD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4" name="Text Box 14">
          <a:extLst>
            <a:ext uri="{FF2B5EF4-FFF2-40B4-BE49-F238E27FC236}">
              <a16:creationId xmlns:a16="http://schemas.microsoft.com/office/drawing/2014/main" id="{48D461F3-DEF3-4288-A8C6-58854BAD010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5" name="Text Box 15">
          <a:extLst>
            <a:ext uri="{FF2B5EF4-FFF2-40B4-BE49-F238E27FC236}">
              <a16:creationId xmlns:a16="http://schemas.microsoft.com/office/drawing/2014/main" id="{A616F2BF-BBD7-4798-8D4F-ECDA01265D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6" name="Text Box 16">
          <a:extLst>
            <a:ext uri="{FF2B5EF4-FFF2-40B4-BE49-F238E27FC236}">
              <a16:creationId xmlns:a16="http://schemas.microsoft.com/office/drawing/2014/main" id="{8B25D753-26C9-4A7B-B4C2-0CE49958E5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7" name="Text Box 17">
          <a:extLst>
            <a:ext uri="{FF2B5EF4-FFF2-40B4-BE49-F238E27FC236}">
              <a16:creationId xmlns:a16="http://schemas.microsoft.com/office/drawing/2014/main" id="{AFE2737B-53A6-4411-8F18-F324547E25B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8" name="Text Box 7">
          <a:extLst>
            <a:ext uri="{FF2B5EF4-FFF2-40B4-BE49-F238E27FC236}">
              <a16:creationId xmlns:a16="http://schemas.microsoft.com/office/drawing/2014/main" id="{3EF7AD9D-94E4-4FF6-A2C9-813131AEBE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9" name="Text Box 8">
          <a:extLst>
            <a:ext uri="{FF2B5EF4-FFF2-40B4-BE49-F238E27FC236}">
              <a16:creationId xmlns:a16="http://schemas.microsoft.com/office/drawing/2014/main" id="{C7D1A88D-C65A-4A23-8410-C55EFFCB91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0" name="Text Box 9">
          <a:extLst>
            <a:ext uri="{FF2B5EF4-FFF2-40B4-BE49-F238E27FC236}">
              <a16:creationId xmlns:a16="http://schemas.microsoft.com/office/drawing/2014/main" id="{EDF625B1-A94F-4298-94E1-46D00E1A006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1" name="Text Box 10">
          <a:extLst>
            <a:ext uri="{FF2B5EF4-FFF2-40B4-BE49-F238E27FC236}">
              <a16:creationId xmlns:a16="http://schemas.microsoft.com/office/drawing/2014/main" id="{8AF734E7-293C-4D04-835B-99DE71235D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2" name="Text Box 11">
          <a:extLst>
            <a:ext uri="{FF2B5EF4-FFF2-40B4-BE49-F238E27FC236}">
              <a16:creationId xmlns:a16="http://schemas.microsoft.com/office/drawing/2014/main" id="{D04BBBCD-410C-462D-A0E4-25EB69D85A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3" name="Text Box 12">
          <a:extLst>
            <a:ext uri="{FF2B5EF4-FFF2-40B4-BE49-F238E27FC236}">
              <a16:creationId xmlns:a16="http://schemas.microsoft.com/office/drawing/2014/main" id="{EE01121F-D8C9-40AE-86B7-5A1D09119E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4" name="Text Box 13">
          <a:extLst>
            <a:ext uri="{FF2B5EF4-FFF2-40B4-BE49-F238E27FC236}">
              <a16:creationId xmlns:a16="http://schemas.microsoft.com/office/drawing/2014/main" id="{9845CB97-2B8E-4E4D-BF4C-7B96E4F330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5" name="Text Box 14">
          <a:extLst>
            <a:ext uri="{FF2B5EF4-FFF2-40B4-BE49-F238E27FC236}">
              <a16:creationId xmlns:a16="http://schemas.microsoft.com/office/drawing/2014/main" id="{5B67D2B9-4F1B-4C27-9B94-08F860DA2E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6" name="Text Box 15">
          <a:extLst>
            <a:ext uri="{FF2B5EF4-FFF2-40B4-BE49-F238E27FC236}">
              <a16:creationId xmlns:a16="http://schemas.microsoft.com/office/drawing/2014/main" id="{97C21D65-54AC-4851-8BDA-449144760C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7" name="Text Box 16">
          <a:extLst>
            <a:ext uri="{FF2B5EF4-FFF2-40B4-BE49-F238E27FC236}">
              <a16:creationId xmlns:a16="http://schemas.microsoft.com/office/drawing/2014/main" id="{6ABCCB89-DBCB-47CB-921A-BF36F343B3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8" name="Text Box 17">
          <a:extLst>
            <a:ext uri="{FF2B5EF4-FFF2-40B4-BE49-F238E27FC236}">
              <a16:creationId xmlns:a16="http://schemas.microsoft.com/office/drawing/2014/main" id="{562787E9-D187-414D-AC9B-1B16BE7FA91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9" name="Text Box 6">
          <a:extLst>
            <a:ext uri="{FF2B5EF4-FFF2-40B4-BE49-F238E27FC236}">
              <a16:creationId xmlns:a16="http://schemas.microsoft.com/office/drawing/2014/main" id="{D7DABAD8-0638-433F-807D-731C44AAE23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0" name="Text Box 7">
          <a:extLst>
            <a:ext uri="{FF2B5EF4-FFF2-40B4-BE49-F238E27FC236}">
              <a16:creationId xmlns:a16="http://schemas.microsoft.com/office/drawing/2014/main" id="{6828D973-0CAE-4D16-B860-0AF8C9245A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1" name="Text Box 8">
          <a:extLst>
            <a:ext uri="{FF2B5EF4-FFF2-40B4-BE49-F238E27FC236}">
              <a16:creationId xmlns:a16="http://schemas.microsoft.com/office/drawing/2014/main" id="{EAB01268-AFC5-4606-87A8-F15B67FD10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2" name="Text Box 9">
          <a:extLst>
            <a:ext uri="{FF2B5EF4-FFF2-40B4-BE49-F238E27FC236}">
              <a16:creationId xmlns:a16="http://schemas.microsoft.com/office/drawing/2014/main" id="{E3CD6E51-8C3A-4893-AC50-330FC57B262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3" name="Text Box 10">
          <a:extLst>
            <a:ext uri="{FF2B5EF4-FFF2-40B4-BE49-F238E27FC236}">
              <a16:creationId xmlns:a16="http://schemas.microsoft.com/office/drawing/2014/main" id="{833D7A29-E5DE-4446-83A5-FC98E08C230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4" name="Text Box 11">
          <a:extLst>
            <a:ext uri="{FF2B5EF4-FFF2-40B4-BE49-F238E27FC236}">
              <a16:creationId xmlns:a16="http://schemas.microsoft.com/office/drawing/2014/main" id="{DD111EBE-3BC5-4DBA-ABB6-340B4C81799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5" name="Text Box 12">
          <a:extLst>
            <a:ext uri="{FF2B5EF4-FFF2-40B4-BE49-F238E27FC236}">
              <a16:creationId xmlns:a16="http://schemas.microsoft.com/office/drawing/2014/main" id="{F19B050F-68D4-420B-860A-25BB1DAAF3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6" name="Text Box 13">
          <a:extLst>
            <a:ext uri="{FF2B5EF4-FFF2-40B4-BE49-F238E27FC236}">
              <a16:creationId xmlns:a16="http://schemas.microsoft.com/office/drawing/2014/main" id="{0CDA79ED-96C5-4C15-A3B1-C17EBB758C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7" name="Text Box 14">
          <a:extLst>
            <a:ext uri="{FF2B5EF4-FFF2-40B4-BE49-F238E27FC236}">
              <a16:creationId xmlns:a16="http://schemas.microsoft.com/office/drawing/2014/main" id="{BA902B1B-3402-4EEA-8465-E2A938BE3A8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8" name="Text Box 15">
          <a:extLst>
            <a:ext uri="{FF2B5EF4-FFF2-40B4-BE49-F238E27FC236}">
              <a16:creationId xmlns:a16="http://schemas.microsoft.com/office/drawing/2014/main" id="{B57BEE65-C4AE-446F-95CE-56D0D72D1E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9" name="Text Box 16">
          <a:extLst>
            <a:ext uri="{FF2B5EF4-FFF2-40B4-BE49-F238E27FC236}">
              <a16:creationId xmlns:a16="http://schemas.microsoft.com/office/drawing/2014/main" id="{784D7166-E962-438E-9F46-B69CDD20CC5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0" name="Text Box 17">
          <a:extLst>
            <a:ext uri="{FF2B5EF4-FFF2-40B4-BE49-F238E27FC236}">
              <a16:creationId xmlns:a16="http://schemas.microsoft.com/office/drawing/2014/main" id="{D6364107-72AB-4C09-82E8-B5A3337EAB1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1" name="Text Box 6">
          <a:extLst>
            <a:ext uri="{FF2B5EF4-FFF2-40B4-BE49-F238E27FC236}">
              <a16:creationId xmlns:a16="http://schemas.microsoft.com/office/drawing/2014/main" id="{6F3C1754-4514-4582-B9A5-653476CCA9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2" name="Text Box 7">
          <a:extLst>
            <a:ext uri="{FF2B5EF4-FFF2-40B4-BE49-F238E27FC236}">
              <a16:creationId xmlns:a16="http://schemas.microsoft.com/office/drawing/2014/main" id="{C2B20275-824E-4D46-892F-39F8ECDB69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3" name="Text Box 8">
          <a:extLst>
            <a:ext uri="{FF2B5EF4-FFF2-40B4-BE49-F238E27FC236}">
              <a16:creationId xmlns:a16="http://schemas.microsoft.com/office/drawing/2014/main" id="{10727B82-995E-44AE-9F40-57E5E24DC70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4" name="Text Box 9">
          <a:extLst>
            <a:ext uri="{FF2B5EF4-FFF2-40B4-BE49-F238E27FC236}">
              <a16:creationId xmlns:a16="http://schemas.microsoft.com/office/drawing/2014/main" id="{99DF42B6-3A02-42FA-938C-F63E14ECFA8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5" name="Text Box 10">
          <a:extLst>
            <a:ext uri="{FF2B5EF4-FFF2-40B4-BE49-F238E27FC236}">
              <a16:creationId xmlns:a16="http://schemas.microsoft.com/office/drawing/2014/main" id="{6DE00BA9-973D-4E1E-AF40-08230EC92BE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6" name="Text Box 11">
          <a:extLst>
            <a:ext uri="{FF2B5EF4-FFF2-40B4-BE49-F238E27FC236}">
              <a16:creationId xmlns:a16="http://schemas.microsoft.com/office/drawing/2014/main" id="{DBEE1960-3B61-447D-A4A7-CC24E24F8F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7" name="Text Box 12">
          <a:extLst>
            <a:ext uri="{FF2B5EF4-FFF2-40B4-BE49-F238E27FC236}">
              <a16:creationId xmlns:a16="http://schemas.microsoft.com/office/drawing/2014/main" id="{B0A15F3E-630A-4AE9-913F-38008C1B35E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8" name="Text Box 13">
          <a:extLst>
            <a:ext uri="{FF2B5EF4-FFF2-40B4-BE49-F238E27FC236}">
              <a16:creationId xmlns:a16="http://schemas.microsoft.com/office/drawing/2014/main" id="{C3D00352-39E1-4297-8C9A-4DF42056E4A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9" name="Text Box 14">
          <a:extLst>
            <a:ext uri="{FF2B5EF4-FFF2-40B4-BE49-F238E27FC236}">
              <a16:creationId xmlns:a16="http://schemas.microsoft.com/office/drawing/2014/main" id="{BA450CA5-F9BE-49C0-B207-6E6D3D0F1F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0" name="Text Box 15">
          <a:extLst>
            <a:ext uri="{FF2B5EF4-FFF2-40B4-BE49-F238E27FC236}">
              <a16:creationId xmlns:a16="http://schemas.microsoft.com/office/drawing/2014/main" id="{7D8B2F51-ABBF-4EC3-815D-718FEC6FDFB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1" name="Text Box 16">
          <a:extLst>
            <a:ext uri="{FF2B5EF4-FFF2-40B4-BE49-F238E27FC236}">
              <a16:creationId xmlns:a16="http://schemas.microsoft.com/office/drawing/2014/main" id="{3AA3FB85-A1B5-4D82-ACB7-E0CA3B10C0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2" name="Text Box 17">
          <a:extLst>
            <a:ext uri="{FF2B5EF4-FFF2-40B4-BE49-F238E27FC236}">
              <a16:creationId xmlns:a16="http://schemas.microsoft.com/office/drawing/2014/main" id="{04033CE2-5942-4B20-A561-CB935F9712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3" name="Text Box 6">
          <a:extLst>
            <a:ext uri="{FF2B5EF4-FFF2-40B4-BE49-F238E27FC236}">
              <a16:creationId xmlns:a16="http://schemas.microsoft.com/office/drawing/2014/main" id="{D7141589-5A6C-4804-8B9E-6F2475DE03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4" name="Text Box 7">
          <a:extLst>
            <a:ext uri="{FF2B5EF4-FFF2-40B4-BE49-F238E27FC236}">
              <a16:creationId xmlns:a16="http://schemas.microsoft.com/office/drawing/2014/main" id="{CA06BB88-00ED-42BA-B9EF-986D8173B9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5" name="Text Box 8">
          <a:extLst>
            <a:ext uri="{FF2B5EF4-FFF2-40B4-BE49-F238E27FC236}">
              <a16:creationId xmlns:a16="http://schemas.microsoft.com/office/drawing/2014/main" id="{8271177E-4A29-4FCB-8525-FE233D95989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6" name="Text Box 9">
          <a:extLst>
            <a:ext uri="{FF2B5EF4-FFF2-40B4-BE49-F238E27FC236}">
              <a16:creationId xmlns:a16="http://schemas.microsoft.com/office/drawing/2014/main" id="{453D5E86-45C1-4EEB-BFB1-900ACB4D6DF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7" name="Text Box 10">
          <a:extLst>
            <a:ext uri="{FF2B5EF4-FFF2-40B4-BE49-F238E27FC236}">
              <a16:creationId xmlns:a16="http://schemas.microsoft.com/office/drawing/2014/main" id="{2826B6FE-8936-42C8-B595-DA53386194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8" name="Text Box 11">
          <a:extLst>
            <a:ext uri="{FF2B5EF4-FFF2-40B4-BE49-F238E27FC236}">
              <a16:creationId xmlns:a16="http://schemas.microsoft.com/office/drawing/2014/main" id="{AD2199AF-4FA1-4634-B457-44166609DF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9" name="Text Box 12">
          <a:extLst>
            <a:ext uri="{FF2B5EF4-FFF2-40B4-BE49-F238E27FC236}">
              <a16:creationId xmlns:a16="http://schemas.microsoft.com/office/drawing/2014/main" id="{39766197-9AF1-4E4E-A481-30DB3A58F5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0" name="Text Box 13">
          <a:extLst>
            <a:ext uri="{FF2B5EF4-FFF2-40B4-BE49-F238E27FC236}">
              <a16:creationId xmlns:a16="http://schemas.microsoft.com/office/drawing/2014/main" id="{501CACC8-25A1-4207-907E-9139BAAC22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1" name="Text Box 14">
          <a:extLst>
            <a:ext uri="{FF2B5EF4-FFF2-40B4-BE49-F238E27FC236}">
              <a16:creationId xmlns:a16="http://schemas.microsoft.com/office/drawing/2014/main" id="{F9F6F095-9A8C-4E29-952B-7296AA92B9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2" name="Text Box 15">
          <a:extLst>
            <a:ext uri="{FF2B5EF4-FFF2-40B4-BE49-F238E27FC236}">
              <a16:creationId xmlns:a16="http://schemas.microsoft.com/office/drawing/2014/main" id="{53218A87-3BF7-4716-A84F-F69D4ACDB01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3" name="Text Box 16">
          <a:extLst>
            <a:ext uri="{FF2B5EF4-FFF2-40B4-BE49-F238E27FC236}">
              <a16:creationId xmlns:a16="http://schemas.microsoft.com/office/drawing/2014/main" id="{7F2579C2-C803-4DE2-B341-1BBE3DF030F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4" name="Text Box 17">
          <a:extLst>
            <a:ext uri="{FF2B5EF4-FFF2-40B4-BE49-F238E27FC236}">
              <a16:creationId xmlns:a16="http://schemas.microsoft.com/office/drawing/2014/main" id="{0F4E8A62-CFE4-4D8B-808A-AB81A9DE91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5" name="Text Box 7">
          <a:extLst>
            <a:ext uri="{FF2B5EF4-FFF2-40B4-BE49-F238E27FC236}">
              <a16:creationId xmlns:a16="http://schemas.microsoft.com/office/drawing/2014/main" id="{155F259D-0DBF-441B-BC62-AD88C9074FE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6" name="Text Box 8">
          <a:extLst>
            <a:ext uri="{FF2B5EF4-FFF2-40B4-BE49-F238E27FC236}">
              <a16:creationId xmlns:a16="http://schemas.microsoft.com/office/drawing/2014/main" id="{21EE591A-5039-4610-824F-B3EA904D87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7" name="Text Box 9">
          <a:extLst>
            <a:ext uri="{FF2B5EF4-FFF2-40B4-BE49-F238E27FC236}">
              <a16:creationId xmlns:a16="http://schemas.microsoft.com/office/drawing/2014/main" id="{D81DC2A1-FC26-4858-B2E1-BA875150E5C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8" name="Text Box 10">
          <a:extLst>
            <a:ext uri="{FF2B5EF4-FFF2-40B4-BE49-F238E27FC236}">
              <a16:creationId xmlns:a16="http://schemas.microsoft.com/office/drawing/2014/main" id="{4D6D401C-57A1-488E-B00B-C9125EBE45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9" name="Text Box 11">
          <a:extLst>
            <a:ext uri="{FF2B5EF4-FFF2-40B4-BE49-F238E27FC236}">
              <a16:creationId xmlns:a16="http://schemas.microsoft.com/office/drawing/2014/main" id="{0C60B1ED-22D4-4E9A-AF19-C051C4A25B6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0" name="Text Box 12">
          <a:extLst>
            <a:ext uri="{FF2B5EF4-FFF2-40B4-BE49-F238E27FC236}">
              <a16:creationId xmlns:a16="http://schemas.microsoft.com/office/drawing/2014/main" id="{BDAE47D4-C88E-4266-90DA-D21F1C319E8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1" name="Text Box 13">
          <a:extLst>
            <a:ext uri="{FF2B5EF4-FFF2-40B4-BE49-F238E27FC236}">
              <a16:creationId xmlns:a16="http://schemas.microsoft.com/office/drawing/2014/main" id="{76763163-7AAA-4140-9E7D-B5C9994804C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2" name="Text Box 14">
          <a:extLst>
            <a:ext uri="{FF2B5EF4-FFF2-40B4-BE49-F238E27FC236}">
              <a16:creationId xmlns:a16="http://schemas.microsoft.com/office/drawing/2014/main" id="{4B2A0335-2204-4CE1-B300-8439D09027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3" name="Text Box 15">
          <a:extLst>
            <a:ext uri="{FF2B5EF4-FFF2-40B4-BE49-F238E27FC236}">
              <a16:creationId xmlns:a16="http://schemas.microsoft.com/office/drawing/2014/main" id="{DD114484-B134-4808-8665-6DC899102E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4" name="Text Box 16">
          <a:extLst>
            <a:ext uri="{FF2B5EF4-FFF2-40B4-BE49-F238E27FC236}">
              <a16:creationId xmlns:a16="http://schemas.microsoft.com/office/drawing/2014/main" id="{8CF50D71-F630-4C9F-8654-2EDAD8E33E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5" name="Text Box 17">
          <a:extLst>
            <a:ext uri="{FF2B5EF4-FFF2-40B4-BE49-F238E27FC236}">
              <a16:creationId xmlns:a16="http://schemas.microsoft.com/office/drawing/2014/main" id="{F2D018D4-8F82-4346-BE74-0DA38EC4D5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6" name="Text Box 6">
          <a:extLst>
            <a:ext uri="{FF2B5EF4-FFF2-40B4-BE49-F238E27FC236}">
              <a16:creationId xmlns:a16="http://schemas.microsoft.com/office/drawing/2014/main" id="{69860A76-CD9B-4F01-90C9-28C169B315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7" name="Text Box 7">
          <a:extLst>
            <a:ext uri="{FF2B5EF4-FFF2-40B4-BE49-F238E27FC236}">
              <a16:creationId xmlns:a16="http://schemas.microsoft.com/office/drawing/2014/main" id="{244843F4-BA9C-4FF4-90F4-5CAD410768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8" name="Text Box 8">
          <a:extLst>
            <a:ext uri="{FF2B5EF4-FFF2-40B4-BE49-F238E27FC236}">
              <a16:creationId xmlns:a16="http://schemas.microsoft.com/office/drawing/2014/main" id="{23EF260F-A4BF-48A1-998A-E131DEF5326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9" name="Text Box 9">
          <a:extLst>
            <a:ext uri="{FF2B5EF4-FFF2-40B4-BE49-F238E27FC236}">
              <a16:creationId xmlns:a16="http://schemas.microsoft.com/office/drawing/2014/main" id="{227561FE-F3EC-4D53-B515-4712C8E4A0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0" name="Text Box 10">
          <a:extLst>
            <a:ext uri="{FF2B5EF4-FFF2-40B4-BE49-F238E27FC236}">
              <a16:creationId xmlns:a16="http://schemas.microsoft.com/office/drawing/2014/main" id="{EAEFDEFE-FC99-4593-AC27-6F63B194C4D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1" name="Text Box 11">
          <a:extLst>
            <a:ext uri="{FF2B5EF4-FFF2-40B4-BE49-F238E27FC236}">
              <a16:creationId xmlns:a16="http://schemas.microsoft.com/office/drawing/2014/main" id="{6BF4DC8E-1D9B-4557-B25D-0371F64182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2" name="Text Box 12">
          <a:extLst>
            <a:ext uri="{FF2B5EF4-FFF2-40B4-BE49-F238E27FC236}">
              <a16:creationId xmlns:a16="http://schemas.microsoft.com/office/drawing/2014/main" id="{A3DC2844-C645-4426-80BF-7782BD994D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3" name="Text Box 13">
          <a:extLst>
            <a:ext uri="{FF2B5EF4-FFF2-40B4-BE49-F238E27FC236}">
              <a16:creationId xmlns:a16="http://schemas.microsoft.com/office/drawing/2014/main" id="{F3C80BE1-5A76-45C3-9EB5-24E128C167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4" name="Text Box 14">
          <a:extLst>
            <a:ext uri="{FF2B5EF4-FFF2-40B4-BE49-F238E27FC236}">
              <a16:creationId xmlns:a16="http://schemas.microsoft.com/office/drawing/2014/main" id="{70127A01-B813-494F-B6BF-DD2232A5DC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5" name="Text Box 15">
          <a:extLst>
            <a:ext uri="{FF2B5EF4-FFF2-40B4-BE49-F238E27FC236}">
              <a16:creationId xmlns:a16="http://schemas.microsoft.com/office/drawing/2014/main" id="{C3FBD5FA-453D-470A-9203-57EDFC417A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6" name="Text Box 16">
          <a:extLst>
            <a:ext uri="{FF2B5EF4-FFF2-40B4-BE49-F238E27FC236}">
              <a16:creationId xmlns:a16="http://schemas.microsoft.com/office/drawing/2014/main" id="{D1457EE8-7563-499A-ABA5-0F97AE2A4CB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7" name="Text Box 17">
          <a:extLst>
            <a:ext uri="{FF2B5EF4-FFF2-40B4-BE49-F238E27FC236}">
              <a16:creationId xmlns:a16="http://schemas.microsoft.com/office/drawing/2014/main" id="{0D53C1A7-4C39-40A4-A140-2934BD3442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8" name="Text Box 6">
          <a:extLst>
            <a:ext uri="{FF2B5EF4-FFF2-40B4-BE49-F238E27FC236}">
              <a16:creationId xmlns:a16="http://schemas.microsoft.com/office/drawing/2014/main" id="{2B3C2746-994C-4831-A567-72C943FA678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9" name="Text Box 7">
          <a:extLst>
            <a:ext uri="{FF2B5EF4-FFF2-40B4-BE49-F238E27FC236}">
              <a16:creationId xmlns:a16="http://schemas.microsoft.com/office/drawing/2014/main" id="{DDD9B605-929E-4824-BFFE-DE42B4D754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0" name="Text Box 8">
          <a:extLst>
            <a:ext uri="{FF2B5EF4-FFF2-40B4-BE49-F238E27FC236}">
              <a16:creationId xmlns:a16="http://schemas.microsoft.com/office/drawing/2014/main" id="{861D09E7-B676-4C7A-9034-E2BA97C9165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1" name="Text Box 9">
          <a:extLst>
            <a:ext uri="{FF2B5EF4-FFF2-40B4-BE49-F238E27FC236}">
              <a16:creationId xmlns:a16="http://schemas.microsoft.com/office/drawing/2014/main" id="{A08CAA29-7D0A-4157-A43C-65C8F73F251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2" name="Text Box 10">
          <a:extLst>
            <a:ext uri="{FF2B5EF4-FFF2-40B4-BE49-F238E27FC236}">
              <a16:creationId xmlns:a16="http://schemas.microsoft.com/office/drawing/2014/main" id="{5308169D-5287-42E5-AC9C-EAECEDA357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3" name="Text Box 11">
          <a:extLst>
            <a:ext uri="{FF2B5EF4-FFF2-40B4-BE49-F238E27FC236}">
              <a16:creationId xmlns:a16="http://schemas.microsoft.com/office/drawing/2014/main" id="{60615114-A6D3-4972-B373-4347C765692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4" name="Text Box 12">
          <a:extLst>
            <a:ext uri="{FF2B5EF4-FFF2-40B4-BE49-F238E27FC236}">
              <a16:creationId xmlns:a16="http://schemas.microsoft.com/office/drawing/2014/main" id="{EFF6C758-62C0-4F29-898D-2409D9D632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5" name="Text Box 13">
          <a:extLst>
            <a:ext uri="{FF2B5EF4-FFF2-40B4-BE49-F238E27FC236}">
              <a16:creationId xmlns:a16="http://schemas.microsoft.com/office/drawing/2014/main" id="{4503E8A3-7363-48DB-9289-5031C5F1C1A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6" name="Text Box 14">
          <a:extLst>
            <a:ext uri="{FF2B5EF4-FFF2-40B4-BE49-F238E27FC236}">
              <a16:creationId xmlns:a16="http://schemas.microsoft.com/office/drawing/2014/main" id="{718941A3-8FE5-47EB-9BE6-59E4623CF81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7" name="Text Box 15">
          <a:extLst>
            <a:ext uri="{FF2B5EF4-FFF2-40B4-BE49-F238E27FC236}">
              <a16:creationId xmlns:a16="http://schemas.microsoft.com/office/drawing/2014/main" id="{F94E2307-2F45-4E0A-B1FA-211E5AE1E6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8" name="Text Box 16">
          <a:extLst>
            <a:ext uri="{FF2B5EF4-FFF2-40B4-BE49-F238E27FC236}">
              <a16:creationId xmlns:a16="http://schemas.microsoft.com/office/drawing/2014/main" id="{705F62E2-964E-4FE8-9053-C6F924AC3A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9" name="Text Box 17">
          <a:extLst>
            <a:ext uri="{FF2B5EF4-FFF2-40B4-BE49-F238E27FC236}">
              <a16:creationId xmlns:a16="http://schemas.microsoft.com/office/drawing/2014/main" id="{1F2D4D20-BD38-4429-AFCC-8408F18E22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0" name="Text Box 6">
          <a:extLst>
            <a:ext uri="{FF2B5EF4-FFF2-40B4-BE49-F238E27FC236}">
              <a16:creationId xmlns:a16="http://schemas.microsoft.com/office/drawing/2014/main" id="{87936081-6407-4911-B15B-1770AF3445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1" name="Text Box 7">
          <a:extLst>
            <a:ext uri="{FF2B5EF4-FFF2-40B4-BE49-F238E27FC236}">
              <a16:creationId xmlns:a16="http://schemas.microsoft.com/office/drawing/2014/main" id="{8F3372BF-970A-40D3-8386-09432C8FAA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2" name="Text Box 8">
          <a:extLst>
            <a:ext uri="{FF2B5EF4-FFF2-40B4-BE49-F238E27FC236}">
              <a16:creationId xmlns:a16="http://schemas.microsoft.com/office/drawing/2014/main" id="{A25F6BBD-AADF-4C33-AF03-977EF72993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3" name="Text Box 9">
          <a:extLst>
            <a:ext uri="{FF2B5EF4-FFF2-40B4-BE49-F238E27FC236}">
              <a16:creationId xmlns:a16="http://schemas.microsoft.com/office/drawing/2014/main" id="{10E9695D-11AB-4F8A-AFB5-2C5F1C526D0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4" name="Text Box 10">
          <a:extLst>
            <a:ext uri="{FF2B5EF4-FFF2-40B4-BE49-F238E27FC236}">
              <a16:creationId xmlns:a16="http://schemas.microsoft.com/office/drawing/2014/main" id="{502CECAB-EA16-4C71-8BE0-5E10056213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5" name="Text Box 11">
          <a:extLst>
            <a:ext uri="{FF2B5EF4-FFF2-40B4-BE49-F238E27FC236}">
              <a16:creationId xmlns:a16="http://schemas.microsoft.com/office/drawing/2014/main" id="{9D5D6F2B-81E9-4545-A378-A5A068B03FB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6" name="Text Box 12">
          <a:extLst>
            <a:ext uri="{FF2B5EF4-FFF2-40B4-BE49-F238E27FC236}">
              <a16:creationId xmlns:a16="http://schemas.microsoft.com/office/drawing/2014/main" id="{8984C789-0FEB-4644-AB15-E458ABC750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7" name="Text Box 13">
          <a:extLst>
            <a:ext uri="{FF2B5EF4-FFF2-40B4-BE49-F238E27FC236}">
              <a16:creationId xmlns:a16="http://schemas.microsoft.com/office/drawing/2014/main" id="{9B8C5297-8D39-4091-91AB-9088593761A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8" name="Text Box 14">
          <a:extLst>
            <a:ext uri="{FF2B5EF4-FFF2-40B4-BE49-F238E27FC236}">
              <a16:creationId xmlns:a16="http://schemas.microsoft.com/office/drawing/2014/main" id="{E5934F0C-0B9D-4B3C-B0FA-B5EA7B294C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9" name="Text Box 15">
          <a:extLst>
            <a:ext uri="{FF2B5EF4-FFF2-40B4-BE49-F238E27FC236}">
              <a16:creationId xmlns:a16="http://schemas.microsoft.com/office/drawing/2014/main" id="{F5C73945-DD4F-4A3A-A359-BAD06716267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0" name="Text Box 16">
          <a:extLst>
            <a:ext uri="{FF2B5EF4-FFF2-40B4-BE49-F238E27FC236}">
              <a16:creationId xmlns:a16="http://schemas.microsoft.com/office/drawing/2014/main" id="{4A2258FC-A2D7-4348-B798-7E7AA333EA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1" name="Text Box 17">
          <a:extLst>
            <a:ext uri="{FF2B5EF4-FFF2-40B4-BE49-F238E27FC236}">
              <a16:creationId xmlns:a16="http://schemas.microsoft.com/office/drawing/2014/main" id="{95B792BC-51D9-42B5-845B-7C88DF87B3D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2" name="Text Box 7">
          <a:extLst>
            <a:ext uri="{FF2B5EF4-FFF2-40B4-BE49-F238E27FC236}">
              <a16:creationId xmlns:a16="http://schemas.microsoft.com/office/drawing/2014/main" id="{D10D836B-B838-4D62-9568-1CEC68AAA1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3" name="Text Box 8">
          <a:extLst>
            <a:ext uri="{FF2B5EF4-FFF2-40B4-BE49-F238E27FC236}">
              <a16:creationId xmlns:a16="http://schemas.microsoft.com/office/drawing/2014/main" id="{F03A1680-AF13-4F92-974E-5512ED552F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4" name="Text Box 9">
          <a:extLst>
            <a:ext uri="{FF2B5EF4-FFF2-40B4-BE49-F238E27FC236}">
              <a16:creationId xmlns:a16="http://schemas.microsoft.com/office/drawing/2014/main" id="{D3B1570F-14DC-429B-B07E-CD50AAAFE3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5" name="Text Box 10">
          <a:extLst>
            <a:ext uri="{FF2B5EF4-FFF2-40B4-BE49-F238E27FC236}">
              <a16:creationId xmlns:a16="http://schemas.microsoft.com/office/drawing/2014/main" id="{04E9B097-B0BD-448A-9ADE-ED829E91F7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6" name="Text Box 11">
          <a:extLst>
            <a:ext uri="{FF2B5EF4-FFF2-40B4-BE49-F238E27FC236}">
              <a16:creationId xmlns:a16="http://schemas.microsoft.com/office/drawing/2014/main" id="{53B1A9C3-4AB1-4D44-A46D-12558C7D91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7" name="Text Box 12">
          <a:extLst>
            <a:ext uri="{FF2B5EF4-FFF2-40B4-BE49-F238E27FC236}">
              <a16:creationId xmlns:a16="http://schemas.microsoft.com/office/drawing/2014/main" id="{FBE78678-41B5-4C8D-A3F0-5E15EE5AA96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8" name="Text Box 13">
          <a:extLst>
            <a:ext uri="{FF2B5EF4-FFF2-40B4-BE49-F238E27FC236}">
              <a16:creationId xmlns:a16="http://schemas.microsoft.com/office/drawing/2014/main" id="{DEF22F6E-2E36-4807-A8CF-73A8B55111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9" name="Text Box 14">
          <a:extLst>
            <a:ext uri="{FF2B5EF4-FFF2-40B4-BE49-F238E27FC236}">
              <a16:creationId xmlns:a16="http://schemas.microsoft.com/office/drawing/2014/main" id="{631AD338-3A8D-45CC-9F36-90C3FAA14D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0" name="Text Box 15">
          <a:extLst>
            <a:ext uri="{FF2B5EF4-FFF2-40B4-BE49-F238E27FC236}">
              <a16:creationId xmlns:a16="http://schemas.microsoft.com/office/drawing/2014/main" id="{35E4A679-0E06-400B-BF14-DC305E9E4A1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1" name="Text Box 16">
          <a:extLst>
            <a:ext uri="{FF2B5EF4-FFF2-40B4-BE49-F238E27FC236}">
              <a16:creationId xmlns:a16="http://schemas.microsoft.com/office/drawing/2014/main" id="{263CACE3-9A2C-4FF5-A417-6B33F8FEB1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2" name="Text Box 17">
          <a:extLst>
            <a:ext uri="{FF2B5EF4-FFF2-40B4-BE49-F238E27FC236}">
              <a16:creationId xmlns:a16="http://schemas.microsoft.com/office/drawing/2014/main" id="{8939FDC9-B9B5-4697-A0E6-771F36C6556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3" name="Text Box 6">
          <a:extLst>
            <a:ext uri="{FF2B5EF4-FFF2-40B4-BE49-F238E27FC236}">
              <a16:creationId xmlns:a16="http://schemas.microsoft.com/office/drawing/2014/main" id="{3B263C7E-1E0F-4866-92D9-C4868BBAE3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4" name="Text Box 7">
          <a:extLst>
            <a:ext uri="{FF2B5EF4-FFF2-40B4-BE49-F238E27FC236}">
              <a16:creationId xmlns:a16="http://schemas.microsoft.com/office/drawing/2014/main" id="{6E7A520D-6058-464F-9FE6-58AEE95B3D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5" name="Text Box 8">
          <a:extLst>
            <a:ext uri="{FF2B5EF4-FFF2-40B4-BE49-F238E27FC236}">
              <a16:creationId xmlns:a16="http://schemas.microsoft.com/office/drawing/2014/main" id="{DA49FAAB-C4CF-4647-8948-264F48211D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6" name="Text Box 9">
          <a:extLst>
            <a:ext uri="{FF2B5EF4-FFF2-40B4-BE49-F238E27FC236}">
              <a16:creationId xmlns:a16="http://schemas.microsoft.com/office/drawing/2014/main" id="{55866E53-60C1-4257-9359-BF9DD0FFB5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7" name="Text Box 10">
          <a:extLst>
            <a:ext uri="{FF2B5EF4-FFF2-40B4-BE49-F238E27FC236}">
              <a16:creationId xmlns:a16="http://schemas.microsoft.com/office/drawing/2014/main" id="{EBBF1859-3531-49AE-A1D4-FD3E706EB01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8" name="Text Box 11">
          <a:extLst>
            <a:ext uri="{FF2B5EF4-FFF2-40B4-BE49-F238E27FC236}">
              <a16:creationId xmlns:a16="http://schemas.microsoft.com/office/drawing/2014/main" id="{47476903-43C8-4196-BE51-9F61F2EB0D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9" name="Text Box 12">
          <a:extLst>
            <a:ext uri="{FF2B5EF4-FFF2-40B4-BE49-F238E27FC236}">
              <a16:creationId xmlns:a16="http://schemas.microsoft.com/office/drawing/2014/main" id="{ABA51A1E-6C92-4F19-8F92-F349A0DA126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0" name="Text Box 13">
          <a:extLst>
            <a:ext uri="{FF2B5EF4-FFF2-40B4-BE49-F238E27FC236}">
              <a16:creationId xmlns:a16="http://schemas.microsoft.com/office/drawing/2014/main" id="{A285A8FF-4399-4D63-8B00-C3CD971998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1" name="Text Box 14">
          <a:extLst>
            <a:ext uri="{FF2B5EF4-FFF2-40B4-BE49-F238E27FC236}">
              <a16:creationId xmlns:a16="http://schemas.microsoft.com/office/drawing/2014/main" id="{78C37732-62CE-4E95-ADB2-22C770E7C0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2" name="Text Box 15">
          <a:extLst>
            <a:ext uri="{FF2B5EF4-FFF2-40B4-BE49-F238E27FC236}">
              <a16:creationId xmlns:a16="http://schemas.microsoft.com/office/drawing/2014/main" id="{E152839E-E47C-4B4B-A362-DD7302D77F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3" name="Text Box 16">
          <a:extLst>
            <a:ext uri="{FF2B5EF4-FFF2-40B4-BE49-F238E27FC236}">
              <a16:creationId xmlns:a16="http://schemas.microsoft.com/office/drawing/2014/main" id="{03FC4301-B272-4457-9231-00F0FE9DD3D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4" name="Text Box 17">
          <a:extLst>
            <a:ext uri="{FF2B5EF4-FFF2-40B4-BE49-F238E27FC236}">
              <a16:creationId xmlns:a16="http://schemas.microsoft.com/office/drawing/2014/main" id="{6E3C5584-3F9B-4A7C-9C1C-85370AC05D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5" name="Text Box 6">
          <a:extLst>
            <a:ext uri="{FF2B5EF4-FFF2-40B4-BE49-F238E27FC236}">
              <a16:creationId xmlns:a16="http://schemas.microsoft.com/office/drawing/2014/main" id="{A44D3FA9-6863-4F5D-85CA-B1BF9C7753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6" name="Text Box 7">
          <a:extLst>
            <a:ext uri="{FF2B5EF4-FFF2-40B4-BE49-F238E27FC236}">
              <a16:creationId xmlns:a16="http://schemas.microsoft.com/office/drawing/2014/main" id="{ABD09ECF-2E94-4EDE-A68B-E83EBE3515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7" name="Text Box 8">
          <a:extLst>
            <a:ext uri="{FF2B5EF4-FFF2-40B4-BE49-F238E27FC236}">
              <a16:creationId xmlns:a16="http://schemas.microsoft.com/office/drawing/2014/main" id="{33C344FE-4788-4DA1-90CD-0C09D25055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8" name="Text Box 9">
          <a:extLst>
            <a:ext uri="{FF2B5EF4-FFF2-40B4-BE49-F238E27FC236}">
              <a16:creationId xmlns:a16="http://schemas.microsoft.com/office/drawing/2014/main" id="{3CBC3033-3EAF-4513-B8E5-B9D54744E8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9" name="Text Box 10">
          <a:extLst>
            <a:ext uri="{FF2B5EF4-FFF2-40B4-BE49-F238E27FC236}">
              <a16:creationId xmlns:a16="http://schemas.microsoft.com/office/drawing/2014/main" id="{31F6A98F-BAC1-4293-8B01-3339532DA9E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0" name="Text Box 11">
          <a:extLst>
            <a:ext uri="{FF2B5EF4-FFF2-40B4-BE49-F238E27FC236}">
              <a16:creationId xmlns:a16="http://schemas.microsoft.com/office/drawing/2014/main" id="{9849CA09-B154-4E1B-A3F6-B2732C3A362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1" name="Text Box 12">
          <a:extLst>
            <a:ext uri="{FF2B5EF4-FFF2-40B4-BE49-F238E27FC236}">
              <a16:creationId xmlns:a16="http://schemas.microsoft.com/office/drawing/2014/main" id="{243C586B-9086-428D-A1F2-1285234B15B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2" name="Text Box 13">
          <a:extLst>
            <a:ext uri="{FF2B5EF4-FFF2-40B4-BE49-F238E27FC236}">
              <a16:creationId xmlns:a16="http://schemas.microsoft.com/office/drawing/2014/main" id="{1410D03E-2C0E-4754-BDAD-0F3E221FE7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3" name="Text Box 14">
          <a:extLst>
            <a:ext uri="{FF2B5EF4-FFF2-40B4-BE49-F238E27FC236}">
              <a16:creationId xmlns:a16="http://schemas.microsoft.com/office/drawing/2014/main" id="{A4A2F42F-B17C-4903-810E-312CFBC0B18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4" name="Text Box 15">
          <a:extLst>
            <a:ext uri="{FF2B5EF4-FFF2-40B4-BE49-F238E27FC236}">
              <a16:creationId xmlns:a16="http://schemas.microsoft.com/office/drawing/2014/main" id="{927FEC8D-7F2B-425C-9703-0B6F7FA5370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5" name="Text Box 16">
          <a:extLst>
            <a:ext uri="{FF2B5EF4-FFF2-40B4-BE49-F238E27FC236}">
              <a16:creationId xmlns:a16="http://schemas.microsoft.com/office/drawing/2014/main" id="{DEF8E380-39E5-40C5-B9B6-38CF3E327EC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6" name="Text Box 17">
          <a:extLst>
            <a:ext uri="{FF2B5EF4-FFF2-40B4-BE49-F238E27FC236}">
              <a16:creationId xmlns:a16="http://schemas.microsoft.com/office/drawing/2014/main" id="{BFC67D7E-F7B1-4F18-AAD5-2520116C75A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7" name="Text Box 6">
          <a:extLst>
            <a:ext uri="{FF2B5EF4-FFF2-40B4-BE49-F238E27FC236}">
              <a16:creationId xmlns:a16="http://schemas.microsoft.com/office/drawing/2014/main" id="{D3839487-CA04-4209-A55B-D6FB45B16C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8" name="Text Box 7">
          <a:extLst>
            <a:ext uri="{FF2B5EF4-FFF2-40B4-BE49-F238E27FC236}">
              <a16:creationId xmlns:a16="http://schemas.microsoft.com/office/drawing/2014/main" id="{73CF27FF-018C-4345-8EAC-A9501D8876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9" name="Text Box 8">
          <a:extLst>
            <a:ext uri="{FF2B5EF4-FFF2-40B4-BE49-F238E27FC236}">
              <a16:creationId xmlns:a16="http://schemas.microsoft.com/office/drawing/2014/main" id="{8F61B947-DDFB-4AFC-BA01-6CCD094F5E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0" name="Text Box 9">
          <a:extLst>
            <a:ext uri="{FF2B5EF4-FFF2-40B4-BE49-F238E27FC236}">
              <a16:creationId xmlns:a16="http://schemas.microsoft.com/office/drawing/2014/main" id="{F636D5A2-AAED-42F6-8243-9123D8C4E5B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1" name="Text Box 10">
          <a:extLst>
            <a:ext uri="{FF2B5EF4-FFF2-40B4-BE49-F238E27FC236}">
              <a16:creationId xmlns:a16="http://schemas.microsoft.com/office/drawing/2014/main" id="{0BA8D942-FC4F-4C1C-9C0D-95F03281E9F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2" name="Text Box 11">
          <a:extLst>
            <a:ext uri="{FF2B5EF4-FFF2-40B4-BE49-F238E27FC236}">
              <a16:creationId xmlns:a16="http://schemas.microsoft.com/office/drawing/2014/main" id="{527816F0-EB27-461D-8391-DA8A9C03FB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3" name="Text Box 12">
          <a:extLst>
            <a:ext uri="{FF2B5EF4-FFF2-40B4-BE49-F238E27FC236}">
              <a16:creationId xmlns:a16="http://schemas.microsoft.com/office/drawing/2014/main" id="{7847F60A-F171-4239-A6D7-CED6A5BFB4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4" name="Text Box 13">
          <a:extLst>
            <a:ext uri="{FF2B5EF4-FFF2-40B4-BE49-F238E27FC236}">
              <a16:creationId xmlns:a16="http://schemas.microsoft.com/office/drawing/2014/main" id="{8E444355-F29C-4F8A-B5A7-8E0B515C29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5" name="Text Box 14">
          <a:extLst>
            <a:ext uri="{FF2B5EF4-FFF2-40B4-BE49-F238E27FC236}">
              <a16:creationId xmlns:a16="http://schemas.microsoft.com/office/drawing/2014/main" id="{ED562F91-CB3B-4533-9B16-04CEC73AE2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6" name="Text Box 15">
          <a:extLst>
            <a:ext uri="{FF2B5EF4-FFF2-40B4-BE49-F238E27FC236}">
              <a16:creationId xmlns:a16="http://schemas.microsoft.com/office/drawing/2014/main" id="{EEF4F894-CA29-4BD1-ABCA-32FE7A72388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7" name="Text Box 16">
          <a:extLst>
            <a:ext uri="{FF2B5EF4-FFF2-40B4-BE49-F238E27FC236}">
              <a16:creationId xmlns:a16="http://schemas.microsoft.com/office/drawing/2014/main" id="{A5C20843-CCDD-4863-8F6A-6BFF65CE21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8" name="Text Box 17">
          <a:extLst>
            <a:ext uri="{FF2B5EF4-FFF2-40B4-BE49-F238E27FC236}">
              <a16:creationId xmlns:a16="http://schemas.microsoft.com/office/drawing/2014/main" id="{500240B6-73E1-4DBF-836E-9DC151E4187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9" name="Text Box 7">
          <a:extLst>
            <a:ext uri="{FF2B5EF4-FFF2-40B4-BE49-F238E27FC236}">
              <a16:creationId xmlns:a16="http://schemas.microsoft.com/office/drawing/2014/main" id="{1E18964D-E4FE-4C6A-B728-4587F2EEF22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0" name="Text Box 8">
          <a:extLst>
            <a:ext uri="{FF2B5EF4-FFF2-40B4-BE49-F238E27FC236}">
              <a16:creationId xmlns:a16="http://schemas.microsoft.com/office/drawing/2014/main" id="{C5AE36CB-C30B-4771-8A73-244CBF750D0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1" name="Text Box 9">
          <a:extLst>
            <a:ext uri="{FF2B5EF4-FFF2-40B4-BE49-F238E27FC236}">
              <a16:creationId xmlns:a16="http://schemas.microsoft.com/office/drawing/2014/main" id="{6A2E7E5E-A869-47C7-9E43-A0E1E181376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2" name="Text Box 10">
          <a:extLst>
            <a:ext uri="{FF2B5EF4-FFF2-40B4-BE49-F238E27FC236}">
              <a16:creationId xmlns:a16="http://schemas.microsoft.com/office/drawing/2014/main" id="{739A9043-1E7F-4B58-91BE-7CA83EA0C9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3" name="Text Box 11">
          <a:extLst>
            <a:ext uri="{FF2B5EF4-FFF2-40B4-BE49-F238E27FC236}">
              <a16:creationId xmlns:a16="http://schemas.microsoft.com/office/drawing/2014/main" id="{050BEC25-CD6F-459B-81B9-E0DB7546C4B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4" name="Text Box 12">
          <a:extLst>
            <a:ext uri="{FF2B5EF4-FFF2-40B4-BE49-F238E27FC236}">
              <a16:creationId xmlns:a16="http://schemas.microsoft.com/office/drawing/2014/main" id="{19EF40B2-35C5-4EEA-A7D7-E8351209745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5" name="Text Box 13">
          <a:extLst>
            <a:ext uri="{FF2B5EF4-FFF2-40B4-BE49-F238E27FC236}">
              <a16:creationId xmlns:a16="http://schemas.microsoft.com/office/drawing/2014/main" id="{1B0FE441-F963-4BD7-99DE-8B973A06FD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6" name="Text Box 14">
          <a:extLst>
            <a:ext uri="{FF2B5EF4-FFF2-40B4-BE49-F238E27FC236}">
              <a16:creationId xmlns:a16="http://schemas.microsoft.com/office/drawing/2014/main" id="{4344271C-4DBF-44F2-9F21-6173F5CEB92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7" name="Text Box 15">
          <a:extLst>
            <a:ext uri="{FF2B5EF4-FFF2-40B4-BE49-F238E27FC236}">
              <a16:creationId xmlns:a16="http://schemas.microsoft.com/office/drawing/2014/main" id="{5AB72E52-6398-4EB6-9A10-F39F37D383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8" name="Text Box 16">
          <a:extLst>
            <a:ext uri="{FF2B5EF4-FFF2-40B4-BE49-F238E27FC236}">
              <a16:creationId xmlns:a16="http://schemas.microsoft.com/office/drawing/2014/main" id="{D12D7AFF-D9A6-40EA-9A81-C1BBEBA3689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9" name="Text Box 17">
          <a:extLst>
            <a:ext uri="{FF2B5EF4-FFF2-40B4-BE49-F238E27FC236}">
              <a16:creationId xmlns:a16="http://schemas.microsoft.com/office/drawing/2014/main" id="{CBFCD0BE-FBB2-4229-8524-4EE50780D4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0" name="Text Box 6">
          <a:extLst>
            <a:ext uri="{FF2B5EF4-FFF2-40B4-BE49-F238E27FC236}">
              <a16:creationId xmlns:a16="http://schemas.microsoft.com/office/drawing/2014/main" id="{12CF2ADB-28AB-43AB-AB0F-6B05544FD7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1" name="Text Box 7">
          <a:extLst>
            <a:ext uri="{FF2B5EF4-FFF2-40B4-BE49-F238E27FC236}">
              <a16:creationId xmlns:a16="http://schemas.microsoft.com/office/drawing/2014/main" id="{824B9345-4823-4EB1-A406-790FCA5965B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2" name="Text Box 8">
          <a:extLst>
            <a:ext uri="{FF2B5EF4-FFF2-40B4-BE49-F238E27FC236}">
              <a16:creationId xmlns:a16="http://schemas.microsoft.com/office/drawing/2014/main" id="{CAF0A92A-916C-4A1C-A3C3-40DB04CF12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3" name="Text Box 9">
          <a:extLst>
            <a:ext uri="{FF2B5EF4-FFF2-40B4-BE49-F238E27FC236}">
              <a16:creationId xmlns:a16="http://schemas.microsoft.com/office/drawing/2014/main" id="{EA01FDD6-02E3-42D6-B16F-1CBCCB2960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4" name="Text Box 10">
          <a:extLst>
            <a:ext uri="{FF2B5EF4-FFF2-40B4-BE49-F238E27FC236}">
              <a16:creationId xmlns:a16="http://schemas.microsoft.com/office/drawing/2014/main" id="{10B2A3F4-8529-4445-ACE9-261052A5AC7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5" name="Text Box 11">
          <a:extLst>
            <a:ext uri="{FF2B5EF4-FFF2-40B4-BE49-F238E27FC236}">
              <a16:creationId xmlns:a16="http://schemas.microsoft.com/office/drawing/2014/main" id="{429F01DA-C7FE-4F3B-B2D2-CCD74BF666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6" name="Text Box 12">
          <a:extLst>
            <a:ext uri="{FF2B5EF4-FFF2-40B4-BE49-F238E27FC236}">
              <a16:creationId xmlns:a16="http://schemas.microsoft.com/office/drawing/2014/main" id="{E1760585-D112-4FDD-8A05-E7F996F391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7" name="Text Box 13">
          <a:extLst>
            <a:ext uri="{FF2B5EF4-FFF2-40B4-BE49-F238E27FC236}">
              <a16:creationId xmlns:a16="http://schemas.microsoft.com/office/drawing/2014/main" id="{95686BAD-99ED-4784-8695-D89DF7B4B9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8" name="Text Box 14">
          <a:extLst>
            <a:ext uri="{FF2B5EF4-FFF2-40B4-BE49-F238E27FC236}">
              <a16:creationId xmlns:a16="http://schemas.microsoft.com/office/drawing/2014/main" id="{3BBC86D2-627A-4512-9285-E62C619EA8A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9" name="Text Box 15">
          <a:extLst>
            <a:ext uri="{FF2B5EF4-FFF2-40B4-BE49-F238E27FC236}">
              <a16:creationId xmlns:a16="http://schemas.microsoft.com/office/drawing/2014/main" id="{42C7AEC1-2AFC-4AA9-80FB-4A641E26D76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0" name="Text Box 16">
          <a:extLst>
            <a:ext uri="{FF2B5EF4-FFF2-40B4-BE49-F238E27FC236}">
              <a16:creationId xmlns:a16="http://schemas.microsoft.com/office/drawing/2014/main" id="{2F4EF1BF-ACFE-4E1D-A63A-8C5C8A900F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1" name="Text Box 17">
          <a:extLst>
            <a:ext uri="{FF2B5EF4-FFF2-40B4-BE49-F238E27FC236}">
              <a16:creationId xmlns:a16="http://schemas.microsoft.com/office/drawing/2014/main" id="{299DC789-ED5E-4A12-A3C9-735D9F8E6C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2" name="Text Box 6">
          <a:extLst>
            <a:ext uri="{FF2B5EF4-FFF2-40B4-BE49-F238E27FC236}">
              <a16:creationId xmlns:a16="http://schemas.microsoft.com/office/drawing/2014/main" id="{DAD00602-B978-45C0-9B68-0952452D64B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3" name="Text Box 7">
          <a:extLst>
            <a:ext uri="{FF2B5EF4-FFF2-40B4-BE49-F238E27FC236}">
              <a16:creationId xmlns:a16="http://schemas.microsoft.com/office/drawing/2014/main" id="{55A5827B-BDEE-4531-BDB4-3F095BEB66F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4" name="Text Box 8">
          <a:extLst>
            <a:ext uri="{FF2B5EF4-FFF2-40B4-BE49-F238E27FC236}">
              <a16:creationId xmlns:a16="http://schemas.microsoft.com/office/drawing/2014/main" id="{26AA8E2A-C965-495A-86ED-AA6F0D71D71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5" name="Text Box 9">
          <a:extLst>
            <a:ext uri="{FF2B5EF4-FFF2-40B4-BE49-F238E27FC236}">
              <a16:creationId xmlns:a16="http://schemas.microsoft.com/office/drawing/2014/main" id="{144E5B07-9805-450D-AFF1-0BB7D8F6ED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6" name="Text Box 10">
          <a:extLst>
            <a:ext uri="{FF2B5EF4-FFF2-40B4-BE49-F238E27FC236}">
              <a16:creationId xmlns:a16="http://schemas.microsoft.com/office/drawing/2014/main" id="{B094B676-012B-4177-B3B1-03496D0FE0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7" name="Text Box 11">
          <a:extLst>
            <a:ext uri="{FF2B5EF4-FFF2-40B4-BE49-F238E27FC236}">
              <a16:creationId xmlns:a16="http://schemas.microsoft.com/office/drawing/2014/main" id="{D6FDA241-B438-4F84-B4F6-9F4A74E64D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8" name="Text Box 12">
          <a:extLst>
            <a:ext uri="{FF2B5EF4-FFF2-40B4-BE49-F238E27FC236}">
              <a16:creationId xmlns:a16="http://schemas.microsoft.com/office/drawing/2014/main" id="{9CD025A4-48BD-47F5-B841-F9B9893DD55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9" name="Text Box 13">
          <a:extLst>
            <a:ext uri="{FF2B5EF4-FFF2-40B4-BE49-F238E27FC236}">
              <a16:creationId xmlns:a16="http://schemas.microsoft.com/office/drawing/2014/main" id="{1CE6A962-02E2-4EE9-B96C-C87583F8641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0" name="Text Box 14">
          <a:extLst>
            <a:ext uri="{FF2B5EF4-FFF2-40B4-BE49-F238E27FC236}">
              <a16:creationId xmlns:a16="http://schemas.microsoft.com/office/drawing/2014/main" id="{FBF903F3-F3A7-4CBF-A8AD-F0D31C4F6C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1" name="Text Box 15">
          <a:extLst>
            <a:ext uri="{FF2B5EF4-FFF2-40B4-BE49-F238E27FC236}">
              <a16:creationId xmlns:a16="http://schemas.microsoft.com/office/drawing/2014/main" id="{733CA8D2-853A-436E-9E80-08991AB516F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2" name="Text Box 16">
          <a:extLst>
            <a:ext uri="{FF2B5EF4-FFF2-40B4-BE49-F238E27FC236}">
              <a16:creationId xmlns:a16="http://schemas.microsoft.com/office/drawing/2014/main" id="{BDF371C9-4478-4BE0-B0B6-CADF77E64F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3" name="Text Box 17">
          <a:extLst>
            <a:ext uri="{FF2B5EF4-FFF2-40B4-BE49-F238E27FC236}">
              <a16:creationId xmlns:a16="http://schemas.microsoft.com/office/drawing/2014/main" id="{F5AA00A8-5A1C-4924-AF84-A79ABCED909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4" name="Text Box 6">
          <a:extLst>
            <a:ext uri="{FF2B5EF4-FFF2-40B4-BE49-F238E27FC236}">
              <a16:creationId xmlns:a16="http://schemas.microsoft.com/office/drawing/2014/main" id="{6728B189-2573-4F8E-91A5-F2EB6840E37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5" name="Text Box 7">
          <a:extLst>
            <a:ext uri="{FF2B5EF4-FFF2-40B4-BE49-F238E27FC236}">
              <a16:creationId xmlns:a16="http://schemas.microsoft.com/office/drawing/2014/main" id="{DEEFB1AD-274A-463C-91A9-093AD9D10F3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6" name="Text Box 8">
          <a:extLst>
            <a:ext uri="{FF2B5EF4-FFF2-40B4-BE49-F238E27FC236}">
              <a16:creationId xmlns:a16="http://schemas.microsoft.com/office/drawing/2014/main" id="{B26A4158-69FE-483E-9C23-4C05FBAD8F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7" name="Text Box 9">
          <a:extLst>
            <a:ext uri="{FF2B5EF4-FFF2-40B4-BE49-F238E27FC236}">
              <a16:creationId xmlns:a16="http://schemas.microsoft.com/office/drawing/2014/main" id="{C0235E34-DB54-4215-BDAA-0FA5C96385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8" name="Text Box 10">
          <a:extLst>
            <a:ext uri="{FF2B5EF4-FFF2-40B4-BE49-F238E27FC236}">
              <a16:creationId xmlns:a16="http://schemas.microsoft.com/office/drawing/2014/main" id="{F40E5B34-412D-44C4-BB5F-5B9409549C8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9" name="Text Box 11">
          <a:extLst>
            <a:ext uri="{FF2B5EF4-FFF2-40B4-BE49-F238E27FC236}">
              <a16:creationId xmlns:a16="http://schemas.microsoft.com/office/drawing/2014/main" id="{DF5ECDF4-75EF-4B6B-8000-57710BF93F9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0" name="Text Box 12">
          <a:extLst>
            <a:ext uri="{FF2B5EF4-FFF2-40B4-BE49-F238E27FC236}">
              <a16:creationId xmlns:a16="http://schemas.microsoft.com/office/drawing/2014/main" id="{87B8D62C-C433-432B-B33D-7822E42016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1" name="Text Box 13">
          <a:extLst>
            <a:ext uri="{FF2B5EF4-FFF2-40B4-BE49-F238E27FC236}">
              <a16:creationId xmlns:a16="http://schemas.microsoft.com/office/drawing/2014/main" id="{56E51EEB-01D1-46CF-A1BD-B58504ABF73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2" name="Text Box 14">
          <a:extLst>
            <a:ext uri="{FF2B5EF4-FFF2-40B4-BE49-F238E27FC236}">
              <a16:creationId xmlns:a16="http://schemas.microsoft.com/office/drawing/2014/main" id="{563F0E11-149B-4CD6-9D3F-16C175E492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3" name="Text Box 15">
          <a:extLst>
            <a:ext uri="{FF2B5EF4-FFF2-40B4-BE49-F238E27FC236}">
              <a16:creationId xmlns:a16="http://schemas.microsoft.com/office/drawing/2014/main" id="{3E7131A3-F550-4BFE-A858-4AE2DF8531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4" name="Text Box 16">
          <a:extLst>
            <a:ext uri="{FF2B5EF4-FFF2-40B4-BE49-F238E27FC236}">
              <a16:creationId xmlns:a16="http://schemas.microsoft.com/office/drawing/2014/main" id="{583634F5-2A05-4F4C-8C69-52B3CB2342C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5" name="Text Box 17">
          <a:extLst>
            <a:ext uri="{FF2B5EF4-FFF2-40B4-BE49-F238E27FC236}">
              <a16:creationId xmlns:a16="http://schemas.microsoft.com/office/drawing/2014/main" id="{53D6D978-4346-4C5E-A256-0739DF48FC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6" name="Text Box 7">
          <a:extLst>
            <a:ext uri="{FF2B5EF4-FFF2-40B4-BE49-F238E27FC236}">
              <a16:creationId xmlns:a16="http://schemas.microsoft.com/office/drawing/2014/main" id="{C78AE7AA-89D5-4918-9C37-868BB62CF9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7" name="Text Box 8">
          <a:extLst>
            <a:ext uri="{FF2B5EF4-FFF2-40B4-BE49-F238E27FC236}">
              <a16:creationId xmlns:a16="http://schemas.microsoft.com/office/drawing/2014/main" id="{976B57B7-32C1-4A54-A5A1-D72830F97E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8" name="Text Box 9">
          <a:extLst>
            <a:ext uri="{FF2B5EF4-FFF2-40B4-BE49-F238E27FC236}">
              <a16:creationId xmlns:a16="http://schemas.microsoft.com/office/drawing/2014/main" id="{56C41CC0-AF25-437F-8728-D14FECE342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9" name="Text Box 10">
          <a:extLst>
            <a:ext uri="{FF2B5EF4-FFF2-40B4-BE49-F238E27FC236}">
              <a16:creationId xmlns:a16="http://schemas.microsoft.com/office/drawing/2014/main" id="{549054AA-0D6C-4CF2-B693-722FA4EDD4D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0" name="Text Box 11">
          <a:extLst>
            <a:ext uri="{FF2B5EF4-FFF2-40B4-BE49-F238E27FC236}">
              <a16:creationId xmlns:a16="http://schemas.microsoft.com/office/drawing/2014/main" id="{8129F3C5-AD33-4DDA-BECA-21BB987201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1" name="Text Box 12">
          <a:extLst>
            <a:ext uri="{FF2B5EF4-FFF2-40B4-BE49-F238E27FC236}">
              <a16:creationId xmlns:a16="http://schemas.microsoft.com/office/drawing/2014/main" id="{02DBAC70-7A9A-422B-A967-D5FB9921E8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2" name="Text Box 13">
          <a:extLst>
            <a:ext uri="{FF2B5EF4-FFF2-40B4-BE49-F238E27FC236}">
              <a16:creationId xmlns:a16="http://schemas.microsoft.com/office/drawing/2014/main" id="{83542B00-40AD-4D4D-900D-1376FB25A8A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3" name="Text Box 14">
          <a:extLst>
            <a:ext uri="{FF2B5EF4-FFF2-40B4-BE49-F238E27FC236}">
              <a16:creationId xmlns:a16="http://schemas.microsoft.com/office/drawing/2014/main" id="{EC4C6DE5-44FD-4E45-818D-9284BE7F6B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4" name="Text Box 15">
          <a:extLst>
            <a:ext uri="{FF2B5EF4-FFF2-40B4-BE49-F238E27FC236}">
              <a16:creationId xmlns:a16="http://schemas.microsoft.com/office/drawing/2014/main" id="{4F909672-A473-4232-B711-B20DE83959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5" name="Text Box 16">
          <a:extLst>
            <a:ext uri="{FF2B5EF4-FFF2-40B4-BE49-F238E27FC236}">
              <a16:creationId xmlns:a16="http://schemas.microsoft.com/office/drawing/2014/main" id="{E11402E0-2217-4428-B0FA-6279AEDAFA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6" name="Text Box 17">
          <a:extLst>
            <a:ext uri="{FF2B5EF4-FFF2-40B4-BE49-F238E27FC236}">
              <a16:creationId xmlns:a16="http://schemas.microsoft.com/office/drawing/2014/main" id="{BB0927CD-1D76-4195-8A54-CDDA74CB1DB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7" name="Text Box 6">
          <a:extLst>
            <a:ext uri="{FF2B5EF4-FFF2-40B4-BE49-F238E27FC236}">
              <a16:creationId xmlns:a16="http://schemas.microsoft.com/office/drawing/2014/main" id="{25B9CE37-4ADC-4E0A-B528-2B0EDC38CD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8" name="Text Box 7">
          <a:extLst>
            <a:ext uri="{FF2B5EF4-FFF2-40B4-BE49-F238E27FC236}">
              <a16:creationId xmlns:a16="http://schemas.microsoft.com/office/drawing/2014/main" id="{1E6AEE9E-D73F-4AC2-820F-A66E3EA362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9" name="Text Box 8">
          <a:extLst>
            <a:ext uri="{FF2B5EF4-FFF2-40B4-BE49-F238E27FC236}">
              <a16:creationId xmlns:a16="http://schemas.microsoft.com/office/drawing/2014/main" id="{FCE55E20-52A5-489E-BC94-4CD50F9FCB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0" name="Text Box 9">
          <a:extLst>
            <a:ext uri="{FF2B5EF4-FFF2-40B4-BE49-F238E27FC236}">
              <a16:creationId xmlns:a16="http://schemas.microsoft.com/office/drawing/2014/main" id="{4E4D5026-848C-4DFE-9C7B-B7495C887C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1" name="Text Box 10">
          <a:extLst>
            <a:ext uri="{FF2B5EF4-FFF2-40B4-BE49-F238E27FC236}">
              <a16:creationId xmlns:a16="http://schemas.microsoft.com/office/drawing/2014/main" id="{BB32CCB4-5458-4CB0-B760-BAF137C65E8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2" name="Text Box 11">
          <a:extLst>
            <a:ext uri="{FF2B5EF4-FFF2-40B4-BE49-F238E27FC236}">
              <a16:creationId xmlns:a16="http://schemas.microsoft.com/office/drawing/2014/main" id="{E33F97E3-4D73-47B9-B933-467B168371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3" name="Text Box 12">
          <a:extLst>
            <a:ext uri="{FF2B5EF4-FFF2-40B4-BE49-F238E27FC236}">
              <a16:creationId xmlns:a16="http://schemas.microsoft.com/office/drawing/2014/main" id="{6D8C7B6E-151A-45E5-912F-99138BC50D7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4" name="Text Box 13">
          <a:extLst>
            <a:ext uri="{FF2B5EF4-FFF2-40B4-BE49-F238E27FC236}">
              <a16:creationId xmlns:a16="http://schemas.microsoft.com/office/drawing/2014/main" id="{BF650FF5-9EB9-4920-ACFB-F3335B8AED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5" name="Text Box 14">
          <a:extLst>
            <a:ext uri="{FF2B5EF4-FFF2-40B4-BE49-F238E27FC236}">
              <a16:creationId xmlns:a16="http://schemas.microsoft.com/office/drawing/2014/main" id="{10A3A340-B4A5-4EA6-B226-29E80CC98F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6" name="Text Box 15">
          <a:extLst>
            <a:ext uri="{FF2B5EF4-FFF2-40B4-BE49-F238E27FC236}">
              <a16:creationId xmlns:a16="http://schemas.microsoft.com/office/drawing/2014/main" id="{3CCDD6E6-6715-421B-A0E7-438568C784D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7" name="Text Box 16">
          <a:extLst>
            <a:ext uri="{FF2B5EF4-FFF2-40B4-BE49-F238E27FC236}">
              <a16:creationId xmlns:a16="http://schemas.microsoft.com/office/drawing/2014/main" id="{E5ECA3C4-9E60-45CA-9E82-DA34E2CBF4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8" name="Text Box 17">
          <a:extLst>
            <a:ext uri="{FF2B5EF4-FFF2-40B4-BE49-F238E27FC236}">
              <a16:creationId xmlns:a16="http://schemas.microsoft.com/office/drawing/2014/main" id="{31CB3594-0F08-47EE-8E04-9349BD9DF5E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9" name="Text Box 6">
          <a:extLst>
            <a:ext uri="{FF2B5EF4-FFF2-40B4-BE49-F238E27FC236}">
              <a16:creationId xmlns:a16="http://schemas.microsoft.com/office/drawing/2014/main" id="{343171A5-4AF2-4E6B-B11A-D7606006E2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0" name="Text Box 7">
          <a:extLst>
            <a:ext uri="{FF2B5EF4-FFF2-40B4-BE49-F238E27FC236}">
              <a16:creationId xmlns:a16="http://schemas.microsoft.com/office/drawing/2014/main" id="{3A36BA91-392B-4C78-BB66-22D9843C32C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1" name="Text Box 8">
          <a:extLst>
            <a:ext uri="{FF2B5EF4-FFF2-40B4-BE49-F238E27FC236}">
              <a16:creationId xmlns:a16="http://schemas.microsoft.com/office/drawing/2014/main" id="{716B9489-D9F4-402D-9C5D-7698187CF3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2" name="Text Box 9">
          <a:extLst>
            <a:ext uri="{FF2B5EF4-FFF2-40B4-BE49-F238E27FC236}">
              <a16:creationId xmlns:a16="http://schemas.microsoft.com/office/drawing/2014/main" id="{4B84C38D-8BB5-4403-BE89-BAD3B1DD1FC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3" name="Text Box 10">
          <a:extLst>
            <a:ext uri="{FF2B5EF4-FFF2-40B4-BE49-F238E27FC236}">
              <a16:creationId xmlns:a16="http://schemas.microsoft.com/office/drawing/2014/main" id="{36E9B037-2963-42BC-A1EA-D10986471D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4" name="Text Box 11">
          <a:extLst>
            <a:ext uri="{FF2B5EF4-FFF2-40B4-BE49-F238E27FC236}">
              <a16:creationId xmlns:a16="http://schemas.microsoft.com/office/drawing/2014/main" id="{BCB61773-1175-430E-884E-5358595AF2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5" name="Text Box 12">
          <a:extLst>
            <a:ext uri="{FF2B5EF4-FFF2-40B4-BE49-F238E27FC236}">
              <a16:creationId xmlns:a16="http://schemas.microsoft.com/office/drawing/2014/main" id="{757D9D65-E989-483D-A9EF-3D7E7B8F6F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6" name="Text Box 13">
          <a:extLst>
            <a:ext uri="{FF2B5EF4-FFF2-40B4-BE49-F238E27FC236}">
              <a16:creationId xmlns:a16="http://schemas.microsoft.com/office/drawing/2014/main" id="{D725BB22-D074-49AF-BD78-3825585315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7" name="Text Box 14">
          <a:extLst>
            <a:ext uri="{FF2B5EF4-FFF2-40B4-BE49-F238E27FC236}">
              <a16:creationId xmlns:a16="http://schemas.microsoft.com/office/drawing/2014/main" id="{BEF35268-0E98-4FEF-977B-B846EE3D84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8" name="Text Box 15">
          <a:extLst>
            <a:ext uri="{FF2B5EF4-FFF2-40B4-BE49-F238E27FC236}">
              <a16:creationId xmlns:a16="http://schemas.microsoft.com/office/drawing/2014/main" id="{2D6A2251-EB81-41DA-B3CF-C6FB8731B1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9" name="Text Box 16">
          <a:extLst>
            <a:ext uri="{FF2B5EF4-FFF2-40B4-BE49-F238E27FC236}">
              <a16:creationId xmlns:a16="http://schemas.microsoft.com/office/drawing/2014/main" id="{EC64F9CE-6212-471E-9C33-EDAF5736EAB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0" name="Text Box 17">
          <a:extLst>
            <a:ext uri="{FF2B5EF4-FFF2-40B4-BE49-F238E27FC236}">
              <a16:creationId xmlns:a16="http://schemas.microsoft.com/office/drawing/2014/main" id="{1E9EC158-8DF0-45FB-A63D-24E0C14E13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1" name="Text Box 6">
          <a:extLst>
            <a:ext uri="{FF2B5EF4-FFF2-40B4-BE49-F238E27FC236}">
              <a16:creationId xmlns:a16="http://schemas.microsoft.com/office/drawing/2014/main" id="{B60209DF-19A8-4F04-BBB6-8A2B671D899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2" name="Text Box 7">
          <a:extLst>
            <a:ext uri="{FF2B5EF4-FFF2-40B4-BE49-F238E27FC236}">
              <a16:creationId xmlns:a16="http://schemas.microsoft.com/office/drawing/2014/main" id="{7FFED15C-2272-4C11-84E1-14EE116AF1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3" name="Text Box 8">
          <a:extLst>
            <a:ext uri="{FF2B5EF4-FFF2-40B4-BE49-F238E27FC236}">
              <a16:creationId xmlns:a16="http://schemas.microsoft.com/office/drawing/2014/main" id="{BB93C824-DF5B-449C-96D8-20820977220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4" name="Text Box 9">
          <a:extLst>
            <a:ext uri="{FF2B5EF4-FFF2-40B4-BE49-F238E27FC236}">
              <a16:creationId xmlns:a16="http://schemas.microsoft.com/office/drawing/2014/main" id="{D0C65182-6323-4493-B1D2-D4BF3D688B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5" name="Text Box 10">
          <a:extLst>
            <a:ext uri="{FF2B5EF4-FFF2-40B4-BE49-F238E27FC236}">
              <a16:creationId xmlns:a16="http://schemas.microsoft.com/office/drawing/2014/main" id="{C1ECC48E-6ECE-4302-A3F6-A71677326E3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6" name="Text Box 11">
          <a:extLst>
            <a:ext uri="{FF2B5EF4-FFF2-40B4-BE49-F238E27FC236}">
              <a16:creationId xmlns:a16="http://schemas.microsoft.com/office/drawing/2014/main" id="{BA2F471B-FB0B-41E6-B7E8-0E88EBAA55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7" name="Text Box 12">
          <a:extLst>
            <a:ext uri="{FF2B5EF4-FFF2-40B4-BE49-F238E27FC236}">
              <a16:creationId xmlns:a16="http://schemas.microsoft.com/office/drawing/2014/main" id="{23975B78-2505-441A-8C3B-A94C030C16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8" name="Text Box 13">
          <a:extLst>
            <a:ext uri="{FF2B5EF4-FFF2-40B4-BE49-F238E27FC236}">
              <a16:creationId xmlns:a16="http://schemas.microsoft.com/office/drawing/2014/main" id="{06DE33A5-B685-4253-972F-FCEC47D91C0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9" name="Text Box 14">
          <a:extLst>
            <a:ext uri="{FF2B5EF4-FFF2-40B4-BE49-F238E27FC236}">
              <a16:creationId xmlns:a16="http://schemas.microsoft.com/office/drawing/2014/main" id="{A767320D-E837-4920-BC66-1FF27931F5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0" name="Text Box 15">
          <a:extLst>
            <a:ext uri="{FF2B5EF4-FFF2-40B4-BE49-F238E27FC236}">
              <a16:creationId xmlns:a16="http://schemas.microsoft.com/office/drawing/2014/main" id="{AF8F2AA8-68E6-4A22-8743-D784518302B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1" name="Text Box 16">
          <a:extLst>
            <a:ext uri="{FF2B5EF4-FFF2-40B4-BE49-F238E27FC236}">
              <a16:creationId xmlns:a16="http://schemas.microsoft.com/office/drawing/2014/main" id="{7C39CC66-2D11-4699-9D57-D661F81F48E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2" name="Text Box 17">
          <a:extLst>
            <a:ext uri="{FF2B5EF4-FFF2-40B4-BE49-F238E27FC236}">
              <a16:creationId xmlns:a16="http://schemas.microsoft.com/office/drawing/2014/main" id="{E71E890A-4BA7-4C18-9C07-72BC05B9B8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3" name="Text Box 7">
          <a:extLst>
            <a:ext uri="{FF2B5EF4-FFF2-40B4-BE49-F238E27FC236}">
              <a16:creationId xmlns:a16="http://schemas.microsoft.com/office/drawing/2014/main" id="{DD55AC6B-A3CD-40FF-B7C3-DC53DE498C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4" name="Text Box 8">
          <a:extLst>
            <a:ext uri="{FF2B5EF4-FFF2-40B4-BE49-F238E27FC236}">
              <a16:creationId xmlns:a16="http://schemas.microsoft.com/office/drawing/2014/main" id="{AD05B689-0A36-4662-BEDE-98983EBA21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5" name="Text Box 9">
          <a:extLst>
            <a:ext uri="{FF2B5EF4-FFF2-40B4-BE49-F238E27FC236}">
              <a16:creationId xmlns:a16="http://schemas.microsoft.com/office/drawing/2014/main" id="{73E8E0BA-EADE-4D22-BDC5-EF280D0E517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6" name="Text Box 10">
          <a:extLst>
            <a:ext uri="{FF2B5EF4-FFF2-40B4-BE49-F238E27FC236}">
              <a16:creationId xmlns:a16="http://schemas.microsoft.com/office/drawing/2014/main" id="{406D7D1B-F245-4F45-931E-96B8B1A916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7" name="Text Box 11">
          <a:extLst>
            <a:ext uri="{FF2B5EF4-FFF2-40B4-BE49-F238E27FC236}">
              <a16:creationId xmlns:a16="http://schemas.microsoft.com/office/drawing/2014/main" id="{BF2CA78D-8C2E-448B-B7CC-B4A1A77067D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8" name="Text Box 12">
          <a:extLst>
            <a:ext uri="{FF2B5EF4-FFF2-40B4-BE49-F238E27FC236}">
              <a16:creationId xmlns:a16="http://schemas.microsoft.com/office/drawing/2014/main" id="{1C995203-662A-41AD-B09A-37F728254E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9" name="Text Box 13">
          <a:extLst>
            <a:ext uri="{FF2B5EF4-FFF2-40B4-BE49-F238E27FC236}">
              <a16:creationId xmlns:a16="http://schemas.microsoft.com/office/drawing/2014/main" id="{68D55EFC-69FA-44DF-89E1-500BAF47939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0" name="Text Box 14">
          <a:extLst>
            <a:ext uri="{FF2B5EF4-FFF2-40B4-BE49-F238E27FC236}">
              <a16:creationId xmlns:a16="http://schemas.microsoft.com/office/drawing/2014/main" id="{578619DD-3234-4873-BC00-897C3EE1FC2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1" name="Text Box 15">
          <a:extLst>
            <a:ext uri="{FF2B5EF4-FFF2-40B4-BE49-F238E27FC236}">
              <a16:creationId xmlns:a16="http://schemas.microsoft.com/office/drawing/2014/main" id="{8B5EA21B-156F-44E5-BCD8-82B9FE186C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2" name="Text Box 16">
          <a:extLst>
            <a:ext uri="{FF2B5EF4-FFF2-40B4-BE49-F238E27FC236}">
              <a16:creationId xmlns:a16="http://schemas.microsoft.com/office/drawing/2014/main" id="{E2661ACB-B37F-4DA3-8E44-336126CA476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3" name="Text Box 17">
          <a:extLst>
            <a:ext uri="{FF2B5EF4-FFF2-40B4-BE49-F238E27FC236}">
              <a16:creationId xmlns:a16="http://schemas.microsoft.com/office/drawing/2014/main" id="{02717A6E-9B27-49B4-804E-469923A137F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4" name="Text Box 6">
          <a:extLst>
            <a:ext uri="{FF2B5EF4-FFF2-40B4-BE49-F238E27FC236}">
              <a16:creationId xmlns:a16="http://schemas.microsoft.com/office/drawing/2014/main" id="{914E3253-08F4-4353-BE6B-3F650F29FE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5" name="Text Box 7">
          <a:extLst>
            <a:ext uri="{FF2B5EF4-FFF2-40B4-BE49-F238E27FC236}">
              <a16:creationId xmlns:a16="http://schemas.microsoft.com/office/drawing/2014/main" id="{B4B39C62-3715-4265-8E77-D83FE21C380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6" name="Text Box 8">
          <a:extLst>
            <a:ext uri="{FF2B5EF4-FFF2-40B4-BE49-F238E27FC236}">
              <a16:creationId xmlns:a16="http://schemas.microsoft.com/office/drawing/2014/main" id="{8C79B33F-057E-4098-9218-557B1F99660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7" name="Text Box 9">
          <a:extLst>
            <a:ext uri="{FF2B5EF4-FFF2-40B4-BE49-F238E27FC236}">
              <a16:creationId xmlns:a16="http://schemas.microsoft.com/office/drawing/2014/main" id="{655778DC-7A6C-4188-86E2-C19DF3EB21C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8" name="Text Box 10">
          <a:extLst>
            <a:ext uri="{FF2B5EF4-FFF2-40B4-BE49-F238E27FC236}">
              <a16:creationId xmlns:a16="http://schemas.microsoft.com/office/drawing/2014/main" id="{618BD234-CC2E-496D-AA2E-B782723C3F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9" name="Text Box 11">
          <a:extLst>
            <a:ext uri="{FF2B5EF4-FFF2-40B4-BE49-F238E27FC236}">
              <a16:creationId xmlns:a16="http://schemas.microsoft.com/office/drawing/2014/main" id="{7428E9F9-1BB7-48CD-AD0D-5A0C6EAF2A2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0" name="Text Box 12">
          <a:extLst>
            <a:ext uri="{FF2B5EF4-FFF2-40B4-BE49-F238E27FC236}">
              <a16:creationId xmlns:a16="http://schemas.microsoft.com/office/drawing/2014/main" id="{52C944BB-6059-482A-AB2E-F263587E636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1" name="Text Box 13">
          <a:extLst>
            <a:ext uri="{FF2B5EF4-FFF2-40B4-BE49-F238E27FC236}">
              <a16:creationId xmlns:a16="http://schemas.microsoft.com/office/drawing/2014/main" id="{036406F7-7463-43A7-969D-6308C18F7DB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2" name="Text Box 14">
          <a:extLst>
            <a:ext uri="{FF2B5EF4-FFF2-40B4-BE49-F238E27FC236}">
              <a16:creationId xmlns:a16="http://schemas.microsoft.com/office/drawing/2014/main" id="{3C494A5A-D602-4E83-B6B4-65B7F36E231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3" name="Text Box 15">
          <a:extLst>
            <a:ext uri="{FF2B5EF4-FFF2-40B4-BE49-F238E27FC236}">
              <a16:creationId xmlns:a16="http://schemas.microsoft.com/office/drawing/2014/main" id="{ED38B2F8-73ED-4CAC-94C2-B4D72FFC9C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4" name="Text Box 16">
          <a:extLst>
            <a:ext uri="{FF2B5EF4-FFF2-40B4-BE49-F238E27FC236}">
              <a16:creationId xmlns:a16="http://schemas.microsoft.com/office/drawing/2014/main" id="{C1EE162A-6DB6-4C90-8780-2C3E62C11E8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5" name="Text Box 17">
          <a:extLst>
            <a:ext uri="{FF2B5EF4-FFF2-40B4-BE49-F238E27FC236}">
              <a16:creationId xmlns:a16="http://schemas.microsoft.com/office/drawing/2014/main" id="{B745CFDF-B995-4D1A-B9CB-AEC40E11E69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6" name="Text Box 6">
          <a:extLst>
            <a:ext uri="{FF2B5EF4-FFF2-40B4-BE49-F238E27FC236}">
              <a16:creationId xmlns:a16="http://schemas.microsoft.com/office/drawing/2014/main" id="{84713844-C269-4C2F-8B14-14988507D2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7" name="Text Box 7">
          <a:extLst>
            <a:ext uri="{FF2B5EF4-FFF2-40B4-BE49-F238E27FC236}">
              <a16:creationId xmlns:a16="http://schemas.microsoft.com/office/drawing/2014/main" id="{3C0F83C0-8474-49D9-8E6D-B128FF3594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8" name="Text Box 8">
          <a:extLst>
            <a:ext uri="{FF2B5EF4-FFF2-40B4-BE49-F238E27FC236}">
              <a16:creationId xmlns:a16="http://schemas.microsoft.com/office/drawing/2014/main" id="{8E20C075-8D94-41B4-ACBC-CD5ADBBFDD8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9" name="Text Box 9">
          <a:extLst>
            <a:ext uri="{FF2B5EF4-FFF2-40B4-BE49-F238E27FC236}">
              <a16:creationId xmlns:a16="http://schemas.microsoft.com/office/drawing/2014/main" id="{3451E8CC-2D4D-4492-89B1-D7292DC7DF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0" name="Text Box 10">
          <a:extLst>
            <a:ext uri="{FF2B5EF4-FFF2-40B4-BE49-F238E27FC236}">
              <a16:creationId xmlns:a16="http://schemas.microsoft.com/office/drawing/2014/main" id="{9A95F4A5-5092-4D7A-B167-C4B4AB8D7B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1" name="Text Box 11">
          <a:extLst>
            <a:ext uri="{FF2B5EF4-FFF2-40B4-BE49-F238E27FC236}">
              <a16:creationId xmlns:a16="http://schemas.microsoft.com/office/drawing/2014/main" id="{F9637898-30B0-4345-BFBE-C35479B293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2" name="Text Box 12">
          <a:extLst>
            <a:ext uri="{FF2B5EF4-FFF2-40B4-BE49-F238E27FC236}">
              <a16:creationId xmlns:a16="http://schemas.microsoft.com/office/drawing/2014/main" id="{FFD2DCEB-B8CE-4FF3-BFE9-F101D99A329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3" name="Text Box 13">
          <a:extLst>
            <a:ext uri="{FF2B5EF4-FFF2-40B4-BE49-F238E27FC236}">
              <a16:creationId xmlns:a16="http://schemas.microsoft.com/office/drawing/2014/main" id="{CF7CFF53-01B9-4A75-97C1-DD36E1A557E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4" name="Text Box 14">
          <a:extLst>
            <a:ext uri="{FF2B5EF4-FFF2-40B4-BE49-F238E27FC236}">
              <a16:creationId xmlns:a16="http://schemas.microsoft.com/office/drawing/2014/main" id="{F3D6C8C8-6F57-4B06-A656-4EB3AFBB5B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5" name="Text Box 15">
          <a:extLst>
            <a:ext uri="{FF2B5EF4-FFF2-40B4-BE49-F238E27FC236}">
              <a16:creationId xmlns:a16="http://schemas.microsoft.com/office/drawing/2014/main" id="{2B9281BD-23B8-4C76-9E7D-F998E1AD630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6" name="Text Box 16">
          <a:extLst>
            <a:ext uri="{FF2B5EF4-FFF2-40B4-BE49-F238E27FC236}">
              <a16:creationId xmlns:a16="http://schemas.microsoft.com/office/drawing/2014/main" id="{A4C97C2D-D35F-4FE9-97B9-DCB10D8F31C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7" name="Text Box 17">
          <a:extLst>
            <a:ext uri="{FF2B5EF4-FFF2-40B4-BE49-F238E27FC236}">
              <a16:creationId xmlns:a16="http://schemas.microsoft.com/office/drawing/2014/main" id="{EB79FD6B-075B-4BD4-98B8-9468D475E1E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8" name="Text Box 6">
          <a:extLst>
            <a:ext uri="{FF2B5EF4-FFF2-40B4-BE49-F238E27FC236}">
              <a16:creationId xmlns:a16="http://schemas.microsoft.com/office/drawing/2014/main" id="{E089F300-A8BE-4F8D-8BE3-F9C25D82968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9" name="Text Box 7">
          <a:extLst>
            <a:ext uri="{FF2B5EF4-FFF2-40B4-BE49-F238E27FC236}">
              <a16:creationId xmlns:a16="http://schemas.microsoft.com/office/drawing/2014/main" id="{D9D26EF3-598F-4EE5-9898-2B47D8777E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0" name="Text Box 8">
          <a:extLst>
            <a:ext uri="{FF2B5EF4-FFF2-40B4-BE49-F238E27FC236}">
              <a16:creationId xmlns:a16="http://schemas.microsoft.com/office/drawing/2014/main" id="{778A5D16-16C9-4AEC-B17D-035D816A6B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1" name="Text Box 9">
          <a:extLst>
            <a:ext uri="{FF2B5EF4-FFF2-40B4-BE49-F238E27FC236}">
              <a16:creationId xmlns:a16="http://schemas.microsoft.com/office/drawing/2014/main" id="{D3AAA335-5678-47B1-9CB0-B9CC638F26E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2" name="Text Box 10">
          <a:extLst>
            <a:ext uri="{FF2B5EF4-FFF2-40B4-BE49-F238E27FC236}">
              <a16:creationId xmlns:a16="http://schemas.microsoft.com/office/drawing/2014/main" id="{4E4851C9-503D-4B06-B657-40F2D6C250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3" name="Text Box 11">
          <a:extLst>
            <a:ext uri="{FF2B5EF4-FFF2-40B4-BE49-F238E27FC236}">
              <a16:creationId xmlns:a16="http://schemas.microsoft.com/office/drawing/2014/main" id="{BFDC3AE9-81D0-43E3-8891-3497D9472D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4" name="Text Box 12">
          <a:extLst>
            <a:ext uri="{FF2B5EF4-FFF2-40B4-BE49-F238E27FC236}">
              <a16:creationId xmlns:a16="http://schemas.microsoft.com/office/drawing/2014/main" id="{795ABE82-DF60-46FA-8B8B-E36DB0A1F3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5" name="Text Box 13">
          <a:extLst>
            <a:ext uri="{FF2B5EF4-FFF2-40B4-BE49-F238E27FC236}">
              <a16:creationId xmlns:a16="http://schemas.microsoft.com/office/drawing/2014/main" id="{C120BC23-0D0E-4B41-AA43-E5BFDBB8D17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6" name="Text Box 14">
          <a:extLst>
            <a:ext uri="{FF2B5EF4-FFF2-40B4-BE49-F238E27FC236}">
              <a16:creationId xmlns:a16="http://schemas.microsoft.com/office/drawing/2014/main" id="{F2F33BDA-0C1F-491B-9FAF-F983C9AE582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7" name="Text Box 15">
          <a:extLst>
            <a:ext uri="{FF2B5EF4-FFF2-40B4-BE49-F238E27FC236}">
              <a16:creationId xmlns:a16="http://schemas.microsoft.com/office/drawing/2014/main" id="{DE38D916-626E-4EFF-A7A0-E08392F035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8" name="Text Box 16">
          <a:extLst>
            <a:ext uri="{FF2B5EF4-FFF2-40B4-BE49-F238E27FC236}">
              <a16:creationId xmlns:a16="http://schemas.microsoft.com/office/drawing/2014/main" id="{82CDA5B0-753F-44A9-B89D-A1080B0F20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9" name="Text Box 17">
          <a:extLst>
            <a:ext uri="{FF2B5EF4-FFF2-40B4-BE49-F238E27FC236}">
              <a16:creationId xmlns:a16="http://schemas.microsoft.com/office/drawing/2014/main" id="{34EA8455-4C99-4FBE-9737-CF7BBE24FC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0" name="Text Box 7">
          <a:extLst>
            <a:ext uri="{FF2B5EF4-FFF2-40B4-BE49-F238E27FC236}">
              <a16:creationId xmlns:a16="http://schemas.microsoft.com/office/drawing/2014/main" id="{20A503A9-D2A4-442F-A6F3-A05E264C8D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1" name="Text Box 8">
          <a:extLst>
            <a:ext uri="{FF2B5EF4-FFF2-40B4-BE49-F238E27FC236}">
              <a16:creationId xmlns:a16="http://schemas.microsoft.com/office/drawing/2014/main" id="{06E32F83-21F6-4B04-A344-AFC5773A029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2" name="Text Box 9">
          <a:extLst>
            <a:ext uri="{FF2B5EF4-FFF2-40B4-BE49-F238E27FC236}">
              <a16:creationId xmlns:a16="http://schemas.microsoft.com/office/drawing/2014/main" id="{BB15672A-C172-4B86-AFA6-A07A71A511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3" name="Text Box 10">
          <a:extLst>
            <a:ext uri="{FF2B5EF4-FFF2-40B4-BE49-F238E27FC236}">
              <a16:creationId xmlns:a16="http://schemas.microsoft.com/office/drawing/2014/main" id="{9A49E91F-10DF-4DEF-8A73-3D383225E2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4" name="Text Box 11">
          <a:extLst>
            <a:ext uri="{FF2B5EF4-FFF2-40B4-BE49-F238E27FC236}">
              <a16:creationId xmlns:a16="http://schemas.microsoft.com/office/drawing/2014/main" id="{B8A6913A-AC20-492C-84C2-4D1BEC195C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5" name="Text Box 12">
          <a:extLst>
            <a:ext uri="{FF2B5EF4-FFF2-40B4-BE49-F238E27FC236}">
              <a16:creationId xmlns:a16="http://schemas.microsoft.com/office/drawing/2014/main" id="{9551E7B1-918D-4D9D-A995-E19B00AEEE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6" name="Text Box 13">
          <a:extLst>
            <a:ext uri="{FF2B5EF4-FFF2-40B4-BE49-F238E27FC236}">
              <a16:creationId xmlns:a16="http://schemas.microsoft.com/office/drawing/2014/main" id="{203FE867-8B5D-4FF3-A3A1-0FD0C750FF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7" name="Text Box 14">
          <a:extLst>
            <a:ext uri="{FF2B5EF4-FFF2-40B4-BE49-F238E27FC236}">
              <a16:creationId xmlns:a16="http://schemas.microsoft.com/office/drawing/2014/main" id="{DE4C18D1-D29C-494A-AEF2-76FA101C50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8" name="Text Box 15">
          <a:extLst>
            <a:ext uri="{FF2B5EF4-FFF2-40B4-BE49-F238E27FC236}">
              <a16:creationId xmlns:a16="http://schemas.microsoft.com/office/drawing/2014/main" id="{6B1B5E54-1A15-4F30-B365-C25F13AEAE7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9" name="Text Box 16">
          <a:extLst>
            <a:ext uri="{FF2B5EF4-FFF2-40B4-BE49-F238E27FC236}">
              <a16:creationId xmlns:a16="http://schemas.microsoft.com/office/drawing/2014/main" id="{42A9EFCB-3FD9-49DA-A192-B7A6BE7BD7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0" name="Text Box 17">
          <a:extLst>
            <a:ext uri="{FF2B5EF4-FFF2-40B4-BE49-F238E27FC236}">
              <a16:creationId xmlns:a16="http://schemas.microsoft.com/office/drawing/2014/main" id="{9E78A3FC-AD68-4267-8507-47F2E697898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1" name="Text Box 6">
          <a:extLst>
            <a:ext uri="{FF2B5EF4-FFF2-40B4-BE49-F238E27FC236}">
              <a16:creationId xmlns:a16="http://schemas.microsoft.com/office/drawing/2014/main" id="{EB37196D-3F14-40F7-933B-7B87DDABDF3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2" name="Text Box 7">
          <a:extLst>
            <a:ext uri="{FF2B5EF4-FFF2-40B4-BE49-F238E27FC236}">
              <a16:creationId xmlns:a16="http://schemas.microsoft.com/office/drawing/2014/main" id="{F77AD897-34FC-48A3-A75F-EF56407359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3" name="Text Box 8">
          <a:extLst>
            <a:ext uri="{FF2B5EF4-FFF2-40B4-BE49-F238E27FC236}">
              <a16:creationId xmlns:a16="http://schemas.microsoft.com/office/drawing/2014/main" id="{514FF0DF-40C7-4634-9EDE-B5EA09C08F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4" name="Text Box 9">
          <a:extLst>
            <a:ext uri="{FF2B5EF4-FFF2-40B4-BE49-F238E27FC236}">
              <a16:creationId xmlns:a16="http://schemas.microsoft.com/office/drawing/2014/main" id="{A49FFE57-B4D0-4B56-9348-7E6D6CD2C1A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5" name="Text Box 10">
          <a:extLst>
            <a:ext uri="{FF2B5EF4-FFF2-40B4-BE49-F238E27FC236}">
              <a16:creationId xmlns:a16="http://schemas.microsoft.com/office/drawing/2014/main" id="{91526D61-054E-4043-8529-AD09295DAC3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6" name="Text Box 11">
          <a:extLst>
            <a:ext uri="{FF2B5EF4-FFF2-40B4-BE49-F238E27FC236}">
              <a16:creationId xmlns:a16="http://schemas.microsoft.com/office/drawing/2014/main" id="{1B5CAAEE-6025-48CB-91A0-998495613B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7" name="Text Box 12">
          <a:extLst>
            <a:ext uri="{FF2B5EF4-FFF2-40B4-BE49-F238E27FC236}">
              <a16:creationId xmlns:a16="http://schemas.microsoft.com/office/drawing/2014/main" id="{DB1C018C-33CF-46FA-A904-B084148898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8" name="Text Box 13">
          <a:extLst>
            <a:ext uri="{FF2B5EF4-FFF2-40B4-BE49-F238E27FC236}">
              <a16:creationId xmlns:a16="http://schemas.microsoft.com/office/drawing/2014/main" id="{A5F8DB8A-6E69-4454-85D4-B9C1731379F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28</xdr:row>
      <xdr:rowOff>0</xdr:rowOff>
    </xdr:from>
    <xdr:to>
      <xdr:col>3</xdr:col>
      <xdr:colOff>85725</xdr:colOff>
      <xdr:row>29</xdr:row>
      <xdr:rowOff>97</xdr:rowOff>
    </xdr:to>
    <xdr:sp macro="" textlink="">
      <xdr:nvSpPr>
        <xdr:cNvPr id="6729" name="Text Box 6">
          <a:extLst>
            <a:ext uri="{FF2B5EF4-FFF2-40B4-BE49-F238E27FC236}">
              <a16:creationId xmlns:a16="http://schemas.microsoft.com/office/drawing/2014/main" id="{F3B8A0D6-E58C-40B9-9B53-C01AF64B3C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0" name="Text Box 7">
          <a:extLst>
            <a:ext uri="{FF2B5EF4-FFF2-40B4-BE49-F238E27FC236}">
              <a16:creationId xmlns:a16="http://schemas.microsoft.com/office/drawing/2014/main" id="{648002BD-F0D1-48CF-A3EC-8336A3C231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1" name="Text Box 8">
          <a:extLst>
            <a:ext uri="{FF2B5EF4-FFF2-40B4-BE49-F238E27FC236}">
              <a16:creationId xmlns:a16="http://schemas.microsoft.com/office/drawing/2014/main" id="{38014896-6734-4F7F-8E34-91F9727C2D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2" name="Text Box 9">
          <a:extLst>
            <a:ext uri="{FF2B5EF4-FFF2-40B4-BE49-F238E27FC236}">
              <a16:creationId xmlns:a16="http://schemas.microsoft.com/office/drawing/2014/main" id="{73639366-1F0B-4BB1-A2E6-8C65E11ED1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3" name="Text Box 10">
          <a:extLst>
            <a:ext uri="{FF2B5EF4-FFF2-40B4-BE49-F238E27FC236}">
              <a16:creationId xmlns:a16="http://schemas.microsoft.com/office/drawing/2014/main" id="{36431ADE-D67C-4849-A413-CE2B6AEE942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4" name="Text Box 11">
          <a:extLst>
            <a:ext uri="{FF2B5EF4-FFF2-40B4-BE49-F238E27FC236}">
              <a16:creationId xmlns:a16="http://schemas.microsoft.com/office/drawing/2014/main" id="{243B88F5-7543-4963-B68E-2778D107012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5" name="Text Box 12">
          <a:extLst>
            <a:ext uri="{FF2B5EF4-FFF2-40B4-BE49-F238E27FC236}">
              <a16:creationId xmlns:a16="http://schemas.microsoft.com/office/drawing/2014/main" id="{F73E4158-F7AA-4E11-A723-D89083229B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6" name="Text Box 13">
          <a:extLst>
            <a:ext uri="{FF2B5EF4-FFF2-40B4-BE49-F238E27FC236}">
              <a16:creationId xmlns:a16="http://schemas.microsoft.com/office/drawing/2014/main" id="{932D677A-83DC-4FC2-9687-5DE89B1CCC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7" name="Text Box 14">
          <a:extLst>
            <a:ext uri="{FF2B5EF4-FFF2-40B4-BE49-F238E27FC236}">
              <a16:creationId xmlns:a16="http://schemas.microsoft.com/office/drawing/2014/main" id="{411DFC1E-5B71-4632-8EA2-FEA1F41D89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8" name="Text Box 15">
          <a:extLst>
            <a:ext uri="{FF2B5EF4-FFF2-40B4-BE49-F238E27FC236}">
              <a16:creationId xmlns:a16="http://schemas.microsoft.com/office/drawing/2014/main" id="{7C44D09F-DB14-4D9F-A97E-E7D621CA78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9" name="Text Box 16">
          <a:extLst>
            <a:ext uri="{FF2B5EF4-FFF2-40B4-BE49-F238E27FC236}">
              <a16:creationId xmlns:a16="http://schemas.microsoft.com/office/drawing/2014/main" id="{FF56F042-D41C-4774-B36F-FBC717DABF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0" name="Text Box 17">
          <a:extLst>
            <a:ext uri="{FF2B5EF4-FFF2-40B4-BE49-F238E27FC236}">
              <a16:creationId xmlns:a16="http://schemas.microsoft.com/office/drawing/2014/main" id="{56D8684B-AD5A-4207-A8A2-0AE3703250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1" name="Text Box 6">
          <a:extLst>
            <a:ext uri="{FF2B5EF4-FFF2-40B4-BE49-F238E27FC236}">
              <a16:creationId xmlns:a16="http://schemas.microsoft.com/office/drawing/2014/main" id="{13E49CF0-60E3-4E38-A7D3-C099B3E12E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2" name="Text Box 7">
          <a:extLst>
            <a:ext uri="{FF2B5EF4-FFF2-40B4-BE49-F238E27FC236}">
              <a16:creationId xmlns:a16="http://schemas.microsoft.com/office/drawing/2014/main" id="{183EE8F9-7C57-4024-B6BD-6F9578351B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3" name="Text Box 8">
          <a:extLst>
            <a:ext uri="{FF2B5EF4-FFF2-40B4-BE49-F238E27FC236}">
              <a16:creationId xmlns:a16="http://schemas.microsoft.com/office/drawing/2014/main" id="{2DBE41E0-C9FE-431A-904C-7AB954B9B6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4" name="Text Box 9">
          <a:extLst>
            <a:ext uri="{FF2B5EF4-FFF2-40B4-BE49-F238E27FC236}">
              <a16:creationId xmlns:a16="http://schemas.microsoft.com/office/drawing/2014/main" id="{F1B77E8E-2D83-44FE-BD23-3469CDF0DB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5" name="Text Box 10">
          <a:extLst>
            <a:ext uri="{FF2B5EF4-FFF2-40B4-BE49-F238E27FC236}">
              <a16:creationId xmlns:a16="http://schemas.microsoft.com/office/drawing/2014/main" id="{20C0C532-F03E-4684-9C11-DD504B962F5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6" name="Text Box 11">
          <a:extLst>
            <a:ext uri="{FF2B5EF4-FFF2-40B4-BE49-F238E27FC236}">
              <a16:creationId xmlns:a16="http://schemas.microsoft.com/office/drawing/2014/main" id="{FBF0DD31-8C8E-41FC-84F0-A569A4817D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7" name="Text Box 12">
          <a:extLst>
            <a:ext uri="{FF2B5EF4-FFF2-40B4-BE49-F238E27FC236}">
              <a16:creationId xmlns:a16="http://schemas.microsoft.com/office/drawing/2014/main" id="{6D8306A5-D5FC-4926-917B-4B5F3B18E0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8" name="Text Box 13">
          <a:extLst>
            <a:ext uri="{FF2B5EF4-FFF2-40B4-BE49-F238E27FC236}">
              <a16:creationId xmlns:a16="http://schemas.microsoft.com/office/drawing/2014/main" id="{9799B66C-CFB4-42D2-A4A0-7729C697C2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9" name="Text Box 14">
          <a:extLst>
            <a:ext uri="{FF2B5EF4-FFF2-40B4-BE49-F238E27FC236}">
              <a16:creationId xmlns:a16="http://schemas.microsoft.com/office/drawing/2014/main" id="{C73ED1FA-665F-4599-81ED-D9557473B0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0" name="Text Box 15">
          <a:extLst>
            <a:ext uri="{FF2B5EF4-FFF2-40B4-BE49-F238E27FC236}">
              <a16:creationId xmlns:a16="http://schemas.microsoft.com/office/drawing/2014/main" id="{689497CE-9438-4AF2-BC9B-A02ABB2F9B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1" name="Text Box 16">
          <a:extLst>
            <a:ext uri="{FF2B5EF4-FFF2-40B4-BE49-F238E27FC236}">
              <a16:creationId xmlns:a16="http://schemas.microsoft.com/office/drawing/2014/main" id="{9BA39845-E967-4744-8AD1-00DEC41AFC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2" name="Text Box 17">
          <a:extLst>
            <a:ext uri="{FF2B5EF4-FFF2-40B4-BE49-F238E27FC236}">
              <a16:creationId xmlns:a16="http://schemas.microsoft.com/office/drawing/2014/main" id="{0D526BAE-D431-4D5D-B543-60EC7BA3AF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3" name="Text Box 7">
          <a:extLst>
            <a:ext uri="{FF2B5EF4-FFF2-40B4-BE49-F238E27FC236}">
              <a16:creationId xmlns:a16="http://schemas.microsoft.com/office/drawing/2014/main" id="{8255ECFA-7411-4D00-8363-6D68BC9BA7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4" name="Text Box 8">
          <a:extLst>
            <a:ext uri="{FF2B5EF4-FFF2-40B4-BE49-F238E27FC236}">
              <a16:creationId xmlns:a16="http://schemas.microsoft.com/office/drawing/2014/main" id="{57302439-0CE0-473D-AFD9-9FD9A32C3F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5" name="Text Box 9">
          <a:extLst>
            <a:ext uri="{FF2B5EF4-FFF2-40B4-BE49-F238E27FC236}">
              <a16:creationId xmlns:a16="http://schemas.microsoft.com/office/drawing/2014/main" id="{30D5690A-4DA4-41A0-99AD-EF32CB01B8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6" name="Text Box 10">
          <a:extLst>
            <a:ext uri="{FF2B5EF4-FFF2-40B4-BE49-F238E27FC236}">
              <a16:creationId xmlns:a16="http://schemas.microsoft.com/office/drawing/2014/main" id="{9C9ADC42-7EE4-42C8-8C15-ED755D07B8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7" name="Text Box 11">
          <a:extLst>
            <a:ext uri="{FF2B5EF4-FFF2-40B4-BE49-F238E27FC236}">
              <a16:creationId xmlns:a16="http://schemas.microsoft.com/office/drawing/2014/main" id="{14F91F80-FACE-4886-9BFF-743E959004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8" name="Text Box 12">
          <a:extLst>
            <a:ext uri="{FF2B5EF4-FFF2-40B4-BE49-F238E27FC236}">
              <a16:creationId xmlns:a16="http://schemas.microsoft.com/office/drawing/2014/main" id="{141F2602-2AA5-484B-9F45-EF1A9EFC90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9" name="Text Box 13">
          <a:extLst>
            <a:ext uri="{FF2B5EF4-FFF2-40B4-BE49-F238E27FC236}">
              <a16:creationId xmlns:a16="http://schemas.microsoft.com/office/drawing/2014/main" id="{B13A63F7-8D1A-4BE0-971C-DD79C8B157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0" name="Text Box 14">
          <a:extLst>
            <a:ext uri="{FF2B5EF4-FFF2-40B4-BE49-F238E27FC236}">
              <a16:creationId xmlns:a16="http://schemas.microsoft.com/office/drawing/2014/main" id="{FC83E49C-C355-408A-8072-ED5C9089DD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1" name="Text Box 15">
          <a:extLst>
            <a:ext uri="{FF2B5EF4-FFF2-40B4-BE49-F238E27FC236}">
              <a16:creationId xmlns:a16="http://schemas.microsoft.com/office/drawing/2014/main" id="{7F9D9019-060F-4242-A968-7B9CF868DE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2" name="Text Box 16">
          <a:extLst>
            <a:ext uri="{FF2B5EF4-FFF2-40B4-BE49-F238E27FC236}">
              <a16:creationId xmlns:a16="http://schemas.microsoft.com/office/drawing/2014/main" id="{0CD6F5F3-3ACB-4D06-BF66-8C5AA359D8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3" name="Text Box 17">
          <a:extLst>
            <a:ext uri="{FF2B5EF4-FFF2-40B4-BE49-F238E27FC236}">
              <a16:creationId xmlns:a16="http://schemas.microsoft.com/office/drawing/2014/main" id="{1E12746F-4A4C-4F69-BFE1-ABF7862608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4" name="Text Box 6">
          <a:extLst>
            <a:ext uri="{FF2B5EF4-FFF2-40B4-BE49-F238E27FC236}">
              <a16:creationId xmlns:a16="http://schemas.microsoft.com/office/drawing/2014/main" id="{561CFEBB-FBF3-402A-AD12-CD80E9EA1E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5" name="Text Box 7">
          <a:extLst>
            <a:ext uri="{FF2B5EF4-FFF2-40B4-BE49-F238E27FC236}">
              <a16:creationId xmlns:a16="http://schemas.microsoft.com/office/drawing/2014/main" id="{33854EFE-3379-430F-A25B-C8636E5D2C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6" name="Text Box 8">
          <a:extLst>
            <a:ext uri="{FF2B5EF4-FFF2-40B4-BE49-F238E27FC236}">
              <a16:creationId xmlns:a16="http://schemas.microsoft.com/office/drawing/2014/main" id="{8A8FBCA6-E0B8-41A0-A182-2C588C5A93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7" name="Text Box 9">
          <a:extLst>
            <a:ext uri="{FF2B5EF4-FFF2-40B4-BE49-F238E27FC236}">
              <a16:creationId xmlns:a16="http://schemas.microsoft.com/office/drawing/2014/main" id="{1C714296-1A30-4C6B-96DB-02EAA1DB27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8" name="Text Box 10">
          <a:extLst>
            <a:ext uri="{FF2B5EF4-FFF2-40B4-BE49-F238E27FC236}">
              <a16:creationId xmlns:a16="http://schemas.microsoft.com/office/drawing/2014/main" id="{F3EB27E4-FC1E-4D35-B998-FB2B566BC1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9" name="Text Box 11">
          <a:extLst>
            <a:ext uri="{FF2B5EF4-FFF2-40B4-BE49-F238E27FC236}">
              <a16:creationId xmlns:a16="http://schemas.microsoft.com/office/drawing/2014/main" id="{6E4EC947-02A9-4FE2-8F11-3CBB53972E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0" name="Text Box 12">
          <a:extLst>
            <a:ext uri="{FF2B5EF4-FFF2-40B4-BE49-F238E27FC236}">
              <a16:creationId xmlns:a16="http://schemas.microsoft.com/office/drawing/2014/main" id="{14E629A0-2245-4C20-8C3E-A11E32288E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1" name="Text Box 13">
          <a:extLst>
            <a:ext uri="{FF2B5EF4-FFF2-40B4-BE49-F238E27FC236}">
              <a16:creationId xmlns:a16="http://schemas.microsoft.com/office/drawing/2014/main" id="{5534CAE2-38E5-4F8B-A115-24C1CAB37A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2" name="Text Box 14">
          <a:extLst>
            <a:ext uri="{FF2B5EF4-FFF2-40B4-BE49-F238E27FC236}">
              <a16:creationId xmlns:a16="http://schemas.microsoft.com/office/drawing/2014/main" id="{CC9D3A42-09FB-49F7-995C-C28E14E1E6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3" name="Text Box 15">
          <a:extLst>
            <a:ext uri="{FF2B5EF4-FFF2-40B4-BE49-F238E27FC236}">
              <a16:creationId xmlns:a16="http://schemas.microsoft.com/office/drawing/2014/main" id="{E74693F5-C502-4631-8152-1886F8991F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4" name="Text Box 16">
          <a:extLst>
            <a:ext uri="{FF2B5EF4-FFF2-40B4-BE49-F238E27FC236}">
              <a16:creationId xmlns:a16="http://schemas.microsoft.com/office/drawing/2014/main" id="{247479E6-279E-4FE1-91F4-7BCA912821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5" name="Text Box 17">
          <a:extLst>
            <a:ext uri="{FF2B5EF4-FFF2-40B4-BE49-F238E27FC236}">
              <a16:creationId xmlns:a16="http://schemas.microsoft.com/office/drawing/2014/main" id="{F88EEC2D-9F86-478F-A387-4109B30E2B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6" name="Text Box 6">
          <a:extLst>
            <a:ext uri="{FF2B5EF4-FFF2-40B4-BE49-F238E27FC236}">
              <a16:creationId xmlns:a16="http://schemas.microsoft.com/office/drawing/2014/main" id="{8E66B928-96EA-4280-845C-52EA05C1CB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7" name="Text Box 7">
          <a:extLst>
            <a:ext uri="{FF2B5EF4-FFF2-40B4-BE49-F238E27FC236}">
              <a16:creationId xmlns:a16="http://schemas.microsoft.com/office/drawing/2014/main" id="{A6B0A60C-6196-43C3-971C-03E7489D86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8" name="Text Box 8">
          <a:extLst>
            <a:ext uri="{FF2B5EF4-FFF2-40B4-BE49-F238E27FC236}">
              <a16:creationId xmlns:a16="http://schemas.microsoft.com/office/drawing/2014/main" id="{E9709948-E57C-46BB-8C08-3EFAD3B048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9" name="Text Box 9">
          <a:extLst>
            <a:ext uri="{FF2B5EF4-FFF2-40B4-BE49-F238E27FC236}">
              <a16:creationId xmlns:a16="http://schemas.microsoft.com/office/drawing/2014/main" id="{79F6806D-D92A-46CD-BE62-9FAF8B289A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0" name="Text Box 10">
          <a:extLst>
            <a:ext uri="{FF2B5EF4-FFF2-40B4-BE49-F238E27FC236}">
              <a16:creationId xmlns:a16="http://schemas.microsoft.com/office/drawing/2014/main" id="{74787AF6-7332-4993-918F-ACDAD0E09F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1" name="Text Box 11">
          <a:extLst>
            <a:ext uri="{FF2B5EF4-FFF2-40B4-BE49-F238E27FC236}">
              <a16:creationId xmlns:a16="http://schemas.microsoft.com/office/drawing/2014/main" id="{4A74F8D2-06CD-4743-8D5C-39646B4C12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2" name="Text Box 12">
          <a:extLst>
            <a:ext uri="{FF2B5EF4-FFF2-40B4-BE49-F238E27FC236}">
              <a16:creationId xmlns:a16="http://schemas.microsoft.com/office/drawing/2014/main" id="{CFD1B443-F092-43F4-82D3-7AB67D68C3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3" name="Text Box 13">
          <a:extLst>
            <a:ext uri="{FF2B5EF4-FFF2-40B4-BE49-F238E27FC236}">
              <a16:creationId xmlns:a16="http://schemas.microsoft.com/office/drawing/2014/main" id="{1A503E43-486E-4C15-B3DF-434FF46A9A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4" name="Text Box 14">
          <a:extLst>
            <a:ext uri="{FF2B5EF4-FFF2-40B4-BE49-F238E27FC236}">
              <a16:creationId xmlns:a16="http://schemas.microsoft.com/office/drawing/2014/main" id="{1FF5E70B-FB26-4DE8-86E5-EE9B5B556A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5" name="Text Box 15">
          <a:extLst>
            <a:ext uri="{FF2B5EF4-FFF2-40B4-BE49-F238E27FC236}">
              <a16:creationId xmlns:a16="http://schemas.microsoft.com/office/drawing/2014/main" id="{979DA117-038A-4CAA-9093-1D1C5E8D69F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6" name="Text Box 16">
          <a:extLst>
            <a:ext uri="{FF2B5EF4-FFF2-40B4-BE49-F238E27FC236}">
              <a16:creationId xmlns:a16="http://schemas.microsoft.com/office/drawing/2014/main" id="{D39A1F61-6F5A-4F5C-9304-C953C5BABC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7" name="Text Box 17">
          <a:extLst>
            <a:ext uri="{FF2B5EF4-FFF2-40B4-BE49-F238E27FC236}">
              <a16:creationId xmlns:a16="http://schemas.microsoft.com/office/drawing/2014/main" id="{9AB6FD74-5984-4F1F-93F4-54FD1AF86D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8" name="Text Box 6">
          <a:extLst>
            <a:ext uri="{FF2B5EF4-FFF2-40B4-BE49-F238E27FC236}">
              <a16:creationId xmlns:a16="http://schemas.microsoft.com/office/drawing/2014/main" id="{92526D82-0EC1-490C-9138-1B3EC41329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9" name="Text Box 7">
          <a:extLst>
            <a:ext uri="{FF2B5EF4-FFF2-40B4-BE49-F238E27FC236}">
              <a16:creationId xmlns:a16="http://schemas.microsoft.com/office/drawing/2014/main" id="{F5DF9AFA-CFC1-4FC5-9723-756109740B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0" name="Text Box 8">
          <a:extLst>
            <a:ext uri="{FF2B5EF4-FFF2-40B4-BE49-F238E27FC236}">
              <a16:creationId xmlns:a16="http://schemas.microsoft.com/office/drawing/2014/main" id="{087595E0-CB67-4726-99E6-07CCF3552A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1" name="Text Box 9">
          <a:extLst>
            <a:ext uri="{FF2B5EF4-FFF2-40B4-BE49-F238E27FC236}">
              <a16:creationId xmlns:a16="http://schemas.microsoft.com/office/drawing/2014/main" id="{5BC0A971-6DBE-45D2-8662-63609E9EBF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2" name="Text Box 10">
          <a:extLst>
            <a:ext uri="{FF2B5EF4-FFF2-40B4-BE49-F238E27FC236}">
              <a16:creationId xmlns:a16="http://schemas.microsoft.com/office/drawing/2014/main" id="{7B365931-8468-43A7-A2AA-CF50395D79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3" name="Text Box 11">
          <a:extLst>
            <a:ext uri="{FF2B5EF4-FFF2-40B4-BE49-F238E27FC236}">
              <a16:creationId xmlns:a16="http://schemas.microsoft.com/office/drawing/2014/main" id="{A29F6117-4B1B-4F88-996B-A58608E426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4" name="Text Box 12">
          <a:extLst>
            <a:ext uri="{FF2B5EF4-FFF2-40B4-BE49-F238E27FC236}">
              <a16:creationId xmlns:a16="http://schemas.microsoft.com/office/drawing/2014/main" id="{55F729D9-4C78-475B-AE78-4B3F79C89E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5" name="Text Box 13">
          <a:extLst>
            <a:ext uri="{FF2B5EF4-FFF2-40B4-BE49-F238E27FC236}">
              <a16:creationId xmlns:a16="http://schemas.microsoft.com/office/drawing/2014/main" id="{C5003F88-FBFE-4F36-9609-C52D1A9216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6" name="Text Box 14">
          <a:extLst>
            <a:ext uri="{FF2B5EF4-FFF2-40B4-BE49-F238E27FC236}">
              <a16:creationId xmlns:a16="http://schemas.microsoft.com/office/drawing/2014/main" id="{BFD38D34-8744-4F2C-A61E-A8ED1BE1F9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7" name="Text Box 15">
          <a:extLst>
            <a:ext uri="{FF2B5EF4-FFF2-40B4-BE49-F238E27FC236}">
              <a16:creationId xmlns:a16="http://schemas.microsoft.com/office/drawing/2014/main" id="{626056AB-D9E2-4194-A83A-F93DB28528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8" name="Text Box 16">
          <a:extLst>
            <a:ext uri="{FF2B5EF4-FFF2-40B4-BE49-F238E27FC236}">
              <a16:creationId xmlns:a16="http://schemas.microsoft.com/office/drawing/2014/main" id="{2483AE7F-4539-4EEB-90DC-4185C981EB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9" name="Text Box 17">
          <a:extLst>
            <a:ext uri="{FF2B5EF4-FFF2-40B4-BE49-F238E27FC236}">
              <a16:creationId xmlns:a16="http://schemas.microsoft.com/office/drawing/2014/main" id="{AA969606-B9FC-48F7-80CC-5B17506DC2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0" name="Text Box 7">
          <a:extLst>
            <a:ext uri="{FF2B5EF4-FFF2-40B4-BE49-F238E27FC236}">
              <a16:creationId xmlns:a16="http://schemas.microsoft.com/office/drawing/2014/main" id="{A2BF7968-F86B-4903-960E-953C086760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1" name="Text Box 8">
          <a:extLst>
            <a:ext uri="{FF2B5EF4-FFF2-40B4-BE49-F238E27FC236}">
              <a16:creationId xmlns:a16="http://schemas.microsoft.com/office/drawing/2014/main" id="{13756311-9CAC-47FD-95DE-B772A59E3B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2" name="Text Box 9">
          <a:extLst>
            <a:ext uri="{FF2B5EF4-FFF2-40B4-BE49-F238E27FC236}">
              <a16:creationId xmlns:a16="http://schemas.microsoft.com/office/drawing/2014/main" id="{C4C7E9AB-3C96-412A-80F0-01A6B8F5C8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3" name="Text Box 10">
          <a:extLst>
            <a:ext uri="{FF2B5EF4-FFF2-40B4-BE49-F238E27FC236}">
              <a16:creationId xmlns:a16="http://schemas.microsoft.com/office/drawing/2014/main" id="{99767C1E-2115-4095-A8C8-76DBB3A2D1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4" name="Text Box 11">
          <a:extLst>
            <a:ext uri="{FF2B5EF4-FFF2-40B4-BE49-F238E27FC236}">
              <a16:creationId xmlns:a16="http://schemas.microsoft.com/office/drawing/2014/main" id="{BCE60CA6-B6E0-4076-B77A-518C4FE71B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5" name="Text Box 12">
          <a:extLst>
            <a:ext uri="{FF2B5EF4-FFF2-40B4-BE49-F238E27FC236}">
              <a16:creationId xmlns:a16="http://schemas.microsoft.com/office/drawing/2014/main" id="{5057546B-2630-42F5-A1F7-2CE18F622F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6" name="Text Box 13">
          <a:extLst>
            <a:ext uri="{FF2B5EF4-FFF2-40B4-BE49-F238E27FC236}">
              <a16:creationId xmlns:a16="http://schemas.microsoft.com/office/drawing/2014/main" id="{47E1C568-F98F-47EC-84F3-91BD1BEFA2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7" name="Text Box 14">
          <a:extLst>
            <a:ext uri="{FF2B5EF4-FFF2-40B4-BE49-F238E27FC236}">
              <a16:creationId xmlns:a16="http://schemas.microsoft.com/office/drawing/2014/main" id="{0680FFDC-F41F-497B-913F-24E2E4AEAE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8" name="Text Box 15">
          <a:extLst>
            <a:ext uri="{FF2B5EF4-FFF2-40B4-BE49-F238E27FC236}">
              <a16:creationId xmlns:a16="http://schemas.microsoft.com/office/drawing/2014/main" id="{E1CFF36A-37EA-4A1E-8F6D-5BC353452C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9" name="Text Box 16">
          <a:extLst>
            <a:ext uri="{FF2B5EF4-FFF2-40B4-BE49-F238E27FC236}">
              <a16:creationId xmlns:a16="http://schemas.microsoft.com/office/drawing/2014/main" id="{1F9E41BD-65AA-4012-8628-D0E93792D9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0" name="Text Box 17">
          <a:extLst>
            <a:ext uri="{FF2B5EF4-FFF2-40B4-BE49-F238E27FC236}">
              <a16:creationId xmlns:a16="http://schemas.microsoft.com/office/drawing/2014/main" id="{5B74B8AE-BED0-40A1-8016-166CADE3B6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1" name="Text Box 6">
          <a:extLst>
            <a:ext uri="{FF2B5EF4-FFF2-40B4-BE49-F238E27FC236}">
              <a16:creationId xmlns:a16="http://schemas.microsoft.com/office/drawing/2014/main" id="{096E958B-A157-4DF6-9747-2E7F221E73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2" name="Text Box 7">
          <a:extLst>
            <a:ext uri="{FF2B5EF4-FFF2-40B4-BE49-F238E27FC236}">
              <a16:creationId xmlns:a16="http://schemas.microsoft.com/office/drawing/2014/main" id="{F4091A91-F5D3-478F-BBB1-F03180978F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3" name="Text Box 8">
          <a:extLst>
            <a:ext uri="{FF2B5EF4-FFF2-40B4-BE49-F238E27FC236}">
              <a16:creationId xmlns:a16="http://schemas.microsoft.com/office/drawing/2014/main" id="{BEBB542C-B9D8-4BF9-9086-8836CEE981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4" name="Text Box 9">
          <a:extLst>
            <a:ext uri="{FF2B5EF4-FFF2-40B4-BE49-F238E27FC236}">
              <a16:creationId xmlns:a16="http://schemas.microsoft.com/office/drawing/2014/main" id="{5440FF29-10C9-4E35-A8E8-CBE90C9E24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5" name="Text Box 10">
          <a:extLst>
            <a:ext uri="{FF2B5EF4-FFF2-40B4-BE49-F238E27FC236}">
              <a16:creationId xmlns:a16="http://schemas.microsoft.com/office/drawing/2014/main" id="{AEDC8E10-A7B5-4A4A-8FF5-7B59D3DDE9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6" name="Text Box 11">
          <a:extLst>
            <a:ext uri="{FF2B5EF4-FFF2-40B4-BE49-F238E27FC236}">
              <a16:creationId xmlns:a16="http://schemas.microsoft.com/office/drawing/2014/main" id="{4688F73D-8642-46CC-AAA0-36EB3FF4F7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7" name="Text Box 12">
          <a:extLst>
            <a:ext uri="{FF2B5EF4-FFF2-40B4-BE49-F238E27FC236}">
              <a16:creationId xmlns:a16="http://schemas.microsoft.com/office/drawing/2014/main" id="{0287A6A0-3B0C-443E-95F5-47544BFBE3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8" name="Text Box 13">
          <a:extLst>
            <a:ext uri="{FF2B5EF4-FFF2-40B4-BE49-F238E27FC236}">
              <a16:creationId xmlns:a16="http://schemas.microsoft.com/office/drawing/2014/main" id="{9F710C93-180F-4E91-B7C6-1918F07A15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9" name="Text Box 14">
          <a:extLst>
            <a:ext uri="{FF2B5EF4-FFF2-40B4-BE49-F238E27FC236}">
              <a16:creationId xmlns:a16="http://schemas.microsoft.com/office/drawing/2014/main" id="{F31C2493-9D7D-488E-8540-21833C3695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0" name="Text Box 15">
          <a:extLst>
            <a:ext uri="{FF2B5EF4-FFF2-40B4-BE49-F238E27FC236}">
              <a16:creationId xmlns:a16="http://schemas.microsoft.com/office/drawing/2014/main" id="{D462016D-BA42-4F0B-87E9-1C9F56B1D9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1" name="Text Box 16">
          <a:extLst>
            <a:ext uri="{FF2B5EF4-FFF2-40B4-BE49-F238E27FC236}">
              <a16:creationId xmlns:a16="http://schemas.microsoft.com/office/drawing/2014/main" id="{C2158FF4-4E04-4E1D-A14B-A4E66124B6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2" name="Text Box 17">
          <a:extLst>
            <a:ext uri="{FF2B5EF4-FFF2-40B4-BE49-F238E27FC236}">
              <a16:creationId xmlns:a16="http://schemas.microsoft.com/office/drawing/2014/main" id="{CD72A37F-78D7-4C2B-98F3-29FF58C2C1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3" name="Text Box 6">
          <a:extLst>
            <a:ext uri="{FF2B5EF4-FFF2-40B4-BE49-F238E27FC236}">
              <a16:creationId xmlns:a16="http://schemas.microsoft.com/office/drawing/2014/main" id="{DDD5A974-0A2E-4FF4-8AC5-58E81D2548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4" name="Text Box 7">
          <a:extLst>
            <a:ext uri="{FF2B5EF4-FFF2-40B4-BE49-F238E27FC236}">
              <a16:creationId xmlns:a16="http://schemas.microsoft.com/office/drawing/2014/main" id="{4387E841-9B2A-4AD9-8F47-C6E08A38EE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5" name="Text Box 8">
          <a:extLst>
            <a:ext uri="{FF2B5EF4-FFF2-40B4-BE49-F238E27FC236}">
              <a16:creationId xmlns:a16="http://schemas.microsoft.com/office/drawing/2014/main" id="{66A4CFF7-D3B5-4032-B509-736E4F4B80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6" name="Text Box 9">
          <a:extLst>
            <a:ext uri="{FF2B5EF4-FFF2-40B4-BE49-F238E27FC236}">
              <a16:creationId xmlns:a16="http://schemas.microsoft.com/office/drawing/2014/main" id="{CD82D83C-FAAA-4FC1-94A9-E4B9F117D7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7" name="Text Box 10">
          <a:extLst>
            <a:ext uri="{FF2B5EF4-FFF2-40B4-BE49-F238E27FC236}">
              <a16:creationId xmlns:a16="http://schemas.microsoft.com/office/drawing/2014/main" id="{4CCA99C4-4C94-4445-AD9F-56DA11CAA0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8" name="Text Box 11">
          <a:extLst>
            <a:ext uri="{FF2B5EF4-FFF2-40B4-BE49-F238E27FC236}">
              <a16:creationId xmlns:a16="http://schemas.microsoft.com/office/drawing/2014/main" id="{30ED952E-DE8A-481C-B1EE-353FD5BB18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9" name="Text Box 12">
          <a:extLst>
            <a:ext uri="{FF2B5EF4-FFF2-40B4-BE49-F238E27FC236}">
              <a16:creationId xmlns:a16="http://schemas.microsoft.com/office/drawing/2014/main" id="{EBA182EB-6F25-4710-936B-4ED522D4D1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0" name="Text Box 13">
          <a:extLst>
            <a:ext uri="{FF2B5EF4-FFF2-40B4-BE49-F238E27FC236}">
              <a16:creationId xmlns:a16="http://schemas.microsoft.com/office/drawing/2014/main" id="{02332A1A-77CF-42E4-BA0B-D9D1FA19C9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1" name="Text Box 14">
          <a:extLst>
            <a:ext uri="{FF2B5EF4-FFF2-40B4-BE49-F238E27FC236}">
              <a16:creationId xmlns:a16="http://schemas.microsoft.com/office/drawing/2014/main" id="{5F00F57F-D64F-41F0-A9E2-74C2F4B578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2" name="Text Box 15">
          <a:extLst>
            <a:ext uri="{FF2B5EF4-FFF2-40B4-BE49-F238E27FC236}">
              <a16:creationId xmlns:a16="http://schemas.microsoft.com/office/drawing/2014/main" id="{D7D2453B-8B1D-4B8E-BCE8-1518AC4FFE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3" name="Text Box 16">
          <a:extLst>
            <a:ext uri="{FF2B5EF4-FFF2-40B4-BE49-F238E27FC236}">
              <a16:creationId xmlns:a16="http://schemas.microsoft.com/office/drawing/2014/main" id="{F5042B12-25C2-49AE-9118-3250E863C8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4" name="Text Box 17">
          <a:extLst>
            <a:ext uri="{FF2B5EF4-FFF2-40B4-BE49-F238E27FC236}">
              <a16:creationId xmlns:a16="http://schemas.microsoft.com/office/drawing/2014/main" id="{8A848CB1-EF60-439B-A8EA-D6DB6D6FEB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5" name="Text Box 6">
          <a:extLst>
            <a:ext uri="{FF2B5EF4-FFF2-40B4-BE49-F238E27FC236}">
              <a16:creationId xmlns:a16="http://schemas.microsoft.com/office/drawing/2014/main" id="{48EFEA38-80AB-4F77-9D73-6155910597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6" name="Text Box 7">
          <a:extLst>
            <a:ext uri="{FF2B5EF4-FFF2-40B4-BE49-F238E27FC236}">
              <a16:creationId xmlns:a16="http://schemas.microsoft.com/office/drawing/2014/main" id="{A93B3FF4-343E-4677-B3E2-1D41D8B4EC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7" name="Text Box 8">
          <a:extLst>
            <a:ext uri="{FF2B5EF4-FFF2-40B4-BE49-F238E27FC236}">
              <a16:creationId xmlns:a16="http://schemas.microsoft.com/office/drawing/2014/main" id="{F019936C-FFD0-41D6-968C-ACD0A93CC4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8" name="Text Box 9">
          <a:extLst>
            <a:ext uri="{FF2B5EF4-FFF2-40B4-BE49-F238E27FC236}">
              <a16:creationId xmlns:a16="http://schemas.microsoft.com/office/drawing/2014/main" id="{12098A01-FB7F-4EEA-8F25-77FE2AD66D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9" name="Text Box 10">
          <a:extLst>
            <a:ext uri="{FF2B5EF4-FFF2-40B4-BE49-F238E27FC236}">
              <a16:creationId xmlns:a16="http://schemas.microsoft.com/office/drawing/2014/main" id="{49E93C7A-F69B-46F8-84F6-EBC8B410E3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0" name="Text Box 11">
          <a:extLst>
            <a:ext uri="{FF2B5EF4-FFF2-40B4-BE49-F238E27FC236}">
              <a16:creationId xmlns:a16="http://schemas.microsoft.com/office/drawing/2014/main" id="{4DECFFD1-867F-41D0-80A1-DF853170D0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1" name="Text Box 12">
          <a:extLst>
            <a:ext uri="{FF2B5EF4-FFF2-40B4-BE49-F238E27FC236}">
              <a16:creationId xmlns:a16="http://schemas.microsoft.com/office/drawing/2014/main" id="{0A9C3D63-F264-4C5F-8EA5-2C677D58F0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2" name="Text Box 13">
          <a:extLst>
            <a:ext uri="{FF2B5EF4-FFF2-40B4-BE49-F238E27FC236}">
              <a16:creationId xmlns:a16="http://schemas.microsoft.com/office/drawing/2014/main" id="{740DAEDF-81D4-4354-8B92-8C3F685EE5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3" name="Text Box 14">
          <a:extLst>
            <a:ext uri="{FF2B5EF4-FFF2-40B4-BE49-F238E27FC236}">
              <a16:creationId xmlns:a16="http://schemas.microsoft.com/office/drawing/2014/main" id="{CE26D568-68AB-403A-A254-7AD3EDB8B6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4" name="Text Box 15">
          <a:extLst>
            <a:ext uri="{FF2B5EF4-FFF2-40B4-BE49-F238E27FC236}">
              <a16:creationId xmlns:a16="http://schemas.microsoft.com/office/drawing/2014/main" id="{689D3601-07F4-45D0-BB82-5F8AC859F2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5" name="Text Box 16">
          <a:extLst>
            <a:ext uri="{FF2B5EF4-FFF2-40B4-BE49-F238E27FC236}">
              <a16:creationId xmlns:a16="http://schemas.microsoft.com/office/drawing/2014/main" id="{2AA2CED3-71D2-4DBE-884A-2CF22114B1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6" name="Text Box 17">
          <a:extLst>
            <a:ext uri="{FF2B5EF4-FFF2-40B4-BE49-F238E27FC236}">
              <a16:creationId xmlns:a16="http://schemas.microsoft.com/office/drawing/2014/main" id="{2A358E4E-CAA4-4F8F-8D9B-0618C85F95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7" name="Text Box 7">
          <a:extLst>
            <a:ext uri="{FF2B5EF4-FFF2-40B4-BE49-F238E27FC236}">
              <a16:creationId xmlns:a16="http://schemas.microsoft.com/office/drawing/2014/main" id="{2942BA31-47E3-4157-9A6F-892346AF4F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8" name="Text Box 8">
          <a:extLst>
            <a:ext uri="{FF2B5EF4-FFF2-40B4-BE49-F238E27FC236}">
              <a16:creationId xmlns:a16="http://schemas.microsoft.com/office/drawing/2014/main" id="{6A460E36-B741-48E3-AF15-EA4774EBF3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9" name="Text Box 9">
          <a:extLst>
            <a:ext uri="{FF2B5EF4-FFF2-40B4-BE49-F238E27FC236}">
              <a16:creationId xmlns:a16="http://schemas.microsoft.com/office/drawing/2014/main" id="{650FAE94-995F-4271-BCCA-D0C5AABFAD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0" name="Text Box 10">
          <a:extLst>
            <a:ext uri="{FF2B5EF4-FFF2-40B4-BE49-F238E27FC236}">
              <a16:creationId xmlns:a16="http://schemas.microsoft.com/office/drawing/2014/main" id="{EF8A3DAD-4496-4DF4-AB6D-7096C63951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1" name="Text Box 11">
          <a:extLst>
            <a:ext uri="{FF2B5EF4-FFF2-40B4-BE49-F238E27FC236}">
              <a16:creationId xmlns:a16="http://schemas.microsoft.com/office/drawing/2014/main" id="{25CFC865-0E6F-4A73-8DDF-AB42630186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2" name="Text Box 12">
          <a:extLst>
            <a:ext uri="{FF2B5EF4-FFF2-40B4-BE49-F238E27FC236}">
              <a16:creationId xmlns:a16="http://schemas.microsoft.com/office/drawing/2014/main" id="{B2781C8E-4094-4D40-AE8D-D6E97A5B59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3" name="Text Box 13">
          <a:extLst>
            <a:ext uri="{FF2B5EF4-FFF2-40B4-BE49-F238E27FC236}">
              <a16:creationId xmlns:a16="http://schemas.microsoft.com/office/drawing/2014/main" id="{65A6C5E2-ECC3-49BC-BA1E-C941425E0B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4" name="Text Box 14">
          <a:extLst>
            <a:ext uri="{FF2B5EF4-FFF2-40B4-BE49-F238E27FC236}">
              <a16:creationId xmlns:a16="http://schemas.microsoft.com/office/drawing/2014/main" id="{6CD1CCAE-F528-4951-A104-578E971172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5" name="Text Box 15">
          <a:extLst>
            <a:ext uri="{FF2B5EF4-FFF2-40B4-BE49-F238E27FC236}">
              <a16:creationId xmlns:a16="http://schemas.microsoft.com/office/drawing/2014/main" id="{F5E5799D-6773-450D-B91D-5245D6525C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6" name="Text Box 16">
          <a:extLst>
            <a:ext uri="{FF2B5EF4-FFF2-40B4-BE49-F238E27FC236}">
              <a16:creationId xmlns:a16="http://schemas.microsoft.com/office/drawing/2014/main" id="{4E19E5A1-A3A2-4797-A527-7416D155E7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7" name="Text Box 17">
          <a:extLst>
            <a:ext uri="{FF2B5EF4-FFF2-40B4-BE49-F238E27FC236}">
              <a16:creationId xmlns:a16="http://schemas.microsoft.com/office/drawing/2014/main" id="{199F8ABA-81CA-46B9-A471-48701C5A6C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8" name="Text Box 6">
          <a:extLst>
            <a:ext uri="{FF2B5EF4-FFF2-40B4-BE49-F238E27FC236}">
              <a16:creationId xmlns:a16="http://schemas.microsoft.com/office/drawing/2014/main" id="{A08C80BA-478C-4E33-88E6-9F2709693E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9" name="Text Box 7">
          <a:extLst>
            <a:ext uri="{FF2B5EF4-FFF2-40B4-BE49-F238E27FC236}">
              <a16:creationId xmlns:a16="http://schemas.microsoft.com/office/drawing/2014/main" id="{9A63450F-235B-4D22-9DF2-C0D46F42C3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0" name="Text Box 8">
          <a:extLst>
            <a:ext uri="{FF2B5EF4-FFF2-40B4-BE49-F238E27FC236}">
              <a16:creationId xmlns:a16="http://schemas.microsoft.com/office/drawing/2014/main" id="{CC671212-E821-4E43-8BE2-174BF40067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1" name="Text Box 9">
          <a:extLst>
            <a:ext uri="{FF2B5EF4-FFF2-40B4-BE49-F238E27FC236}">
              <a16:creationId xmlns:a16="http://schemas.microsoft.com/office/drawing/2014/main" id="{6A5068A6-B955-4DDC-8098-1BB5F9967C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2" name="Text Box 10">
          <a:extLst>
            <a:ext uri="{FF2B5EF4-FFF2-40B4-BE49-F238E27FC236}">
              <a16:creationId xmlns:a16="http://schemas.microsoft.com/office/drawing/2014/main" id="{65D8C6C0-894C-4A64-B8B9-DB14236287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3" name="Text Box 11">
          <a:extLst>
            <a:ext uri="{FF2B5EF4-FFF2-40B4-BE49-F238E27FC236}">
              <a16:creationId xmlns:a16="http://schemas.microsoft.com/office/drawing/2014/main" id="{1074637C-1882-4F24-BB32-109E3C8014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4" name="Text Box 12">
          <a:extLst>
            <a:ext uri="{FF2B5EF4-FFF2-40B4-BE49-F238E27FC236}">
              <a16:creationId xmlns:a16="http://schemas.microsoft.com/office/drawing/2014/main" id="{C3767A8B-E52A-444D-BF09-11515A81BE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5" name="Text Box 13">
          <a:extLst>
            <a:ext uri="{FF2B5EF4-FFF2-40B4-BE49-F238E27FC236}">
              <a16:creationId xmlns:a16="http://schemas.microsoft.com/office/drawing/2014/main" id="{8E66F2F0-58C6-4330-85EB-F81ABA4904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6" name="Text Box 14">
          <a:extLst>
            <a:ext uri="{FF2B5EF4-FFF2-40B4-BE49-F238E27FC236}">
              <a16:creationId xmlns:a16="http://schemas.microsoft.com/office/drawing/2014/main" id="{0A4D94B0-E4B5-4697-AEAC-19120B1010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7" name="Text Box 15">
          <a:extLst>
            <a:ext uri="{FF2B5EF4-FFF2-40B4-BE49-F238E27FC236}">
              <a16:creationId xmlns:a16="http://schemas.microsoft.com/office/drawing/2014/main" id="{AC16A978-17E7-4E9C-A1E2-73DCBDC6F9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8" name="Text Box 16">
          <a:extLst>
            <a:ext uri="{FF2B5EF4-FFF2-40B4-BE49-F238E27FC236}">
              <a16:creationId xmlns:a16="http://schemas.microsoft.com/office/drawing/2014/main" id="{35297AD7-376B-4540-8746-8987205C26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9" name="Text Box 17">
          <a:extLst>
            <a:ext uri="{FF2B5EF4-FFF2-40B4-BE49-F238E27FC236}">
              <a16:creationId xmlns:a16="http://schemas.microsoft.com/office/drawing/2014/main" id="{3DC38238-694E-401A-8643-1EC51679C3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0" name="Text Box 6">
          <a:extLst>
            <a:ext uri="{FF2B5EF4-FFF2-40B4-BE49-F238E27FC236}">
              <a16:creationId xmlns:a16="http://schemas.microsoft.com/office/drawing/2014/main" id="{7BC680DE-59B8-412D-822A-0E61A5A262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1" name="Text Box 7">
          <a:extLst>
            <a:ext uri="{FF2B5EF4-FFF2-40B4-BE49-F238E27FC236}">
              <a16:creationId xmlns:a16="http://schemas.microsoft.com/office/drawing/2014/main" id="{B5C17443-8263-45B7-8E8D-DC140B8350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2" name="Text Box 8">
          <a:extLst>
            <a:ext uri="{FF2B5EF4-FFF2-40B4-BE49-F238E27FC236}">
              <a16:creationId xmlns:a16="http://schemas.microsoft.com/office/drawing/2014/main" id="{01154D87-E5AB-49D9-8E80-26786743AD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3" name="Text Box 9">
          <a:extLst>
            <a:ext uri="{FF2B5EF4-FFF2-40B4-BE49-F238E27FC236}">
              <a16:creationId xmlns:a16="http://schemas.microsoft.com/office/drawing/2014/main" id="{F065F07F-4F8E-4ADC-BBDC-B8D86A9B4E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4" name="Text Box 10">
          <a:extLst>
            <a:ext uri="{FF2B5EF4-FFF2-40B4-BE49-F238E27FC236}">
              <a16:creationId xmlns:a16="http://schemas.microsoft.com/office/drawing/2014/main" id="{F0BE9CA4-8877-4376-9AAF-B129B06F8F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5" name="Text Box 11">
          <a:extLst>
            <a:ext uri="{FF2B5EF4-FFF2-40B4-BE49-F238E27FC236}">
              <a16:creationId xmlns:a16="http://schemas.microsoft.com/office/drawing/2014/main" id="{709C1AF8-EA15-4236-91B8-15E8D4AAC9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6" name="Text Box 12">
          <a:extLst>
            <a:ext uri="{FF2B5EF4-FFF2-40B4-BE49-F238E27FC236}">
              <a16:creationId xmlns:a16="http://schemas.microsoft.com/office/drawing/2014/main" id="{A5EA534A-0DDC-4F49-A0F7-24A14CF288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7" name="Text Box 13">
          <a:extLst>
            <a:ext uri="{FF2B5EF4-FFF2-40B4-BE49-F238E27FC236}">
              <a16:creationId xmlns:a16="http://schemas.microsoft.com/office/drawing/2014/main" id="{95623C94-FD96-46BE-8EFF-AA648F5F74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8" name="Text Box 14">
          <a:extLst>
            <a:ext uri="{FF2B5EF4-FFF2-40B4-BE49-F238E27FC236}">
              <a16:creationId xmlns:a16="http://schemas.microsoft.com/office/drawing/2014/main" id="{085ED725-B192-402D-A85C-CF01C018F1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9" name="Text Box 15">
          <a:extLst>
            <a:ext uri="{FF2B5EF4-FFF2-40B4-BE49-F238E27FC236}">
              <a16:creationId xmlns:a16="http://schemas.microsoft.com/office/drawing/2014/main" id="{7FDAE035-43F4-4A1B-9212-5DCC8B50D3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0" name="Text Box 16">
          <a:extLst>
            <a:ext uri="{FF2B5EF4-FFF2-40B4-BE49-F238E27FC236}">
              <a16:creationId xmlns:a16="http://schemas.microsoft.com/office/drawing/2014/main" id="{7AF087C1-547C-44FB-8D60-1ED5796040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1" name="Text Box 17">
          <a:extLst>
            <a:ext uri="{FF2B5EF4-FFF2-40B4-BE49-F238E27FC236}">
              <a16:creationId xmlns:a16="http://schemas.microsoft.com/office/drawing/2014/main" id="{00482C56-F822-4D7D-AC39-C2C2F684D1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2" name="Text Box 6">
          <a:extLst>
            <a:ext uri="{FF2B5EF4-FFF2-40B4-BE49-F238E27FC236}">
              <a16:creationId xmlns:a16="http://schemas.microsoft.com/office/drawing/2014/main" id="{4C8035A9-747F-409C-9AE6-F766F6B4FE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3" name="Text Box 7">
          <a:extLst>
            <a:ext uri="{FF2B5EF4-FFF2-40B4-BE49-F238E27FC236}">
              <a16:creationId xmlns:a16="http://schemas.microsoft.com/office/drawing/2014/main" id="{CD5D9965-F5ED-4397-9E4D-CB0F93FC8A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4" name="Text Box 8">
          <a:extLst>
            <a:ext uri="{FF2B5EF4-FFF2-40B4-BE49-F238E27FC236}">
              <a16:creationId xmlns:a16="http://schemas.microsoft.com/office/drawing/2014/main" id="{E11E70C7-B58A-4B04-939D-3251FABD32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5" name="Text Box 9">
          <a:extLst>
            <a:ext uri="{FF2B5EF4-FFF2-40B4-BE49-F238E27FC236}">
              <a16:creationId xmlns:a16="http://schemas.microsoft.com/office/drawing/2014/main" id="{177D20A9-6AB7-40F3-B21F-2B4CD86189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6" name="Text Box 10">
          <a:extLst>
            <a:ext uri="{FF2B5EF4-FFF2-40B4-BE49-F238E27FC236}">
              <a16:creationId xmlns:a16="http://schemas.microsoft.com/office/drawing/2014/main" id="{EAF799AD-592C-49D4-91E0-96455DF43D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7" name="Text Box 11">
          <a:extLst>
            <a:ext uri="{FF2B5EF4-FFF2-40B4-BE49-F238E27FC236}">
              <a16:creationId xmlns:a16="http://schemas.microsoft.com/office/drawing/2014/main" id="{08B8F220-C693-4ED7-B1EA-34C0789FE2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8" name="Text Box 12">
          <a:extLst>
            <a:ext uri="{FF2B5EF4-FFF2-40B4-BE49-F238E27FC236}">
              <a16:creationId xmlns:a16="http://schemas.microsoft.com/office/drawing/2014/main" id="{101E6B59-06ED-457A-AB8D-15AEE59561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9" name="Text Box 13">
          <a:extLst>
            <a:ext uri="{FF2B5EF4-FFF2-40B4-BE49-F238E27FC236}">
              <a16:creationId xmlns:a16="http://schemas.microsoft.com/office/drawing/2014/main" id="{CD759F5A-4F10-44BD-B55E-A100073A17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0" name="Text Box 14">
          <a:extLst>
            <a:ext uri="{FF2B5EF4-FFF2-40B4-BE49-F238E27FC236}">
              <a16:creationId xmlns:a16="http://schemas.microsoft.com/office/drawing/2014/main" id="{BE4606E9-0043-4B71-AC53-214C9F6F01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1" name="Text Box 15">
          <a:extLst>
            <a:ext uri="{FF2B5EF4-FFF2-40B4-BE49-F238E27FC236}">
              <a16:creationId xmlns:a16="http://schemas.microsoft.com/office/drawing/2014/main" id="{89C707CC-7660-4530-9E59-931E50BCE1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2" name="Text Box 16">
          <a:extLst>
            <a:ext uri="{FF2B5EF4-FFF2-40B4-BE49-F238E27FC236}">
              <a16:creationId xmlns:a16="http://schemas.microsoft.com/office/drawing/2014/main" id="{0AB11B9E-F5D4-412F-9460-2B02164155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3" name="Text Box 17">
          <a:extLst>
            <a:ext uri="{FF2B5EF4-FFF2-40B4-BE49-F238E27FC236}">
              <a16:creationId xmlns:a16="http://schemas.microsoft.com/office/drawing/2014/main" id="{88F8639B-8E55-43FC-B5FB-F059CFBCFE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4" name="Text Box 7">
          <a:extLst>
            <a:ext uri="{FF2B5EF4-FFF2-40B4-BE49-F238E27FC236}">
              <a16:creationId xmlns:a16="http://schemas.microsoft.com/office/drawing/2014/main" id="{9A9C919C-19D4-436D-8CB0-9A5331CDD6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5" name="Text Box 8">
          <a:extLst>
            <a:ext uri="{FF2B5EF4-FFF2-40B4-BE49-F238E27FC236}">
              <a16:creationId xmlns:a16="http://schemas.microsoft.com/office/drawing/2014/main" id="{2D1F3506-1EAD-43A1-AF27-2CE03DE0C6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6" name="Text Box 9">
          <a:extLst>
            <a:ext uri="{FF2B5EF4-FFF2-40B4-BE49-F238E27FC236}">
              <a16:creationId xmlns:a16="http://schemas.microsoft.com/office/drawing/2014/main" id="{ECA35F26-8D15-40A3-921C-B213295668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7" name="Text Box 10">
          <a:extLst>
            <a:ext uri="{FF2B5EF4-FFF2-40B4-BE49-F238E27FC236}">
              <a16:creationId xmlns:a16="http://schemas.microsoft.com/office/drawing/2014/main" id="{88EF78B3-71CA-4C5C-A0EC-862FEB1515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8" name="Text Box 11">
          <a:extLst>
            <a:ext uri="{FF2B5EF4-FFF2-40B4-BE49-F238E27FC236}">
              <a16:creationId xmlns:a16="http://schemas.microsoft.com/office/drawing/2014/main" id="{0267C97F-ABFB-4774-8BFA-22AA140CC9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9" name="Text Box 12">
          <a:extLst>
            <a:ext uri="{FF2B5EF4-FFF2-40B4-BE49-F238E27FC236}">
              <a16:creationId xmlns:a16="http://schemas.microsoft.com/office/drawing/2014/main" id="{DBD4393B-65AB-414F-97AB-FBEF3A073C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0" name="Text Box 13">
          <a:extLst>
            <a:ext uri="{FF2B5EF4-FFF2-40B4-BE49-F238E27FC236}">
              <a16:creationId xmlns:a16="http://schemas.microsoft.com/office/drawing/2014/main" id="{5CC505AC-4578-4112-AD5C-B22E230C8A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1" name="Text Box 14">
          <a:extLst>
            <a:ext uri="{FF2B5EF4-FFF2-40B4-BE49-F238E27FC236}">
              <a16:creationId xmlns:a16="http://schemas.microsoft.com/office/drawing/2014/main" id="{64D7EFA9-EF03-4189-A4B4-13ED015AFA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2" name="Text Box 15">
          <a:extLst>
            <a:ext uri="{FF2B5EF4-FFF2-40B4-BE49-F238E27FC236}">
              <a16:creationId xmlns:a16="http://schemas.microsoft.com/office/drawing/2014/main" id="{2DF8391C-5A21-4139-B8DE-E9CB8226CF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3" name="Text Box 16">
          <a:extLst>
            <a:ext uri="{FF2B5EF4-FFF2-40B4-BE49-F238E27FC236}">
              <a16:creationId xmlns:a16="http://schemas.microsoft.com/office/drawing/2014/main" id="{6BE70527-CAFA-4B0C-BB49-D725960D3C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4" name="Text Box 17">
          <a:extLst>
            <a:ext uri="{FF2B5EF4-FFF2-40B4-BE49-F238E27FC236}">
              <a16:creationId xmlns:a16="http://schemas.microsoft.com/office/drawing/2014/main" id="{9F5A2B56-D88B-4F7B-B215-C25D977F92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5" name="Text Box 6">
          <a:extLst>
            <a:ext uri="{FF2B5EF4-FFF2-40B4-BE49-F238E27FC236}">
              <a16:creationId xmlns:a16="http://schemas.microsoft.com/office/drawing/2014/main" id="{590D4B56-56C1-4703-B3A7-17842FB3FC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6" name="Text Box 7">
          <a:extLst>
            <a:ext uri="{FF2B5EF4-FFF2-40B4-BE49-F238E27FC236}">
              <a16:creationId xmlns:a16="http://schemas.microsoft.com/office/drawing/2014/main" id="{F524A398-5357-4CB0-ADFB-02BCC1BAB9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7" name="Text Box 8">
          <a:extLst>
            <a:ext uri="{FF2B5EF4-FFF2-40B4-BE49-F238E27FC236}">
              <a16:creationId xmlns:a16="http://schemas.microsoft.com/office/drawing/2014/main" id="{150EDDF6-7CE6-4359-97F2-D1DBB5BE1F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8" name="Text Box 9">
          <a:extLst>
            <a:ext uri="{FF2B5EF4-FFF2-40B4-BE49-F238E27FC236}">
              <a16:creationId xmlns:a16="http://schemas.microsoft.com/office/drawing/2014/main" id="{692FC56C-832B-49E4-9C09-AF4E822C1D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9" name="Text Box 10">
          <a:extLst>
            <a:ext uri="{FF2B5EF4-FFF2-40B4-BE49-F238E27FC236}">
              <a16:creationId xmlns:a16="http://schemas.microsoft.com/office/drawing/2014/main" id="{8715B3FF-A3E0-4A24-80BB-7E08AF44B6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0" name="Text Box 11">
          <a:extLst>
            <a:ext uri="{FF2B5EF4-FFF2-40B4-BE49-F238E27FC236}">
              <a16:creationId xmlns:a16="http://schemas.microsoft.com/office/drawing/2014/main" id="{677E5CBC-058A-4016-ABB8-CB78BE753E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1" name="Text Box 12">
          <a:extLst>
            <a:ext uri="{FF2B5EF4-FFF2-40B4-BE49-F238E27FC236}">
              <a16:creationId xmlns:a16="http://schemas.microsoft.com/office/drawing/2014/main" id="{8C3DD87A-37C0-495D-974F-448A8D191F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2" name="Text Box 13">
          <a:extLst>
            <a:ext uri="{FF2B5EF4-FFF2-40B4-BE49-F238E27FC236}">
              <a16:creationId xmlns:a16="http://schemas.microsoft.com/office/drawing/2014/main" id="{C8DFE718-6856-4980-B328-2C6BEB6752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3" name="Text Box 14">
          <a:extLst>
            <a:ext uri="{FF2B5EF4-FFF2-40B4-BE49-F238E27FC236}">
              <a16:creationId xmlns:a16="http://schemas.microsoft.com/office/drawing/2014/main" id="{6F622546-8498-450D-87B0-9410DB99EC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4" name="Text Box 15">
          <a:extLst>
            <a:ext uri="{FF2B5EF4-FFF2-40B4-BE49-F238E27FC236}">
              <a16:creationId xmlns:a16="http://schemas.microsoft.com/office/drawing/2014/main" id="{0B1A3D7D-7E10-487A-A5F6-099F818037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5" name="Text Box 16">
          <a:extLst>
            <a:ext uri="{FF2B5EF4-FFF2-40B4-BE49-F238E27FC236}">
              <a16:creationId xmlns:a16="http://schemas.microsoft.com/office/drawing/2014/main" id="{2C1E7842-FC36-4441-B481-E7E315EF70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6" name="Text Box 17">
          <a:extLst>
            <a:ext uri="{FF2B5EF4-FFF2-40B4-BE49-F238E27FC236}">
              <a16:creationId xmlns:a16="http://schemas.microsoft.com/office/drawing/2014/main" id="{D65B006C-34BE-4A16-A293-2AA9246851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7" name="Text Box 6">
          <a:extLst>
            <a:ext uri="{FF2B5EF4-FFF2-40B4-BE49-F238E27FC236}">
              <a16:creationId xmlns:a16="http://schemas.microsoft.com/office/drawing/2014/main" id="{1392D60C-A934-4E00-ADD8-02922BFE41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8" name="Text Box 7">
          <a:extLst>
            <a:ext uri="{FF2B5EF4-FFF2-40B4-BE49-F238E27FC236}">
              <a16:creationId xmlns:a16="http://schemas.microsoft.com/office/drawing/2014/main" id="{657AE179-F64D-463D-8A94-2F4081D63D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9" name="Text Box 8">
          <a:extLst>
            <a:ext uri="{FF2B5EF4-FFF2-40B4-BE49-F238E27FC236}">
              <a16:creationId xmlns:a16="http://schemas.microsoft.com/office/drawing/2014/main" id="{341D0512-3476-4514-AE08-A313347D0C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0" name="Text Box 9">
          <a:extLst>
            <a:ext uri="{FF2B5EF4-FFF2-40B4-BE49-F238E27FC236}">
              <a16:creationId xmlns:a16="http://schemas.microsoft.com/office/drawing/2014/main" id="{6EDACCB9-41F0-4731-903A-71D3F1909F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1" name="Text Box 10">
          <a:extLst>
            <a:ext uri="{FF2B5EF4-FFF2-40B4-BE49-F238E27FC236}">
              <a16:creationId xmlns:a16="http://schemas.microsoft.com/office/drawing/2014/main" id="{3EA9A495-F276-4ED3-9623-4431A9482C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2" name="Text Box 11">
          <a:extLst>
            <a:ext uri="{FF2B5EF4-FFF2-40B4-BE49-F238E27FC236}">
              <a16:creationId xmlns:a16="http://schemas.microsoft.com/office/drawing/2014/main" id="{FA5934C2-6351-4011-8CF7-112D72A02B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3" name="Text Box 12">
          <a:extLst>
            <a:ext uri="{FF2B5EF4-FFF2-40B4-BE49-F238E27FC236}">
              <a16:creationId xmlns:a16="http://schemas.microsoft.com/office/drawing/2014/main" id="{4F802249-73C1-4AC6-A16B-2468EDA6DF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4" name="Text Box 13">
          <a:extLst>
            <a:ext uri="{FF2B5EF4-FFF2-40B4-BE49-F238E27FC236}">
              <a16:creationId xmlns:a16="http://schemas.microsoft.com/office/drawing/2014/main" id="{ED48FBEC-2DFE-4E22-9F72-C7E8F6CBDC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5" name="Text Box 14">
          <a:extLst>
            <a:ext uri="{FF2B5EF4-FFF2-40B4-BE49-F238E27FC236}">
              <a16:creationId xmlns:a16="http://schemas.microsoft.com/office/drawing/2014/main" id="{9DABD417-7069-49CC-BF2D-83934BA861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6" name="Text Box 15">
          <a:extLst>
            <a:ext uri="{FF2B5EF4-FFF2-40B4-BE49-F238E27FC236}">
              <a16:creationId xmlns:a16="http://schemas.microsoft.com/office/drawing/2014/main" id="{F0312B76-E837-4C1E-87B4-223A032DD9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7" name="Text Box 16">
          <a:extLst>
            <a:ext uri="{FF2B5EF4-FFF2-40B4-BE49-F238E27FC236}">
              <a16:creationId xmlns:a16="http://schemas.microsoft.com/office/drawing/2014/main" id="{0D4ECBE9-7F82-452F-9A20-E5C7BE5B5D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8" name="Text Box 17">
          <a:extLst>
            <a:ext uri="{FF2B5EF4-FFF2-40B4-BE49-F238E27FC236}">
              <a16:creationId xmlns:a16="http://schemas.microsoft.com/office/drawing/2014/main" id="{BBFD07F8-8E02-4E15-A345-542F5C3C31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9" name="Text Box 6">
          <a:extLst>
            <a:ext uri="{FF2B5EF4-FFF2-40B4-BE49-F238E27FC236}">
              <a16:creationId xmlns:a16="http://schemas.microsoft.com/office/drawing/2014/main" id="{8AD33909-D38B-45E2-B1D6-0F25E5AF42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0" name="Text Box 7">
          <a:extLst>
            <a:ext uri="{FF2B5EF4-FFF2-40B4-BE49-F238E27FC236}">
              <a16:creationId xmlns:a16="http://schemas.microsoft.com/office/drawing/2014/main" id="{7092C48E-740C-4D9F-83D7-D3D76921FE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1" name="Text Box 8">
          <a:extLst>
            <a:ext uri="{FF2B5EF4-FFF2-40B4-BE49-F238E27FC236}">
              <a16:creationId xmlns:a16="http://schemas.microsoft.com/office/drawing/2014/main" id="{C94C2509-872F-4777-BA3B-E781F48DBB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2" name="Text Box 9">
          <a:extLst>
            <a:ext uri="{FF2B5EF4-FFF2-40B4-BE49-F238E27FC236}">
              <a16:creationId xmlns:a16="http://schemas.microsoft.com/office/drawing/2014/main" id="{7D441EF5-3ED9-409C-97D1-65F013B7E6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3" name="Text Box 10">
          <a:extLst>
            <a:ext uri="{FF2B5EF4-FFF2-40B4-BE49-F238E27FC236}">
              <a16:creationId xmlns:a16="http://schemas.microsoft.com/office/drawing/2014/main" id="{6EEE7640-A533-48D1-BE6A-399BFD15EF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4" name="Text Box 11">
          <a:extLst>
            <a:ext uri="{FF2B5EF4-FFF2-40B4-BE49-F238E27FC236}">
              <a16:creationId xmlns:a16="http://schemas.microsoft.com/office/drawing/2014/main" id="{C37337B7-B407-4864-9FD5-0AEA2BFF3C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5" name="Text Box 12">
          <a:extLst>
            <a:ext uri="{FF2B5EF4-FFF2-40B4-BE49-F238E27FC236}">
              <a16:creationId xmlns:a16="http://schemas.microsoft.com/office/drawing/2014/main" id="{095A038C-5EDC-4738-8CA6-DE9CE46C91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6" name="Text Box 13">
          <a:extLst>
            <a:ext uri="{FF2B5EF4-FFF2-40B4-BE49-F238E27FC236}">
              <a16:creationId xmlns:a16="http://schemas.microsoft.com/office/drawing/2014/main" id="{8C2A31C9-8289-457F-8AA3-A5AE615573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7" name="Text Box 14">
          <a:extLst>
            <a:ext uri="{FF2B5EF4-FFF2-40B4-BE49-F238E27FC236}">
              <a16:creationId xmlns:a16="http://schemas.microsoft.com/office/drawing/2014/main" id="{0A26A02F-3A11-4E6C-A1CC-F0DD56BF36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8" name="Text Box 15">
          <a:extLst>
            <a:ext uri="{FF2B5EF4-FFF2-40B4-BE49-F238E27FC236}">
              <a16:creationId xmlns:a16="http://schemas.microsoft.com/office/drawing/2014/main" id="{5B3AD0BA-B59B-4F82-B5D1-A47EB00879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9" name="Text Box 16">
          <a:extLst>
            <a:ext uri="{FF2B5EF4-FFF2-40B4-BE49-F238E27FC236}">
              <a16:creationId xmlns:a16="http://schemas.microsoft.com/office/drawing/2014/main" id="{FA5CB8AF-D3F7-4F80-80DB-CBA4D0D5C0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0" name="Text Box 17">
          <a:extLst>
            <a:ext uri="{FF2B5EF4-FFF2-40B4-BE49-F238E27FC236}">
              <a16:creationId xmlns:a16="http://schemas.microsoft.com/office/drawing/2014/main" id="{E7AA5834-E2E0-4EAD-8516-A3F3910F0E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1" name="Text Box 7">
          <a:extLst>
            <a:ext uri="{FF2B5EF4-FFF2-40B4-BE49-F238E27FC236}">
              <a16:creationId xmlns:a16="http://schemas.microsoft.com/office/drawing/2014/main" id="{EDB50327-092C-45A9-A666-C4C1C84192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2" name="Text Box 8">
          <a:extLst>
            <a:ext uri="{FF2B5EF4-FFF2-40B4-BE49-F238E27FC236}">
              <a16:creationId xmlns:a16="http://schemas.microsoft.com/office/drawing/2014/main" id="{8456DC11-9589-4431-9079-D40724D2E4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3" name="Text Box 9">
          <a:extLst>
            <a:ext uri="{FF2B5EF4-FFF2-40B4-BE49-F238E27FC236}">
              <a16:creationId xmlns:a16="http://schemas.microsoft.com/office/drawing/2014/main" id="{C2130265-E9A8-4964-A0F9-E6A2C6405A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4" name="Text Box 10">
          <a:extLst>
            <a:ext uri="{FF2B5EF4-FFF2-40B4-BE49-F238E27FC236}">
              <a16:creationId xmlns:a16="http://schemas.microsoft.com/office/drawing/2014/main" id="{7D694442-FC0E-4DE3-9032-4D6F5968E7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5" name="Text Box 11">
          <a:extLst>
            <a:ext uri="{FF2B5EF4-FFF2-40B4-BE49-F238E27FC236}">
              <a16:creationId xmlns:a16="http://schemas.microsoft.com/office/drawing/2014/main" id="{2E6DC2F4-F88D-4B65-84E1-279F0639BC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6" name="Text Box 12">
          <a:extLst>
            <a:ext uri="{FF2B5EF4-FFF2-40B4-BE49-F238E27FC236}">
              <a16:creationId xmlns:a16="http://schemas.microsoft.com/office/drawing/2014/main" id="{3FF6BEC6-6F48-4392-9FB1-5670A8476F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7" name="Text Box 13">
          <a:extLst>
            <a:ext uri="{FF2B5EF4-FFF2-40B4-BE49-F238E27FC236}">
              <a16:creationId xmlns:a16="http://schemas.microsoft.com/office/drawing/2014/main" id="{8E9D2AF4-3898-47F6-A9FA-F9C07C5E6B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8" name="Text Box 14">
          <a:extLst>
            <a:ext uri="{FF2B5EF4-FFF2-40B4-BE49-F238E27FC236}">
              <a16:creationId xmlns:a16="http://schemas.microsoft.com/office/drawing/2014/main" id="{FBC74CB7-4256-4C7A-8415-086A873D43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9" name="Text Box 15">
          <a:extLst>
            <a:ext uri="{FF2B5EF4-FFF2-40B4-BE49-F238E27FC236}">
              <a16:creationId xmlns:a16="http://schemas.microsoft.com/office/drawing/2014/main" id="{8AB94B76-FA2B-4D65-BD4A-7E2339D752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0" name="Text Box 16">
          <a:extLst>
            <a:ext uri="{FF2B5EF4-FFF2-40B4-BE49-F238E27FC236}">
              <a16:creationId xmlns:a16="http://schemas.microsoft.com/office/drawing/2014/main" id="{88A4554C-409D-4264-9C5A-77A3226B87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1" name="Text Box 17">
          <a:extLst>
            <a:ext uri="{FF2B5EF4-FFF2-40B4-BE49-F238E27FC236}">
              <a16:creationId xmlns:a16="http://schemas.microsoft.com/office/drawing/2014/main" id="{A1F6DB8C-7349-47AB-9182-C4D1389DEF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2" name="Text Box 6">
          <a:extLst>
            <a:ext uri="{FF2B5EF4-FFF2-40B4-BE49-F238E27FC236}">
              <a16:creationId xmlns:a16="http://schemas.microsoft.com/office/drawing/2014/main" id="{EDDC4FFB-3485-4627-BA6C-E0C9D54276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3" name="Text Box 7">
          <a:extLst>
            <a:ext uri="{FF2B5EF4-FFF2-40B4-BE49-F238E27FC236}">
              <a16:creationId xmlns:a16="http://schemas.microsoft.com/office/drawing/2014/main" id="{A6E8CB66-A2F4-46E5-BB9F-D223847C22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4" name="Text Box 8">
          <a:extLst>
            <a:ext uri="{FF2B5EF4-FFF2-40B4-BE49-F238E27FC236}">
              <a16:creationId xmlns:a16="http://schemas.microsoft.com/office/drawing/2014/main" id="{BDEF4DD5-D00F-4BF9-B6E6-192F154F27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5" name="Text Box 9">
          <a:extLst>
            <a:ext uri="{FF2B5EF4-FFF2-40B4-BE49-F238E27FC236}">
              <a16:creationId xmlns:a16="http://schemas.microsoft.com/office/drawing/2014/main" id="{1697AA06-8D54-4BD0-A1AF-926FC267AC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6" name="Text Box 10">
          <a:extLst>
            <a:ext uri="{FF2B5EF4-FFF2-40B4-BE49-F238E27FC236}">
              <a16:creationId xmlns:a16="http://schemas.microsoft.com/office/drawing/2014/main" id="{BAB20DA3-0939-4A15-86C1-9F9CCEE91B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7" name="Text Box 11">
          <a:extLst>
            <a:ext uri="{FF2B5EF4-FFF2-40B4-BE49-F238E27FC236}">
              <a16:creationId xmlns:a16="http://schemas.microsoft.com/office/drawing/2014/main" id="{F5ED2E0C-C392-475A-A7BF-0E2B3B2826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8" name="Text Box 12">
          <a:extLst>
            <a:ext uri="{FF2B5EF4-FFF2-40B4-BE49-F238E27FC236}">
              <a16:creationId xmlns:a16="http://schemas.microsoft.com/office/drawing/2014/main" id="{F4B21095-337F-4662-8959-982A6F174F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9" name="Text Box 13">
          <a:extLst>
            <a:ext uri="{FF2B5EF4-FFF2-40B4-BE49-F238E27FC236}">
              <a16:creationId xmlns:a16="http://schemas.microsoft.com/office/drawing/2014/main" id="{1CC23352-35C9-4C96-8837-E2228D0E8A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0" name="Text Box 14">
          <a:extLst>
            <a:ext uri="{FF2B5EF4-FFF2-40B4-BE49-F238E27FC236}">
              <a16:creationId xmlns:a16="http://schemas.microsoft.com/office/drawing/2014/main" id="{E7BE1B09-9DFC-4848-9D94-E6A42C8CD3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1" name="Text Box 15">
          <a:extLst>
            <a:ext uri="{FF2B5EF4-FFF2-40B4-BE49-F238E27FC236}">
              <a16:creationId xmlns:a16="http://schemas.microsoft.com/office/drawing/2014/main" id="{BD1A3218-5293-45B5-9382-D7CCBDE0DB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2" name="Text Box 16">
          <a:extLst>
            <a:ext uri="{FF2B5EF4-FFF2-40B4-BE49-F238E27FC236}">
              <a16:creationId xmlns:a16="http://schemas.microsoft.com/office/drawing/2014/main" id="{CB820689-EEE1-453E-B415-9A31BC38BB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3" name="Text Box 17">
          <a:extLst>
            <a:ext uri="{FF2B5EF4-FFF2-40B4-BE49-F238E27FC236}">
              <a16:creationId xmlns:a16="http://schemas.microsoft.com/office/drawing/2014/main" id="{A29F0BE1-E158-4FC7-B2E9-10A06D0755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4" name="Text Box 6">
          <a:extLst>
            <a:ext uri="{FF2B5EF4-FFF2-40B4-BE49-F238E27FC236}">
              <a16:creationId xmlns:a16="http://schemas.microsoft.com/office/drawing/2014/main" id="{DF2D8C2C-0B46-4C3C-9AD1-03DECC24F9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5" name="Text Box 7">
          <a:extLst>
            <a:ext uri="{FF2B5EF4-FFF2-40B4-BE49-F238E27FC236}">
              <a16:creationId xmlns:a16="http://schemas.microsoft.com/office/drawing/2014/main" id="{8A4DAEB0-BAEF-4311-A503-D7EEEF0805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6" name="Text Box 8">
          <a:extLst>
            <a:ext uri="{FF2B5EF4-FFF2-40B4-BE49-F238E27FC236}">
              <a16:creationId xmlns:a16="http://schemas.microsoft.com/office/drawing/2014/main" id="{EF5A260D-9CD8-4E51-B4AA-1F8145683F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7" name="Text Box 9">
          <a:extLst>
            <a:ext uri="{FF2B5EF4-FFF2-40B4-BE49-F238E27FC236}">
              <a16:creationId xmlns:a16="http://schemas.microsoft.com/office/drawing/2014/main" id="{6FB0ACC4-B5A8-4C89-9200-F46DB9E606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8" name="Text Box 10">
          <a:extLst>
            <a:ext uri="{FF2B5EF4-FFF2-40B4-BE49-F238E27FC236}">
              <a16:creationId xmlns:a16="http://schemas.microsoft.com/office/drawing/2014/main" id="{1BF484CB-2503-4365-82B5-827FF6E237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9" name="Text Box 11">
          <a:extLst>
            <a:ext uri="{FF2B5EF4-FFF2-40B4-BE49-F238E27FC236}">
              <a16:creationId xmlns:a16="http://schemas.microsoft.com/office/drawing/2014/main" id="{FD63AF18-23FE-4B1A-BD72-662A943F08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0" name="Text Box 12">
          <a:extLst>
            <a:ext uri="{FF2B5EF4-FFF2-40B4-BE49-F238E27FC236}">
              <a16:creationId xmlns:a16="http://schemas.microsoft.com/office/drawing/2014/main" id="{1C68A67B-F198-4574-BD67-21BB5D6DF8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1" name="Text Box 13">
          <a:extLst>
            <a:ext uri="{FF2B5EF4-FFF2-40B4-BE49-F238E27FC236}">
              <a16:creationId xmlns:a16="http://schemas.microsoft.com/office/drawing/2014/main" id="{53CD5ADC-A45F-4164-B596-65AA725A8C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2" name="Text Box 14">
          <a:extLst>
            <a:ext uri="{FF2B5EF4-FFF2-40B4-BE49-F238E27FC236}">
              <a16:creationId xmlns:a16="http://schemas.microsoft.com/office/drawing/2014/main" id="{D2656FF6-8D97-4EAD-9BC3-2E6815933B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3" name="Text Box 15">
          <a:extLst>
            <a:ext uri="{FF2B5EF4-FFF2-40B4-BE49-F238E27FC236}">
              <a16:creationId xmlns:a16="http://schemas.microsoft.com/office/drawing/2014/main" id="{57C69F25-4A14-4676-B775-7901140B92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4" name="Text Box 16">
          <a:extLst>
            <a:ext uri="{FF2B5EF4-FFF2-40B4-BE49-F238E27FC236}">
              <a16:creationId xmlns:a16="http://schemas.microsoft.com/office/drawing/2014/main" id="{F394BF63-CD53-4393-A1EB-B51A3D95F9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5" name="Text Box 17">
          <a:extLst>
            <a:ext uri="{FF2B5EF4-FFF2-40B4-BE49-F238E27FC236}">
              <a16:creationId xmlns:a16="http://schemas.microsoft.com/office/drawing/2014/main" id="{6216213D-856B-48A8-B7EE-3B2DFF60D7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6" name="Text Box 6">
          <a:extLst>
            <a:ext uri="{FF2B5EF4-FFF2-40B4-BE49-F238E27FC236}">
              <a16:creationId xmlns:a16="http://schemas.microsoft.com/office/drawing/2014/main" id="{43370AAD-807A-4E85-B2A1-03831575AA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7" name="Text Box 7">
          <a:extLst>
            <a:ext uri="{FF2B5EF4-FFF2-40B4-BE49-F238E27FC236}">
              <a16:creationId xmlns:a16="http://schemas.microsoft.com/office/drawing/2014/main" id="{0D4F9D8E-FD0C-4BE8-8686-0966D724BE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8" name="Text Box 8">
          <a:extLst>
            <a:ext uri="{FF2B5EF4-FFF2-40B4-BE49-F238E27FC236}">
              <a16:creationId xmlns:a16="http://schemas.microsoft.com/office/drawing/2014/main" id="{C7D4EF36-9E71-4A24-97CD-B0F8D59C84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9" name="Text Box 9">
          <a:extLst>
            <a:ext uri="{FF2B5EF4-FFF2-40B4-BE49-F238E27FC236}">
              <a16:creationId xmlns:a16="http://schemas.microsoft.com/office/drawing/2014/main" id="{93C3427C-9112-4464-B7B8-1FA1D7649F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0" name="Text Box 10">
          <a:extLst>
            <a:ext uri="{FF2B5EF4-FFF2-40B4-BE49-F238E27FC236}">
              <a16:creationId xmlns:a16="http://schemas.microsoft.com/office/drawing/2014/main" id="{D7FF1882-0818-4C56-8148-8C16D5D918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1" name="Text Box 11">
          <a:extLst>
            <a:ext uri="{FF2B5EF4-FFF2-40B4-BE49-F238E27FC236}">
              <a16:creationId xmlns:a16="http://schemas.microsoft.com/office/drawing/2014/main" id="{A5A7FA32-7AC6-4848-964F-9C32B235EF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2" name="Text Box 12">
          <a:extLst>
            <a:ext uri="{FF2B5EF4-FFF2-40B4-BE49-F238E27FC236}">
              <a16:creationId xmlns:a16="http://schemas.microsoft.com/office/drawing/2014/main" id="{63239543-9240-4135-9A21-1CBED1E301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3" name="Text Box 13">
          <a:extLst>
            <a:ext uri="{FF2B5EF4-FFF2-40B4-BE49-F238E27FC236}">
              <a16:creationId xmlns:a16="http://schemas.microsoft.com/office/drawing/2014/main" id="{6DCCCFCC-2AE1-4D83-B03A-4D1060462C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4" name="Text Box 14">
          <a:extLst>
            <a:ext uri="{FF2B5EF4-FFF2-40B4-BE49-F238E27FC236}">
              <a16:creationId xmlns:a16="http://schemas.microsoft.com/office/drawing/2014/main" id="{BF626655-3545-4941-AEB8-CC50478064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5" name="Text Box 15">
          <a:extLst>
            <a:ext uri="{FF2B5EF4-FFF2-40B4-BE49-F238E27FC236}">
              <a16:creationId xmlns:a16="http://schemas.microsoft.com/office/drawing/2014/main" id="{D6AF8058-3B8E-453D-B7E5-D300DAF42B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6" name="Text Box 16">
          <a:extLst>
            <a:ext uri="{FF2B5EF4-FFF2-40B4-BE49-F238E27FC236}">
              <a16:creationId xmlns:a16="http://schemas.microsoft.com/office/drawing/2014/main" id="{BBFEF5EE-6CA7-4E04-8F61-362C878F0F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7" name="Text Box 17">
          <a:extLst>
            <a:ext uri="{FF2B5EF4-FFF2-40B4-BE49-F238E27FC236}">
              <a16:creationId xmlns:a16="http://schemas.microsoft.com/office/drawing/2014/main" id="{34724DDA-9B69-4FFD-8FDE-4289AAD30F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8" name="Text Box 7">
          <a:extLst>
            <a:ext uri="{FF2B5EF4-FFF2-40B4-BE49-F238E27FC236}">
              <a16:creationId xmlns:a16="http://schemas.microsoft.com/office/drawing/2014/main" id="{59952F25-3EE3-4913-B8C3-721F98D6B7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9" name="Text Box 8">
          <a:extLst>
            <a:ext uri="{FF2B5EF4-FFF2-40B4-BE49-F238E27FC236}">
              <a16:creationId xmlns:a16="http://schemas.microsoft.com/office/drawing/2014/main" id="{BEFA4E13-CF37-4AB5-AE80-EEEF74D1ED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0" name="Text Box 9">
          <a:extLst>
            <a:ext uri="{FF2B5EF4-FFF2-40B4-BE49-F238E27FC236}">
              <a16:creationId xmlns:a16="http://schemas.microsoft.com/office/drawing/2014/main" id="{C7C7A5C8-A72F-4C43-8DD8-65743A1805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1" name="Text Box 10">
          <a:extLst>
            <a:ext uri="{FF2B5EF4-FFF2-40B4-BE49-F238E27FC236}">
              <a16:creationId xmlns:a16="http://schemas.microsoft.com/office/drawing/2014/main" id="{8C3D5AB9-59A3-408B-A6C7-D26896B023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2" name="Text Box 11">
          <a:extLst>
            <a:ext uri="{FF2B5EF4-FFF2-40B4-BE49-F238E27FC236}">
              <a16:creationId xmlns:a16="http://schemas.microsoft.com/office/drawing/2014/main" id="{A787CAED-ED27-4AE3-AF40-42D88E96EA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3" name="Text Box 12">
          <a:extLst>
            <a:ext uri="{FF2B5EF4-FFF2-40B4-BE49-F238E27FC236}">
              <a16:creationId xmlns:a16="http://schemas.microsoft.com/office/drawing/2014/main" id="{B72DB5DE-C60D-44BC-A4EA-62B683F0D1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4" name="Text Box 13">
          <a:extLst>
            <a:ext uri="{FF2B5EF4-FFF2-40B4-BE49-F238E27FC236}">
              <a16:creationId xmlns:a16="http://schemas.microsoft.com/office/drawing/2014/main" id="{98A2B932-D15D-4E82-99CA-9D96774FF9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5" name="Text Box 14">
          <a:extLst>
            <a:ext uri="{FF2B5EF4-FFF2-40B4-BE49-F238E27FC236}">
              <a16:creationId xmlns:a16="http://schemas.microsoft.com/office/drawing/2014/main" id="{A3901FFB-F7A9-4D5E-9900-C9DA4F07B8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6" name="Text Box 15">
          <a:extLst>
            <a:ext uri="{FF2B5EF4-FFF2-40B4-BE49-F238E27FC236}">
              <a16:creationId xmlns:a16="http://schemas.microsoft.com/office/drawing/2014/main" id="{BD23E2BB-001B-41DE-AC95-F6215D89E7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7" name="Text Box 16">
          <a:extLst>
            <a:ext uri="{FF2B5EF4-FFF2-40B4-BE49-F238E27FC236}">
              <a16:creationId xmlns:a16="http://schemas.microsoft.com/office/drawing/2014/main" id="{EC3A26EF-3864-45DF-9341-7EB52CD334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8" name="Text Box 17">
          <a:extLst>
            <a:ext uri="{FF2B5EF4-FFF2-40B4-BE49-F238E27FC236}">
              <a16:creationId xmlns:a16="http://schemas.microsoft.com/office/drawing/2014/main" id="{257CAFDF-1C9A-4093-86B9-D94FBD66A2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9" name="Text Box 6">
          <a:extLst>
            <a:ext uri="{FF2B5EF4-FFF2-40B4-BE49-F238E27FC236}">
              <a16:creationId xmlns:a16="http://schemas.microsoft.com/office/drawing/2014/main" id="{9F354DD3-1EF9-4DAC-80E2-CDB761B1A1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0" name="Text Box 7">
          <a:extLst>
            <a:ext uri="{FF2B5EF4-FFF2-40B4-BE49-F238E27FC236}">
              <a16:creationId xmlns:a16="http://schemas.microsoft.com/office/drawing/2014/main" id="{439D1A93-66DF-494E-9D63-C0960B13FE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1" name="Text Box 8">
          <a:extLst>
            <a:ext uri="{FF2B5EF4-FFF2-40B4-BE49-F238E27FC236}">
              <a16:creationId xmlns:a16="http://schemas.microsoft.com/office/drawing/2014/main" id="{E01E8399-F155-425E-BD6C-BE98517866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2" name="Text Box 9">
          <a:extLst>
            <a:ext uri="{FF2B5EF4-FFF2-40B4-BE49-F238E27FC236}">
              <a16:creationId xmlns:a16="http://schemas.microsoft.com/office/drawing/2014/main" id="{A51B7C83-854B-43D8-BA7A-BEE8BC9142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3" name="Text Box 10">
          <a:extLst>
            <a:ext uri="{FF2B5EF4-FFF2-40B4-BE49-F238E27FC236}">
              <a16:creationId xmlns:a16="http://schemas.microsoft.com/office/drawing/2014/main" id="{5F9CB6AC-90EF-40C2-AEDD-EBD7C66FE6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4" name="Text Box 11">
          <a:extLst>
            <a:ext uri="{FF2B5EF4-FFF2-40B4-BE49-F238E27FC236}">
              <a16:creationId xmlns:a16="http://schemas.microsoft.com/office/drawing/2014/main" id="{2CB7CB68-9F47-4F96-9422-C5462EA8FD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5" name="Text Box 12">
          <a:extLst>
            <a:ext uri="{FF2B5EF4-FFF2-40B4-BE49-F238E27FC236}">
              <a16:creationId xmlns:a16="http://schemas.microsoft.com/office/drawing/2014/main" id="{27037341-2489-4C57-AC33-7184B3BB7F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6" name="Text Box 13">
          <a:extLst>
            <a:ext uri="{FF2B5EF4-FFF2-40B4-BE49-F238E27FC236}">
              <a16:creationId xmlns:a16="http://schemas.microsoft.com/office/drawing/2014/main" id="{18D4EFE2-1749-4934-A912-29496B241B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7" name="Text Box 14">
          <a:extLst>
            <a:ext uri="{FF2B5EF4-FFF2-40B4-BE49-F238E27FC236}">
              <a16:creationId xmlns:a16="http://schemas.microsoft.com/office/drawing/2014/main" id="{AA4A9515-B9DA-46F0-BCA6-4B12C739D9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8" name="Text Box 15">
          <a:extLst>
            <a:ext uri="{FF2B5EF4-FFF2-40B4-BE49-F238E27FC236}">
              <a16:creationId xmlns:a16="http://schemas.microsoft.com/office/drawing/2014/main" id="{6E751F9E-E301-4FAC-87F5-667743CDBF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9" name="Text Box 16">
          <a:extLst>
            <a:ext uri="{FF2B5EF4-FFF2-40B4-BE49-F238E27FC236}">
              <a16:creationId xmlns:a16="http://schemas.microsoft.com/office/drawing/2014/main" id="{FDDAE11B-2C4F-4F3A-BDF5-3AC20A1B1D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0" name="Text Box 17">
          <a:extLst>
            <a:ext uri="{FF2B5EF4-FFF2-40B4-BE49-F238E27FC236}">
              <a16:creationId xmlns:a16="http://schemas.microsoft.com/office/drawing/2014/main" id="{4E014A47-9016-4414-9D96-563E6029710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1" name="Text Box 6">
          <a:extLst>
            <a:ext uri="{FF2B5EF4-FFF2-40B4-BE49-F238E27FC236}">
              <a16:creationId xmlns:a16="http://schemas.microsoft.com/office/drawing/2014/main" id="{32FECFAB-97F9-4EBB-B48A-C26EB9373F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2" name="Text Box 7">
          <a:extLst>
            <a:ext uri="{FF2B5EF4-FFF2-40B4-BE49-F238E27FC236}">
              <a16:creationId xmlns:a16="http://schemas.microsoft.com/office/drawing/2014/main" id="{7D1A0BD3-8E45-429B-980F-0A74632783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3" name="Text Box 8">
          <a:extLst>
            <a:ext uri="{FF2B5EF4-FFF2-40B4-BE49-F238E27FC236}">
              <a16:creationId xmlns:a16="http://schemas.microsoft.com/office/drawing/2014/main" id="{AD623D84-5F48-42DF-B755-09F5539784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4" name="Text Box 9">
          <a:extLst>
            <a:ext uri="{FF2B5EF4-FFF2-40B4-BE49-F238E27FC236}">
              <a16:creationId xmlns:a16="http://schemas.microsoft.com/office/drawing/2014/main" id="{3FA4B4BA-7AFA-4924-AE3A-E1E56B0057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5" name="Text Box 10">
          <a:extLst>
            <a:ext uri="{FF2B5EF4-FFF2-40B4-BE49-F238E27FC236}">
              <a16:creationId xmlns:a16="http://schemas.microsoft.com/office/drawing/2014/main" id="{9CE40312-75F1-41CD-B0B9-3CCC0BB048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6" name="Text Box 11">
          <a:extLst>
            <a:ext uri="{FF2B5EF4-FFF2-40B4-BE49-F238E27FC236}">
              <a16:creationId xmlns:a16="http://schemas.microsoft.com/office/drawing/2014/main" id="{02F18C12-01DC-4956-86DB-03573E8F89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7" name="Text Box 12">
          <a:extLst>
            <a:ext uri="{FF2B5EF4-FFF2-40B4-BE49-F238E27FC236}">
              <a16:creationId xmlns:a16="http://schemas.microsoft.com/office/drawing/2014/main" id="{36D2F22C-E8D5-401A-9892-12F284C003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8" name="Text Box 13">
          <a:extLst>
            <a:ext uri="{FF2B5EF4-FFF2-40B4-BE49-F238E27FC236}">
              <a16:creationId xmlns:a16="http://schemas.microsoft.com/office/drawing/2014/main" id="{A9E4C9F3-A20B-474C-9C1A-7567108189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9" name="Text Box 14">
          <a:extLst>
            <a:ext uri="{FF2B5EF4-FFF2-40B4-BE49-F238E27FC236}">
              <a16:creationId xmlns:a16="http://schemas.microsoft.com/office/drawing/2014/main" id="{F86599D6-DF28-4B03-96F2-85AF8F1CBE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0" name="Text Box 15">
          <a:extLst>
            <a:ext uri="{FF2B5EF4-FFF2-40B4-BE49-F238E27FC236}">
              <a16:creationId xmlns:a16="http://schemas.microsoft.com/office/drawing/2014/main" id="{A5ACAF9F-A04F-4F87-8112-0FD8B06DE12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1" name="Text Box 16">
          <a:extLst>
            <a:ext uri="{FF2B5EF4-FFF2-40B4-BE49-F238E27FC236}">
              <a16:creationId xmlns:a16="http://schemas.microsoft.com/office/drawing/2014/main" id="{88F33CA7-1EEB-4302-8520-4B2F1F735E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2" name="Text Box 17">
          <a:extLst>
            <a:ext uri="{FF2B5EF4-FFF2-40B4-BE49-F238E27FC236}">
              <a16:creationId xmlns:a16="http://schemas.microsoft.com/office/drawing/2014/main" id="{084CED9E-666E-4D06-98E1-479434FB76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3" name="Text Box 6">
          <a:extLst>
            <a:ext uri="{FF2B5EF4-FFF2-40B4-BE49-F238E27FC236}">
              <a16:creationId xmlns:a16="http://schemas.microsoft.com/office/drawing/2014/main" id="{F743812B-5B43-4839-A939-165D5408DF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4" name="Text Box 7">
          <a:extLst>
            <a:ext uri="{FF2B5EF4-FFF2-40B4-BE49-F238E27FC236}">
              <a16:creationId xmlns:a16="http://schemas.microsoft.com/office/drawing/2014/main" id="{ABAA1E3A-4C21-4957-95A7-0F1859A27A9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5" name="Text Box 8">
          <a:extLst>
            <a:ext uri="{FF2B5EF4-FFF2-40B4-BE49-F238E27FC236}">
              <a16:creationId xmlns:a16="http://schemas.microsoft.com/office/drawing/2014/main" id="{75F88BBD-561F-4F64-92DF-B5ABDD9C5B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6" name="Text Box 9">
          <a:extLst>
            <a:ext uri="{FF2B5EF4-FFF2-40B4-BE49-F238E27FC236}">
              <a16:creationId xmlns:a16="http://schemas.microsoft.com/office/drawing/2014/main" id="{BEFD875D-2818-409A-B750-C08A192A1A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7" name="Text Box 10">
          <a:extLst>
            <a:ext uri="{FF2B5EF4-FFF2-40B4-BE49-F238E27FC236}">
              <a16:creationId xmlns:a16="http://schemas.microsoft.com/office/drawing/2014/main" id="{47B0A56B-E408-468E-8778-C5FC708DAE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8" name="Text Box 11">
          <a:extLst>
            <a:ext uri="{FF2B5EF4-FFF2-40B4-BE49-F238E27FC236}">
              <a16:creationId xmlns:a16="http://schemas.microsoft.com/office/drawing/2014/main" id="{7C5C27AD-C108-4086-9F0D-DBAE2803ED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9" name="Text Box 12">
          <a:extLst>
            <a:ext uri="{FF2B5EF4-FFF2-40B4-BE49-F238E27FC236}">
              <a16:creationId xmlns:a16="http://schemas.microsoft.com/office/drawing/2014/main" id="{31562C25-FFC9-4B16-8AD5-38D0D8519F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0" name="Text Box 13">
          <a:extLst>
            <a:ext uri="{FF2B5EF4-FFF2-40B4-BE49-F238E27FC236}">
              <a16:creationId xmlns:a16="http://schemas.microsoft.com/office/drawing/2014/main" id="{DA0137E1-79FC-40EE-B4D6-3A6F036F58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1" name="Text Box 14">
          <a:extLst>
            <a:ext uri="{FF2B5EF4-FFF2-40B4-BE49-F238E27FC236}">
              <a16:creationId xmlns:a16="http://schemas.microsoft.com/office/drawing/2014/main" id="{E34317E8-622C-40DC-8362-57E51BD387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2" name="Text Box 15">
          <a:extLst>
            <a:ext uri="{FF2B5EF4-FFF2-40B4-BE49-F238E27FC236}">
              <a16:creationId xmlns:a16="http://schemas.microsoft.com/office/drawing/2014/main" id="{BF8C1BBD-2552-43E7-AAAF-4C1BAE4D74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3" name="Text Box 16">
          <a:extLst>
            <a:ext uri="{FF2B5EF4-FFF2-40B4-BE49-F238E27FC236}">
              <a16:creationId xmlns:a16="http://schemas.microsoft.com/office/drawing/2014/main" id="{F7D4C98C-C385-49CC-B148-66733FFFFF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4" name="Text Box 17">
          <a:extLst>
            <a:ext uri="{FF2B5EF4-FFF2-40B4-BE49-F238E27FC236}">
              <a16:creationId xmlns:a16="http://schemas.microsoft.com/office/drawing/2014/main" id="{197AEB31-8566-4467-BD4F-9D86475410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5" name="Text Box 7">
          <a:extLst>
            <a:ext uri="{FF2B5EF4-FFF2-40B4-BE49-F238E27FC236}">
              <a16:creationId xmlns:a16="http://schemas.microsoft.com/office/drawing/2014/main" id="{CDB1601F-F508-42DE-801E-F7602CAA6C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6" name="Text Box 8">
          <a:extLst>
            <a:ext uri="{FF2B5EF4-FFF2-40B4-BE49-F238E27FC236}">
              <a16:creationId xmlns:a16="http://schemas.microsoft.com/office/drawing/2014/main" id="{B19E0CB6-D310-4122-B9E5-575FD4B87B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7" name="Text Box 9">
          <a:extLst>
            <a:ext uri="{FF2B5EF4-FFF2-40B4-BE49-F238E27FC236}">
              <a16:creationId xmlns:a16="http://schemas.microsoft.com/office/drawing/2014/main" id="{42DCCEAE-EBFA-459F-BA4C-25F62043CD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8" name="Text Box 10">
          <a:extLst>
            <a:ext uri="{FF2B5EF4-FFF2-40B4-BE49-F238E27FC236}">
              <a16:creationId xmlns:a16="http://schemas.microsoft.com/office/drawing/2014/main" id="{551E8744-5FC7-4872-9BBD-EC8453283B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9" name="Text Box 11">
          <a:extLst>
            <a:ext uri="{FF2B5EF4-FFF2-40B4-BE49-F238E27FC236}">
              <a16:creationId xmlns:a16="http://schemas.microsoft.com/office/drawing/2014/main" id="{DACEB79A-59BE-48E2-8EA4-E379CC11BE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0" name="Text Box 12">
          <a:extLst>
            <a:ext uri="{FF2B5EF4-FFF2-40B4-BE49-F238E27FC236}">
              <a16:creationId xmlns:a16="http://schemas.microsoft.com/office/drawing/2014/main" id="{4ABB79CB-94AD-4CF4-A9CF-CA2494319A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1" name="Text Box 13">
          <a:extLst>
            <a:ext uri="{FF2B5EF4-FFF2-40B4-BE49-F238E27FC236}">
              <a16:creationId xmlns:a16="http://schemas.microsoft.com/office/drawing/2014/main" id="{13F8E3FE-FCA2-41AB-8018-65B6DB80CD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2" name="Text Box 14">
          <a:extLst>
            <a:ext uri="{FF2B5EF4-FFF2-40B4-BE49-F238E27FC236}">
              <a16:creationId xmlns:a16="http://schemas.microsoft.com/office/drawing/2014/main" id="{C25F34B0-2987-45BF-9EEC-339996C0A8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3" name="Text Box 15">
          <a:extLst>
            <a:ext uri="{FF2B5EF4-FFF2-40B4-BE49-F238E27FC236}">
              <a16:creationId xmlns:a16="http://schemas.microsoft.com/office/drawing/2014/main" id="{26686C68-2DE9-4B3B-A636-01F15C7BF0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4" name="Text Box 16">
          <a:extLst>
            <a:ext uri="{FF2B5EF4-FFF2-40B4-BE49-F238E27FC236}">
              <a16:creationId xmlns:a16="http://schemas.microsoft.com/office/drawing/2014/main" id="{E6324977-159B-42F4-9B07-3EE072F257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5" name="Text Box 17">
          <a:extLst>
            <a:ext uri="{FF2B5EF4-FFF2-40B4-BE49-F238E27FC236}">
              <a16:creationId xmlns:a16="http://schemas.microsoft.com/office/drawing/2014/main" id="{158D7AE8-9257-4D58-B30C-95A1CF2C31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6" name="Text Box 6">
          <a:extLst>
            <a:ext uri="{FF2B5EF4-FFF2-40B4-BE49-F238E27FC236}">
              <a16:creationId xmlns:a16="http://schemas.microsoft.com/office/drawing/2014/main" id="{9F8F76DA-E291-46E8-9A95-B3B9335F7B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7" name="Text Box 7">
          <a:extLst>
            <a:ext uri="{FF2B5EF4-FFF2-40B4-BE49-F238E27FC236}">
              <a16:creationId xmlns:a16="http://schemas.microsoft.com/office/drawing/2014/main" id="{C77985C1-95C8-4024-AC2C-FC305BD02F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8" name="Text Box 8">
          <a:extLst>
            <a:ext uri="{FF2B5EF4-FFF2-40B4-BE49-F238E27FC236}">
              <a16:creationId xmlns:a16="http://schemas.microsoft.com/office/drawing/2014/main" id="{82DDD635-319C-49C6-A557-F80307B8D2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9" name="Text Box 9">
          <a:extLst>
            <a:ext uri="{FF2B5EF4-FFF2-40B4-BE49-F238E27FC236}">
              <a16:creationId xmlns:a16="http://schemas.microsoft.com/office/drawing/2014/main" id="{6A1D9177-E312-4C8F-8325-CC4113B197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0" name="Text Box 10">
          <a:extLst>
            <a:ext uri="{FF2B5EF4-FFF2-40B4-BE49-F238E27FC236}">
              <a16:creationId xmlns:a16="http://schemas.microsoft.com/office/drawing/2014/main" id="{954ABC2B-F02C-4644-AF82-6B4DD81999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1" name="Text Box 11">
          <a:extLst>
            <a:ext uri="{FF2B5EF4-FFF2-40B4-BE49-F238E27FC236}">
              <a16:creationId xmlns:a16="http://schemas.microsoft.com/office/drawing/2014/main" id="{527E50C6-76A1-425F-B542-DA9D89475E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2" name="Text Box 12">
          <a:extLst>
            <a:ext uri="{FF2B5EF4-FFF2-40B4-BE49-F238E27FC236}">
              <a16:creationId xmlns:a16="http://schemas.microsoft.com/office/drawing/2014/main" id="{053F6EEA-9B97-42D9-B995-D721B46BF0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3" name="Text Box 13">
          <a:extLst>
            <a:ext uri="{FF2B5EF4-FFF2-40B4-BE49-F238E27FC236}">
              <a16:creationId xmlns:a16="http://schemas.microsoft.com/office/drawing/2014/main" id="{C0DDE181-1270-4112-B038-999AB1BE59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4" name="Text Box 14">
          <a:extLst>
            <a:ext uri="{FF2B5EF4-FFF2-40B4-BE49-F238E27FC236}">
              <a16:creationId xmlns:a16="http://schemas.microsoft.com/office/drawing/2014/main" id="{4049665C-83DF-4A1B-A085-F3EA1D56BA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5" name="Text Box 15">
          <a:extLst>
            <a:ext uri="{FF2B5EF4-FFF2-40B4-BE49-F238E27FC236}">
              <a16:creationId xmlns:a16="http://schemas.microsoft.com/office/drawing/2014/main" id="{235BB015-8A7A-42F0-AA8C-1DC6F90DB0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6" name="Text Box 16">
          <a:extLst>
            <a:ext uri="{FF2B5EF4-FFF2-40B4-BE49-F238E27FC236}">
              <a16:creationId xmlns:a16="http://schemas.microsoft.com/office/drawing/2014/main" id="{9ED88CEB-0E23-4239-AA8A-382664C4FD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7" name="Text Box 17">
          <a:extLst>
            <a:ext uri="{FF2B5EF4-FFF2-40B4-BE49-F238E27FC236}">
              <a16:creationId xmlns:a16="http://schemas.microsoft.com/office/drawing/2014/main" id="{B9D670D1-A35B-4159-92B8-4ADB39251C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8" name="Text Box 6">
          <a:extLst>
            <a:ext uri="{FF2B5EF4-FFF2-40B4-BE49-F238E27FC236}">
              <a16:creationId xmlns:a16="http://schemas.microsoft.com/office/drawing/2014/main" id="{4592499E-6EF6-4FC3-BFFF-33EF0B9D1E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9" name="Text Box 7">
          <a:extLst>
            <a:ext uri="{FF2B5EF4-FFF2-40B4-BE49-F238E27FC236}">
              <a16:creationId xmlns:a16="http://schemas.microsoft.com/office/drawing/2014/main" id="{9C238BD2-FF5E-4F37-9439-1DEC65D840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0" name="Text Box 8">
          <a:extLst>
            <a:ext uri="{FF2B5EF4-FFF2-40B4-BE49-F238E27FC236}">
              <a16:creationId xmlns:a16="http://schemas.microsoft.com/office/drawing/2014/main" id="{EB78A4EE-2308-48E2-B616-994A1BD785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1" name="Text Box 9">
          <a:extLst>
            <a:ext uri="{FF2B5EF4-FFF2-40B4-BE49-F238E27FC236}">
              <a16:creationId xmlns:a16="http://schemas.microsoft.com/office/drawing/2014/main" id="{3345AF15-A83C-49B2-A2FE-569B5906EF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2" name="Text Box 10">
          <a:extLst>
            <a:ext uri="{FF2B5EF4-FFF2-40B4-BE49-F238E27FC236}">
              <a16:creationId xmlns:a16="http://schemas.microsoft.com/office/drawing/2014/main" id="{7E4F72AD-1540-4A7B-939D-909D487BFB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3" name="Text Box 11">
          <a:extLst>
            <a:ext uri="{FF2B5EF4-FFF2-40B4-BE49-F238E27FC236}">
              <a16:creationId xmlns:a16="http://schemas.microsoft.com/office/drawing/2014/main" id="{EAC775CE-75EB-48EC-ACBF-BF8E664831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4" name="Text Box 12">
          <a:extLst>
            <a:ext uri="{FF2B5EF4-FFF2-40B4-BE49-F238E27FC236}">
              <a16:creationId xmlns:a16="http://schemas.microsoft.com/office/drawing/2014/main" id="{C955C994-A3A2-43FA-8825-D97BD4EFC9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5" name="Text Box 13">
          <a:extLst>
            <a:ext uri="{FF2B5EF4-FFF2-40B4-BE49-F238E27FC236}">
              <a16:creationId xmlns:a16="http://schemas.microsoft.com/office/drawing/2014/main" id="{7932FE80-5540-4B22-991B-5FD158084D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6" name="Text Box 14">
          <a:extLst>
            <a:ext uri="{FF2B5EF4-FFF2-40B4-BE49-F238E27FC236}">
              <a16:creationId xmlns:a16="http://schemas.microsoft.com/office/drawing/2014/main" id="{A381DFFD-D3BC-41BD-8AEF-4106C304E2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7" name="Text Box 15">
          <a:extLst>
            <a:ext uri="{FF2B5EF4-FFF2-40B4-BE49-F238E27FC236}">
              <a16:creationId xmlns:a16="http://schemas.microsoft.com/office/drawing/2014/main" id="{69CB81EA-0487-4FDE-91A9-04D5DF86EF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8" name="Text Box 16">
          <a:extLst>
            <a:ext uri="{FF2B5EF4-FFF2-40B4-BE49-F238E27FC236}">
              <a16:creationId xmlns:a16="http://schemas.microsoft.com/office/drawing/2014/main" id="{4742E381-20EB-41B2-9E5A-7816AF4A93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9" name="Text Box 17">
          <a:extLst>
            <a:ext uri="{FF2B5EF4-FFF2-40B4-BE49-F238E27FC236}">
              <a16:creationId xmlns:a16="http://schemas.microsoft.com/office/drawing/2014/main" id="{61A0DDA3-A3BE-4C5A-A520-642CD3F201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0" name="Text Box 6">
          <a:extLst>
            <a:ext uri="{FF2B5EF4-FFF2-40B4-BE49-F238E27FC236}">
              <a16:creationId xmlns:a16="http://schemas.microsoft.com/office/drawing/2014/main" id="{A509E58F-F0E9-44FA-B3C7-C15ED9422D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1" name="Text Box 7">
          <a:extLst>
            <a:ext uri="{FF2B5EF4-FFF2-40B4-BE49-F238E27FC236}">
              <a16:creationId xmlns:a16="http://schemas.microsoft.com/office/drawing/2014/main" id="{0C936A8B-EF76-4300-B974-EE692C3123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2" name="Text Box 8">
          <a:extLst>
            <a:ext uri="{FF2B5EF4-FFF2-40B4-BE49-F238E27FC236}">
              <a16:creationId xmlns:a16="http://schemas.microsoft.com/office/drawing/2014/main" id="{DA88DCF6-9DC1-430D-87A8-F2F4D80624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3" name="Text Box 9">
          <a:extLst>
            <a:ext uri="{FF2B5EF4-FFF2-40B4-BE49-F238E27FC236}">
              <a16:creationId xmlns:a16="http://schemas.microsoft.com/office/drawing/2014/main" id="{48202C6F-E5A1-4B52-B02D-F69DC3D1FA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4" name="Text Box 10">
          <a:extLst>
            <a:ext uri="{FF2B5EF4-FFF2-40B4-BE49-F238E27FC236}">
              <a16:creationId xmlns:a16="http://schemas.microsoft.com/office/drawing/2014/main" id="{6FF00470-207F-421C-8682-68DE515E19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5" name="Text Box 11">
          <a:extLst>
            <a:ext uri="{FF2B5EF4-FFF2-40B4-BE49-F238E27FC236}">
              <a16:creationId xmlns:a16="http://schemas.microsoft.com/office/drawing/2014/main" id="{70EB69CF-626D-4192-9CF9-092A2B6394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6" name="Text Box 12">
          <a:extLst>
            <a:ext uri="{FF2B5EF4-FFF2-40B4-BE49-F238E27FC236}">
              <a16:creationId xmlns:a16="http://schemas.microsoft.com/office/drawing/2014/main" id="{9B500247-74E1-43CE-8A5C-BBE596032D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7" name="Text Box 13">
          <a:extLst>
            <a:ext uri="{FF2B5EF4-FFF2-40B4-BE49-F238E27FC236}">
              <a16:creationId xmlns:a16="http://schemas.microsoft.com/office/drawing/2014/main" id="{2A1F372C-0826-4FA3-A633-8BE2A50109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8" name="Text Box 14">
          <a:extLst>
            <a:ext uri="{FF2B5EF4-FFF2-40B4-BE49-F238E27FC236}">
              <a16:creationId xmlns:a16="http://schemas.microsoft.com/office/drawing/2014/main" id="{9E58BF52-8228-4654-B21C-6AC6C963DE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9" name="Text Box 15">
          <a:extLst>
            <a:ext uri="{FF2B5EF4-FFF2-40B4-BE49-F238E27FC236}">
              <a16:creationId xmlns:a16="http://schemas.microsoft.com/office/drawing/2014/main" id="{E5D337F0-7F72-4641-B55B-01BB98D693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0" name="Text Box 16">
          <a:extLst>
            <a:ext uri="{FF2B5EF4-FFF2-40B4-BE49-F238E27FC236}">
              <a16:creationId xmlns:a16="http://schemas.microsoft.com/office/drawing/2014/main" id="{72BA5552-ADAA-4223-ABA5-B54153673B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1" name="Text Box 17">
          <a:extLst>
            <a:ext uri="{FF2B5EF4-FFF2-40B4-BE49-F238E27FC236}">
              <a16:creationId xmlns:a16="http://schemas.microsoft.com/office/drawing/2014/main" id="{BD362DE1-3CBC-4D32-9811-8D006BDEB8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2" name="Text Box 7">
          <a:extLst>
            <a:ext uri="{FF2B5EF4-FFF2-40B4-BE49-F238E27FC236}">
              <a16:creationId xmlns:a16="http://schemas.microsoft.com/office/drawing/2014/main" id="{A6D8A548-1C0A-4CBB-A618-0F807D553B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3" name="Text Box 8">
          <a:extLst>
            <a:ext uri="{FF2B5EF4-FFF2-40B4-BE49-F238E27FC236}">
              <a16:creationId xmlns:a16="http://schemas.microsoft.com/office/drawing/2014/main" id="{22D250C9-D9A2-40F2-BEF7-38D4CDF4E3A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4" name="Text Box 9">
          <a:extLst>
            <a:ext uri="{FF2B5EF4-FFF2-40B4-BE49-F238E27FC236}">
              <a16:creationId xmlns:a16="http://schemas.microsoft.com/office/drawing/2014/main" id="{E6CD40B8-A77F-475B-B300-009C403763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5" name="Text Box 10">
          <a:extLst>
            <a:ext uri="{FF2B5EF4-FFF2-40B4-BE49-F238E27FC236}">
              <a16:creationId xmlns:a16="http://schemas.microsoft.com/office/drawing/2014/main" id="{2B7B64BC-B0D6-4DCE-9DF7-526AF8FAED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6" name="Text Box 11">
          <a:extLst>
            <a:ext uri="{FF2B5EF4-FFF2-40B4-BE49-F238E27FC236}">
              <a16:creationId xmlns:a16="http://schemas.microsoft.com/office/drawing/2014/main" id="{FED36198-0CA3-4C8F-9E23-7EAF5E9488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7" name="Text Box 12">
          <a:extLst>
            <a:ext uri="{FF2B5EF4-FFF2-40B4-BE49-F238E27FC236}">
              <a16:creationId xmlns:a16="http://schemas.microsoft.com/office/drawing/2014/main" id="{8D25EB7F-0942-4D53-AF39-C26A0B07DA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8" name="Text Box 13">
          <a:extLst>
            <a:ext uri="{FF2B5EF4-FFF2-40B4-BE49-F238E27FC236}">
              <a16:creationId xmlns:a16="http://schemas.microsoft.com/office/drawing/2014/main" id="{CA8EC140-DDBD-4FB1-A25A-ED19EC81F2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9" name="Text Box 14">
          <a:extLst>
            <a:ext uri="{FF2B5EF4-FFF2-40B4-BE49-F238E27FC236}">
              <a16:creationId xmlns:a16="http://schemas.microsoft.com/office/drawing/2014/main" id="{C1846891-1027-45D6-8EF2-772E2E4583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0" name="Text Box 15">
          <a:extLst>
            <a:ext uri="{FF2B5EF4-FFF2-40B4-BE49-F238E27FC236}">
              <a16:creationId xmlns:a16="http://schemas.microsoft.com/office/drawing/2014/main" id="{30577464-B107-4CAA-BBC2-0C69F2CBF2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1" name="Text Box 16">
          <a:extLst>
            <a:ext uri="{FF2B5EF4-FFF2-40B4-BE49-F238E27FC236}">
              <a16:creationId xmlns:a16="http://schemas.microsoft.com/office/drawing/2014/main" id="{689183CB-C4CF-4EAF-B2A6-AF955C2D7B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2" name="Text Box 17">
          <a:extLst>
            <a:ext uri="{FF2B5EF4-FFF2-40B4-BE49-F238E27FC236}">
              <a16:creationId xmlns:a16="http://schemas.microsoft.com/office/drawing/2014/main" id="{76FEDFDB-0CC6-4BAD-86FB-50BCE3E914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3" name="Text Box 6">
          <a:extLst>
            <a:ext uri="{FF2B5EF4-FFF2-40B4-BE49-F238E27FC236}">
              <a16:creationId xmlns:a16="http://schemas.microsoft.com/office/drawing/2014/main" id="{0E926254-26D4-4F17-8506-C3CEE17777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4" name="Text Box 7">
          <a:extLst>
            <a:ext uri="{FF2B5EF4-FFF2-40B4-BE49-F238E27FC236}">
              <a16:creationId xmlns:a16="http://schemas.microsoft.com/office/drawing/2014/main" id="{132E4F16-8B3B-45AC-AEB0-431E55CE690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5" name="Text Box 8">
          <a:extLst>
            <a:ext uri="{FF2B5EF4-FFF2-40B4-BE49-F238E27FC236}">
              <a16:creationId xmlns:a16="http://schemas.microsoft.com/office/drawing/2014/main" id="{B8B7DCE1-1FA7-4509-9ADB-6D5BA0CE82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6" name="Text Box 9">
          <a:extLst>
            <a:ext uri="{FF2B5EF4-FFF2-40B4-BE49-F238E27FC236}">
              <a16:creationId xmlns:a16="http://schemas.microsoft.com/office/drawing/2014/main" id="{E3DA50F1-6740-4210-9F0E-E15D9F8EE3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7" name="Text Box 10">
          <a:extLst>
            <a:ext uri="{FF2B5EF4-FFF2-40B4-BE49-F238E27FC236}">
              <a16:creationId xmlns:a16="http://schemas.microsoft.com/office/drawing/2014/main" id="{469A4A5C-0C2F-4FBB-ACB8-84DA792EDE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8" name="Text Box 11">
          <a:extLst>
            <a:ext uri="{FF2B5EF4-FFF2-40B4-BE49-F238E27FC236}">
              <a16:creationId xmlns:a16="http://schemas.microsoft.com/office/drawing/2014/main" id="{B022F14E-D687-4499-ACA4-7FD8EAC6C5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9" name="Text Box 12">
          <a:extLst>
            <a:ext uri="{FF2B5EF4-FFF2-40B4-BE49-F238E27FC236}">
              <a16:creationId xmlns:a16="http://schemas.microsoft.com/office/drawing/2014/main" id="{108DC459-2F07-4E56-BBA1-BA55ACC633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0" name="Text Box 13">
          <a:extLst>
            <a:ext uri="{FF2B5EF4-FFF2-40B4-BE49-F238E27FC236}">
              <a16:creationId xmlns:a16="http://schemas.microsoft.com/office/drawing/2014/main" id="{111CFB49-018D-4C75-9672-1A07AAC59E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1" name="Text Box 14">
          <a:extLst>
            <a:ext uri="{FF2B5EF4-FFF2-40B4-BE49-F238E27FC236}">
              <a16:creationId xmlns:a16="http://schemas.microsoft.com/office/drawing/2014/main" id="{A1F1DC39-92E5-4D3C-A0F9-8C9264D238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2" name="Text Box 15">
          <a:extLst>
            <a:ext uri="{FF2B5EF4-FFF2-40B4-BE49-F238E27FC236}">
              <a16:creationId xmlns:a16="http://schemas.microsoft.com/office/drawing/2014/main" id="{2EC4E4D2-C71F-41CF-835F-B8408D73E4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3" name="Text Box 16">
          <a:extLst>
            <a:ext uri="{FF2B5EF4-FFF2-40B4-BE49-F238E27FC236}">
              <a16:creationId xmlns:a16="http://schemas.microsoft.com/office/drawing/2014/main" id="{23267C20-AE2C-4B4A-973B-B2AFCCA4DE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4" name="Text Box 17">
          <a:extLst>
            <a:ext uri="{FF2B5EF4-FFF2-40B4-BE49-F238E27FC236}">
              <a16:creationId xmlns:a16="http://schemas.microsoft.com/office/drawing/2014/main" id="{41FB070F-94FA-4017-A451-E40E3E4700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5" name="Text Box 6">
          <a:extLst>
            <a:ext uri="{FF2B5EF4-FFF2-40B4-BE49-F238E27FC236}">
              <a16:creationId xmlns:a16="http://schemas.microsoft.com/office/drawing/2014/main" id="{F5AB207A-BB0D-4404-B710-3BF8E13E1A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6" name="Text Box 7">
          <a:extLst>
            <a:ext uri="{FF2B5EF4-FFF2-40B4-BE49-F238E27FC236}">
              <a16:creationId xmlns:a16="http://schemas.microsoft.com/office/drawing/2014/main" id="{761EA8C5-D399-42A8-9B69-BE683B7576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7" name="Text Box 8">
          <a:extLst>
            <a:ext uri="{FF2B5EF4-FFF2-40B4-BE49-F238E27FC236}">
              <a16:creationId xmlns:a16="http://schemas.microsoft.com/office/drawing/2014/main" id="{CB1F0A38-0857-4185-87D2-7A8A115F3A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8" name="Text Box 9">
          <a:extLst>
            <a:ext uri="{FF2B5EF4-FFF2-40B4-BE49-F238E27FC236}">
              <a16:creationId xmlns:a16="http://schemas.microsoft.com/office/drawing/2014/main" id="{3353D6EE-F55D-412C-8DDF-353E884C43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9" name="Text Box 10">
          <a:extLst>
            <a:ext uri="{FF2B5EF4-FFF2-40B4-BE49-F238E27FC236}">
              <a16:creationId xmlns:a16="http://schemas.microsoft.com/office/drawing/2014/main" id="{AF28E3D9-6C77-4AAB-B8B4-D27AA74F71F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0" name="Text Box 11">
          <a:extLst>
            <a:ext uri="{FF2B5EF4-FFF2-40B4-BE49-F238E27FC236}">
              <a16:creationId xmlns:a16="http://schemas.microsoft.com/office/drawing/2014/main" id="{8969D87D-AE6D-496A-A99E-FB9586CC12E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1" name="Text Box 12">
          <a:extLst>
            <a:ext uri="{FF2B5EF4-FFF2-40B4-BE49-F238E27FC236}">
              <a16:creationId xmlns:a16="http://schemas.microsoft.com/office/drawing/2014/main" id="{0DE53ADA-6392-4EDD-970C-B2E085AB896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2" name="Text Box 13">
          <a:extLst>
            <a:ext uri="{FF2B5EF4-FFF2-40B4-BE49-F238E27FC236}">
              <a16:creationId xmlns:a16="http://schemas.microsoft.com/office/drawing/2014/main" id="{D2AA9CFD-BBB0-4C03-A031-EB7E1F9655C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3" name="Text Box 14">
          <a:extLst>
            <a:ext uri="{FF2B5EF4-FFF2-40B4-BE49-F238E27FC236}">
              <a16:creationId xmlns:a16="http://schemas.microsoft.com/office/drawing/2014/main" id="{26452005-8253-45D8-930F-35A5615FF9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4" name="Text Box 15">
          <a:extLst>
            <a:ext uri="{FF2B5EF4-FFF2-40B4-BE49-F238E27FC236}">
              <a16:creationId xmlns:a16="http://schemas.microsoft.com/office/drawing/2014/main" id="{5A65E8C9-C65C-435D-B809-94532C2D41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5" name="Text Box 16">
          <a:extLst>
            <a:ext uri="{FF2B5EF4-FFF2-40B4-BE49-F238E27FC236}">
              <a16:creationId xmlns:a16="http://schemas.microsoft.com/office/drawing/2014/main" id="{2075A9F7-EFF4-40C4-9BAF-E94ADA82BE0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6" name="Text Box 17">
          <a:extLst>
            <a:ext uri="{FF2B5EF4-FFF2-40B4-BE49-F238E27FC236}">
              <a16:creationId xmlns:a16="http://schemas.microsoft.com/office/drawing/2014/main" id="{A286FC9F-6DB7-46A8-8EF5-D5F4E943038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7" name="Text Box 6">
          <a:extLst>
            <a:ext uri="{FF2B5EF4-FFF2-40B4-BE49-F238E27FC236}">
              <a16:creationId xmlns:a16="http://schemas.microsoft.com/office/drawing/2014/main" id="{9AA122DA-7337-4A86-9A7F-266362C49F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8" name="Text Box 7">
          <a:extLst>
            <a:ext uri="{FF2B5EF4-FFF2-40B4-BE49-F238E27FC236}">
              <a16:creationId xmlns:a16="http://schemas.microsoft.com/office/drawing/2014/main" id="{82E26742-6C05-4DA7-9D52-3FAD4428EE8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9" name="Text Box 8">
          <a:extLst>
            <a:ext uri="{FF2B5EF4-FFF2-40B4-BE49-F238E27FC236}">
              <a16:creationId xmlns:a16="http://schemas.microsoft.com/office/drawing/2014/main" id="{E1B299AF-0886-4748-B9B7-3FA15787F7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0" name="Text Box 9">
          <a:extLst>
            <a:ext uri="{FF2B5EF4-FFF2-40B4-BE49-F238E27FC236}">
              <a16:creationId xmlns:a16="http://schemas.microsoft.com/office/drawing/2014/main" id="{E3DB24B5-2407-46A0-8599-084853FC912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1" name="Text Box 10">
          <a:extLst>
            <a:ext uri="{FF2B5EF4-FFF2-40B4-BE49-F238E27FC236}">
              <a16:creationId xmlns:a16="http://schemas.microsoft.com/office/drawing/2014/main" id="{DB3079C4-477B-4030-91C6-1A0910182E2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2" name="Text Box 11">
          <a:extLst>
            <a:ext uri="{FF2B5EF4-FFF2-40B4-BE49-F238E27FC236}">
              <a16:creationId xmlns:a16="http://schemas.microsoft.com/office/drawing/2014/main" id="{0CBE8479-0F10-447A-A813-69635287E0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3" name="Text Box 12">
          <a:extLst>
            <a:ext uri="{FF2B5EF4-FFF2-40B4-BE49-F238E27FC236}">
              <a16:creationId xmlns:a16="http://schemas.microsoft.com/office/drawing/2014/main" id="{C89E2EE5-577F-4CED-A587-4698667C96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4" name="Text Box 13">
          <a:extLst>
            <a:ext uri="{FF2B5EF4-FFF2-40B4-BE49-F238E27FC236}">
              <a16:creationId xmlns:a16="http://schemas.microsoft.com/office/drawing/2014/main" id="{4A35AF6C-19B9-4652-91C4-CCB18743F6F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5" name="Text Box 14">
          <a:extLst>
            <a:ext uri="{FF2B5EF4-FFF2-40B4-BE49-F238E27FC236}">
              <a16:creationId xmlns:a16="http://schemas.microsoft.com/office/drawing/2014/main" id="{510F2781-1188-4598-BC35-3C0010E7E1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6" name="Text Box 15">
          <a:extLst>
            <a:ext uri="{FF2B5EF4-FFF2-40B4-BE49-F238E27FC236}">
              <a16:creationId xmlns:a16="http://schemas.microsoft.com/office/drawing/2014/main" id="{069F68EF-C76E-484E-808A-D09AE336A4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7" name="Text Box 16">
          <a:extLst>
            <a:ext uri="{FF2B5EF4-FFF2-40B4-BE49-F238E27FC236}">
              <a16:creationId xmlns:a16="http://schemas.microsoft.com/office/drawing/2014/main" id="{F2AA1D06-1ECC-4790-9C93-8EA0A54C1C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8" name="Text Box 17">
          <a:extLst>
            <a:ext uri="{FF2B5EF4-FFF2-40B4-BE49-F238E27FC236}">
              <a16:creationId xmlns:a16="http://schemas.microsoft.com/office/drawing/2014/main" id="{27BD9E69-E8A4-4A89-AFB8-EEB408D029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9" name="Text Box 7">
          <a:extLst>
            <a:ext uri="{FF2B5EF4-FFF2-40B4-BE49-F238E27FC236}">
              <a16:creationId xmlns:a16="http://schemas.microsoft.com/office/drawing/2014/main" id="{02EB9945-CA54-4C42-A3E3-A8F8C23C28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0" name="Text Box 8">
          <a:extLst>
            <a:ext uri="{FF2B5EF4-FFF2-40B4-BE49-F238E27FC236}">
              <a16:creationId xmlns:a16="http://schemas.microsoft.com/office/drawing/2014/main" id="{DC283B5D-457D-40F7-A962-909799742A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1" name="Text Box 9">
          <a:extLst>
            <a:ext uri="{FF2B5EF4-FFF2-40B4-BE49-F238E27FC236}">
              <a16:creationId xmlns:a16="http://schemas.microsoft.com/office/drawing/2014/main" id="{20E02857-B942-4B2E-A948-CB92BDF9A6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2" name="Text Box 10">
          <a:extLst>
            <a:ext uri="{FF2B5EF4-FFF2-40B4-BE49-F238E27FC236}">
              <a16:creationId xmlns:a16="http://schemas.microsoft.com/office/drawing/2014/main" id="{B8D0A5B7-1D1C-44C0-873D-7E391E02B4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3" name="Text Box 11">
          <a:extLst>
            <a:ext uri="{FF2B5EF4-FFF2-40B4-BE49-F238E27FC236}">
              <a16:creationId xmlns:a16="http://schemas.microsoft.com/office/drawing/2014/main" id="{3B2F3387-A8A5-4961-AED1-6D8D5CD5AF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4" name="Text Box 12">
          <a:extLst>
            <a:ext uri="{FF2B5EF4-FFF2-40B4-BE49-F238E27FC236}">
              <a16:creationId xmlns:a16="http://schemas.microsoft.com/office/drawing/2014/main" id="{0883238D-2527-4061-99FA-85D65C2061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5" name="Text Box 13">
          <a:extLst>
            <a:ext uri="{FF2B5EF4-FFF2-40B4-BE49-F238E27FC236}">
              <a16:creationId xmlns:a16="http://schemas.microsoft.com/office/drawing/2014/main" id="{8F4B0C67-F8FB-4FB2-8508-696DE5B1A1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6" name="Text Box 14">
          <a:extLst>
            <a:ext uri="{FF2B5EF4-FFF2-40B4-BE49-F238E27FC236}">
              <a16:creationId xmlns:a16="http://schemas.microsoft.com/office/drawing/2014/main" id="{D4A4AB89-905F-4AD3-9AC3-6781731077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7" name="Text Box 15">
          <a:extLst>
            <a:ext uri="{FF2B5EF4-FFF2-40B4-BE49-F238E27FC236}">
              <a16:creationId xmlns:a16="http://schemas.microsoft.com/office/drawing/2014/main" id="{B380389A-0358-4962-B6B8-0470EB83587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8" name="Text Box 16">
          <a:extLst>
            <a:ext uri="{FF2B5EF4-FFF2-40B4-BE49-F238E27FC236}">
              <a16:creationId xmlns:a16="http://schemas.microsoft.com/office/drawing/2014/main" id="{C36A397A-4BB8-4F31-9F4D-EBADB8FB97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9" name="Text Box 17">
          <a:extLst>
            <a:ext uri="{FF2B5EF4-FFF2-40B4-BE49-F238E27FC236}">
              <a16:creationId xmlns:a16="http://schemas.microsoft.com/office/drawing/2014/main" id="{FDEAF7C1-14E3-408C-8070-23A47A7607F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0" name="Text Box 6">
          <a:extLst>
            <a:ext uri="{FF2B5EF4-FFF2-40B4-BE49-F238E27FC236}">
              <a16:creationId xmlns:a16="http://schemas.microsoft.com/office/drawing/2014/main" id="{73F53B80-2546-4EED-B791-1288E9512BB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1" name="Text Box 7">
          <a:extLst>
            <a:ext uri="{FF2B5EF4-FFF2-40B4-BE49-F238E27FC236}">
              <a16:creationId xmlns:a16="http://schemas.microsoft.com/office/drawing/2014/main" id="{310BA420-1B20-47A6-9732-BA0C8E832A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2" name="Text Box 8">
          <a:extLst>
            <a:ext uri="{FF2B5EF4-FFF2-40B4-BE49-F238E27FC236}">
              <a16:creationId xmlns:a16="http://schemas.microsoft.com/office/drawing/2014/main" id="{9EA3E012-B25D-496E-91F4-C17802D060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3" name="Text Box 9">
          <a:extLst>
            <a:ext uri="{FF2B5EF4-FFF2-40B4-BE49-F238E27FC236}">
              <a16:creationId xmlns:a16="http://schemas.microsoft.com/office/drawing/2014/main" id="{8CB34BA0-ADE4-4080-8C1B-81C449C142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4" name="Text Box 10">
          <a:extLst>
            <a:ext uri="{FF2B5EF4-FFF2-40B4-BE49-F238E27FC236}">
              <a16:creationId xmlns:a16="http://schemas.microsoft.com/office/drawing/2014/main" id="{8825C6AB-3987-4A18-9F49-7EF2A502184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5" name="Text Box 11">
          <a:extLst>
            <a:ext uri="{FF2B5EF4-FFF2-40B4-BE49-F238E27FC236}">
              <a16:creationId xmlns:a16="http://schemas.microsoft.com/office/drawing/2014/main" id="{3BA3BC4C-630D-4A07-A4A2-60C8713FD1C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6" name="Text Box 12">
          <a:extLst>
            <a:ext uri="{FF2B5EF4-FFF2-40B4-BE49-F238E27FC236}">
              <a16:creationId xmlns:a16="http://schemas.microsoft.com/office/drawing/2014/main" id="{CDC6AA4B-9C41-4044-821B-6C20A717B44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7" name="Text Box 13">
          <a:extLst>
            <a:ext uri="{FF2B5EF4-FFF2-40B4-BE49-F238E27FC236}">
              <a16:creationId xmlns:a16="http://schemas.microsoft.com/office/drawing/2014/main" id="{AEA8F8A8-FEE2-496F-9153-E9641CED05E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8" name="Text Box 14">
          <a:extLst>
            <a:ext uri="{FF2B5EF4-FFF2-40B4-BE49-F238E27FC236}">
              <a16:creationId xmlns:a16="http://schemas.microsoft.com/office/drawing/2014/main" id="{5157A777-C802-44DE-B9B8-17933BAF13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9" name="Text Box 15">
          <a:extLst>
            <a:ext uri="{FF2B5EF4-FFF2-40B4-BE49-F238E27FC236}">
              <a16:creationId xmlns:a16="http://schemas.microsoft.com/office/drawing/2014/main" id="{C7DB1CDD-5C64-41FD-AED6-C0B1DCB00E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0" name="Text Box 16">
          <a:extLst>
            <a:ext uri="{FF2B5EF4-FFF2-40B4-BE49-F238E27FC236}">
              <a16:creationId xmlns:a16="http://schemas.microsoft.com/office/drawing/2014/main" id="{6FCBB0D9-AC55-446C-98D4-5E6714C8E6E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1" name="Text Box 17">
          <a:extLst>
            <a:ext uri="{FF2B5EF4-FFF2-40B4-BE49-F238E27FC236}">
              <a16:creationId xmlns:a16="http://schemas.microsoft.com/office/drawing/2014/main" id="{29695A59-B4C5-46C6-B184-24CC0326AA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2" name="Text Box 6">
          <a:extLst>
            <a:ext uri="{FF2B5EF4-FFF2-40B4-BE49-F238E27FC236}">
              <a16:creationId xmlns:a16="http://schemas.microsoft.com/office/drawing/2014/main" id="{4C04C9F4-F209-408F-AA63-4A9C25D185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3" name="Text Box 7">
          <a:extLst>
            <a:ext uri="{FF2B5EF4-FFF2-40B4-BE49-F238E27FC236}">
              <a16:creationId xmlns:a16="http://schemas.microsoft.com/office/drawing/2014/main" id="{4D6DF40C-45A0-401F-8FA2-E33E6D20420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4" name="Text Box 8">
          <a:extLst>
            <a:ext uri="{FF2B5EF4-FFF2-40B4-BE49-F238E27FC236}">
              <a16:creationId xmlns:a16="http://schemas.microsoft.com/office/drawing/2014/main" id="{252FF279-D1C3-46DF-831F-C5E00868F4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5" name="Text Box 9">
          <a:extLst>
            <a:ext uri="{FF2B5EF4-FFF2-40B4-BE49-F238E27FC236}">
              <a16:creationId xmlns:a16="http://schemas.microsoft.com/office/drawing/2014/main" id="{7C7D8670-ABA8-41F3-BC85-5F7A784E2F3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6" name="Text Box 10">
          <a:extLst>
            <a:ext uri="{FF2B5EF4-FFF2-40B4-BE49-F238E27FC236}">
              <a16:creationId xmlns:a16="http://schemas.microsoft.com/office/drawing/2014/main" id="{B8EF1F34-C1FD-44D4-A469-FAA8D0A400B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7" name="Text Box 11">
          <a:extLst>
            <a:ext uri="{FF2B5EF4-FFF2-40B4-BE49-F238E27FC236}">
              <a16:creationId xmlns:a16="http://schemas.microsoft.com/office/drawing/2014/main" id="{FA14CDF9-7783-4386-B33E-DDF8FA8DC5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8" name="Text Box 12">
          <a:extLst>
            <a:ext uri="{FF2B5EF4-FFF2-40B4-BE49-F238E27FC236}">
              <a16:creationId xmlns:a16="http://schemas.microsoft.com/office/drawing/2014/main" id="{0E0A6951-4E71-4252-A2DA-94D69106C1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9" name="Text Box 13">
          <a:extLst>
            <a:ext uri="{FF2B5EF4-FFF2-40B4-BE49-F238E27FC236}">
              <a16:creationId xmlns:a16="http://schemas.microsoft.com/office/drawing/2014/main" id="{6EC02C1A-D766-4778-A195-BE22422A36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0" name="Text Box 14">
          <a:extLst>
            <a:ext uri="{FF2B5EF4-FFF2-40B4-BE49-F238E27FC236}">
              <a16:creationId xmlns:a16="http://schemas.microsoft.com/office/drawing/2014/main" id="{7804F21B-D7E5-4CC3-88B6-3FAF58C220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1" name="Text Box 15">
          <a:extLst>
            <a:ext uri="{FF2B5EF4-FFF2-40B4-BE49-F238E27FC236}">
              <a16:creationId xmlns:a16="http://schemas.microsoft.com/office/drawing/2014/main" id="{DB91D986-61B9-434E-AA42-BD82C67FB60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2" name="Text Box 16">
          <a:extLst>
            <a:ext uri="{FF2B5EF4-FFF2-40B4-BE49-F238E27FC236}">
              <a16:creationId xmlns:a16="http://schemas.microsoft.com/office/drawing/2014/main" id="{90426EAE-F3BF-4C80-B758-92E1BAD7CFC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3" name="Text Box 17">
          <a:extLst>
            <a:ext uri="{FF2B5EF4-FFF2-40B4-BE49-F238E27FC236}">
              <a16:creationId xmlns:a16="http://schemas.microsoft.com/office/drawing/2014/main" id="{F237AC77-6D1F-4213-9543-EA0198FF202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4" name="Text Box 6">
          <a:extLst>
            <a:ext uri="{FF2B5EF4-FFF2-40B4-BE49-F238E27FC236}">
              <a16:creationId xmlns:a16="http://schemas.microsoft.com/office/drawing/2014/main" id="{BD05FE58-C1E1-434D-BF0B-3FB222AC32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5" name="Text Box 7">
          <a:extLst>
            <a:ext uri="{FF2B5EF4-FFF2-40B4-BE49-F238E27FC236}">
              <a16:creationId xmlns:a16="http://schemas.microsoft.com/office/drawing/2014/main" id="{4CB3F870-9C19-4E55-8AB8-B87892F8C7B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6" name="Text Box 8">
          <a:extLst>
            <a:ext uri="{FF2B5EF4-FFF2-40B4-BE49-F238E27FC236}">
              <a16:creationId xmlns:a16="http://schemas.microsoft.com/office/drawing/2014/main" id="{9DD5F870-4AC7-45AE-AAB6-C5F4464CC2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7" name="Text Box 9">
          <a:extLst>
            <a:ext uri="{FF2B5EF4-FFF2-40B4-BE49-F238E27FC236}">
              <a16:creationId xmlns:a16="http://schemas.microsoft.com/office/drawing/2014/main" id="{92A6B122-90D6-4BA1-B9CA-380E302CF1E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8" name="Text Box 10">
          <a:extLst>
            <a:ext uri="{FF2B5EF4-FFF2-40B4-BE49-F238E27FC236}">
              <a16:creationId xmlns:a16="http://schemas.microsoft.com/office/drawing/2014/main" id="{5A7480E5-D913-4789-982D-3D3D8FD2B7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9" name="Text Box 11">
          <a:extLst>
            <a:ext uri="{FF2B5EF4-FFF2-40B4-BE49-F238E27FC236}">
              <a16:creationId xmlns:a16="http://schemas.microsoft.com/office/drawing/2014/main" id="{8A8BC84C-4500-4398-8A8D-BC7D1D3A89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0" name="Text Box 12">
          <a:extLst>
            <a:ext uri="{FF2B5EF4-FFF2-40B4-BE49-F238E27FC236}">
              <a16:creationId xmlns:a16="http://schemas.microsoft.com/office/drawing/2014/main" id="{489B5EC1-C910-4865-B9A3-480FB5E589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1" name="Text Box 13">
          <a:extLst>
            <a:ext uri="{FF2B5EF4-FFF2-40B4-BE49-F238E27FC236}">
              <a16:creationId xmlns:a16="http://schemas.microsoft.com/office/drawing/2014/main" id="{4F7E704D-B1EF-4791-A451-A0E61D95C00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2" name="Text Box 14">
          <a:extLst>
            <a:ext uri="{FF2B5EF4-FFF2-40B4-BE49-F238E27FC236}">
              <a16:creationId xmlns:a16="http://schemas.microsoft.com/office/drawing/2014/main" id="{1672E81C-478D-4F27-9DD7-CAB43BE808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3" name="Text Box 15">
          <a:extLst>
            <a:ext uri="{FF2B5EF4-FFF2-40B4-BE49-F238E27FC236}">
              <a16:creationId xmlns:a16="http://schemas.microsoft.com/office/drawing/2014/main" id="{F33DA49E-7511-4619-A42A-DB19E148D8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4" name="Text Box 16">
          <a:extLst>
            <a:ext uri="{FF2B5EF4-FFF2-40B4-BE49-F238E27FC236}">
              <a16:creationId xmlns:a16="http://schemas.microsoft.com/office/drawing/2014/main" id="{CEDDA625-8AEA-4754-AB06-5534079879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5" name="Text Box 17">
          <a:extLst>
            <a:ext uri="{FF2B5EF4-FFF2-40B4-BE49-F238E27FC236}">
              <a16:creationId xmlns:a16="http://schemas.microsoft.com/office/drawing/2014/main" id="{D507F661-6E5B-43B6-BCDB-3B6C9641C4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6" name="Text Box 7">
          <a:extLst>
            <a:ext uri="{FF2B5EF4-FFF2-40B4-BE49-F238E27FC236}">
              <a16:creationId xmlns:a16="http://schemas.microsoft.com/office/drawing/2014/main" id="{033035BC-DE68-42C1-A552-FF00988268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7" name="Text Box 8">
          <a:extLst>
            <a:ext uri="{FF2B5EF4-FFF2-40B4-BE49-F238E27FC236}">
              <a16:creationId xmlns:a16="http://schemas.microsoft.com/office/drawing/2014/main" id="{4B8E1C30-873F-4033-9B71-48E3B90CE81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8" name="Text Box 9">
          <a:extLst>
            <a:ext uri="{FF2B5EF4-FFF2-40B4-BE49-F238E27FC236}">
              <a16:creationId xmlns:a16="http://schemas.microsoft.com/office/drawing/2014/main" id="{ECD20619-9962-499A-9479-7CE5B2FCB12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9" name="Text Box 10">
          <a:extLst>
            <a:ext uri="{FF2B5EF4-FFF2-40B4-BE49-F238E27FC236}">
              <a16:creationId xmlns:a16="http://schemas.microsoft.com/office/drawing/2014/main" id="{42936796-D3B6-4598-B0DD-EB2CAB3935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0" name="Text Box 11">
          <a:extLst>
            <a:ext uri="{FF2B5EF4-FFF2-40B4-BE49-F238E27FC236}">
              <a16:creationId xmlns:a16="http://schemas.microsoft.com/office/drawing/2014/main" id="{73FE683B-BD11-42C4-85D7-FEFD917ACCA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1" name="Text Box 12">
          <a:extLst>
            <a:ext uri="{FF2B5EF4-FFF2-40B4-BE49-F238E27FC236}">
              <a16:creationId xmlns:a16="http://schemas.microsoft.com/office/drawing/2014/main" id="{9A12B978-3A58-4014-9E14-D186BC637BF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2" name="Text Box 13">
          <a:extLst>
            <a:ext uri="{FF2B5EF4-FFF2-40B4-BE49-F238E27FC236}">
              <a16:creationId xmlns:a16="http://schemas.microsoft.com/office/drawing/2014/main" id="{CB83F859-3AB4-4164-ACD2-250BE081643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3" name="Text Box 14">
          <a:extLst>
            <a:ext uri="{FF2B5EF4-FFF2-40B4-BE49-F238E27FC236}">
              <a16:creationId xmlns:a16="http://schemas.microsoft.com/office/drawing/2014/main" id="{4D81D8DE-EF8F-44AF-9131-2B3D49CE1B9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4" name="Text Box 15">
          <a:extLst>
            <a:ext uri="{FF2B5EF4-FFF2-40B4-BE49-F238E27FC236}">
              <a16:creationId xmlns:a16="http://schemas.microsoft.com/office/drawing/2014/main" id="{A9C9750D-A1CC-47EF-8267-481650CAB9B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5" name="Text Box 16">
          <a:extLst>
            <a:ext uri="{FF2B5EF4-FFF2-40B4-BE49-F238E27FC236}">
              <a16:creationId xmlns:a16="http://schemas.microsoft.com/office/drawing/2014/main" id="{7DD60922-AC85-4E81-8E04-90C2E25D115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6" name="Text Box 17">
          <a:extLst>
            <a:ext uri="{FF2B5EF4-FFF2-40B4-BE49-F238E27FC236}">
              <a16:creationId xmlns:a16="http://schemas.microsoft.com/office/drawing/2014/main" id="{CA44AEB2-D5BB-48F7-97AA-AD81093DE2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7" name="Text Box 6">
          <a:extLst>
            <a:ext uri="{FF2B5EF4-FFF2-40B4-BE49-F238E27FC236}">
              <a16:creationId xmlns:a16="http://schemas.microsoft.com/office/drawing/2014/main" id="{79BE0013-0284-4C13-9F3D-7BC35A1CA0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8" name="Text Box 7">
          <a:extLst>
            <a:ext uri="{FF2B5EF4-FFF2-40B4-BE49-F238E27FC236}">
              <a16:creationId xmlns:a16="http://schemas.microsoft.com/office/drawing/2014/main" id="{D3EC797C-5931-4C69-9B05-30D00145408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9" name="Text Box 8">
          <a:extLst>
            <a:ext uri="{FF2B5EF4-FFF2-40B4-BE49-F238E27FC236}">
              <a16:creationId xmlns:a16="http://schemas.microsoft.com/office/drawing/2014/main" id="{6866FFDE-0095-4A11-8163-CE0B79A9970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0" name="Text Box 9">
          <a:extLst>
            <a:ext uri="{FF2B5EF4-FFF2-40B4-BE49-F238E27FC236}">
              <a16:creationId xmlns:a16="http://schemas.microsoft.com/office/drawing/2014/main" id="{680E6F7B-C00C-44A1-BFEF-B8415DB463A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1" name="Text Box 10">
          <a:extLst>
            <a:ext uri="{FF2B5EF4-FFF2-40B4-BE49-F238E27FC236}">
              <a16:creationId xmlns:a16="http://schemas.microsoft.com/office/drawing/2014/main" id="{4C85B32E-B457-4564-8DEE-5902E77624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2" name="Text Box 11">
          <a:extLst>
            <a:ext uri="{FF2B5EF4-FFF2-40B4-BE49-F238E27FC236}">
              <a16:creationId xmlns:a16="http://schemas.microsoft.com/office/drawing/2014/main" id="{D75A5D70-9C1D-400E-8AD1-E298078DA24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3" name="Text Box 12">
          <a:extLst>
            <a:ext uri="{FF2B5EF4-FFF2-40B4-BE49-F238E27FC236}">
              <a16:creationId xmlns:a16="http://schemas.microsoft.com/office/drawing/2014/main" id="{6C0E6F3E-2B8C-4036-975D-1C5B97345B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4" name="Text Box 13">
          <a:extLst>
            <a:ext uri="{FF2B5EF4-FFF2-40B4-BE49-F238E27FC236}">
              <a16:creationId xmlns:a16="http://schemas.microsoft.com/office/drawing/2014/main" id="{B2E32F3A-5011-499A-BDAE-D07F6A87C3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5" name="Text Box 14">
          <a:extLst>
            <a:ext uri="{FF2B5EF4-FFF2-40B4-BE49-F238E27FC236}">
              <a16:creationId xmlns:a16="http://schemas.microsoft.com/office/drawing/2014/main" id="{E0BD0A29-A40B-4BCC-9CD7-8B535FFBA1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6" name="Text Box 15">
          <a:extLst>
            <a:ext uri="{FF2B5EF4-FFF2-40B4-BE49-F238E27FC236}">
              <a16:creationId xmlns:a16="http://schemas.microsoft.com/office/drawing/2014/main" id="{54B8FA16-1A13-418F-A124-CBCC6063DC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7" name="Text Box 16">
          <a:extLst>
            <a:ext uri="{FF2B5EF4-FFF2-40B4-BE49-F238E27FC236}">
              <a16:creationId xmlns:a16="http://schemas.microsoft.com/office/drawing/2014/main" id="{0AD42D1C-EE5A-4D85-8A98-11F3E9AB1F4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8" name="Text Box 17">
          <a:extLst>
            <a:ext uri="{FF2B5EF4-FFF2-40B4-BE49-F238E27FC236}">
              <a16:creationId xmlns:a16="http://schemas.microsoft.com/office/drawing/2014/main" id="{6C97B31E-DC4B-4C0B-80FB-39E35539AA6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9" name="Text Box 6">
          <a:extLst>
            <a:ext uri="{FF2B5EF4-FFF2-40B4-BE49-F238E27FC236}">
              <a16:creationId xmlns:a16="http://schemas.microsoft.com/office/drawing/2014/main" id="{3AF4C60F-BBDD-49A1-B237-ED61A1EF1D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0" name="Text Box 7">
          <a:extLst>
            <a:ext uri="{FF2B5EF4-FFF2-40B4-BE49-F238E27FC236}">
              <a16:creationId xmlns:a16="http://schemas.microsoft.com/office/drawing/2014/main" id="{5322A129-A4BA-43BD-B5BE-896206E42B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1" name="Text Box 8">
          <a:extLst>
            <a:ext uri="{FF2B5EF4-FFF2-40B4-BE49-F238E27FC236}">
              <a16:creationId xmlns:a16="http://schemas.microsoft.com/office/drawing/2014/main" id="{97943D74-26A0-436C-A966-9890BADEC0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2" name="Text Box 9">
          <a:extLst>
            <a:ext uri="{FF2B5EF4-FFF2-40B4-BE49-F238E27FC236}">
              <a16:creationId xmlns:a16="http://schemas.microsoft.com/office/drawing/2014/main" id="{0236F391-E3D2-477B-BD2A-450C6CFBC5D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3" name="Text Box 10">
          <a:extLst>
            <a:ext uri="{FF2B5EF4-FFF2-40B4-BE49-F238E27FC236}">
              <a16:creationId xmlns:a16="http://schemas.microsoft.com/office/drawing/2014/main" id="{52747096-95BB-4AA8-ACE5-5C5A3D9C55A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4" name="Text Box 11">
          <a:extLst>
            <a:ext uri="{FF2B5EF4-FFF2-40B4-BE49-F238E27FC236}">
              <a16:creationId xmlns:a16="http://schemas.microsoft.com/office/drawing/2014/main" id="{2385FACA-200F-4A61-B027-C4A564563E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5" name="Text Box 12">
          <a:extLst>
            <a:ext uri="{FF2B5EF4-FFF2-40B4-BE49-F238E27FC236}">
              <a16:creationId xmlns:a16="http://schemas.microsoft.com/office/drawing/2014/main" id="{0686B827-286D-496B-A773-30B401CFE2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6" name="Text Box 13">
          <a:extLst>
            <a:ext uri="{FF2B5EF4-FFF2-40B4-BE49-F238E27FC236}">
              <a16:creationId xmlns:a16="http://schemas.microsoft.com/office/drawing/2014/main" id="{CCE2342E-821A-45A2-9D79-0C6EAA869F3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7" name="Text Box 14">
          <a:extLst>
            <a:ext uri="{FF2B5EF4-FFF2-40B4-BE49-F238E27FC236}">
              <a16:creationId xmlns:a16="http://schemas.microsoft.com/office/drawing/2014/main" id="{91AF71B5-FCAC-4DE6-91C2-54DC0B4B18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8" name="Text Box 15">
          <a:extLst>
            <a:ext uri="{FF2B5EF4-FFF2-40B4-BE49-F238E27FC236}">
              <a16:creationId xmlns:a16="http://schemas.microsoft.com/office/drawing/2014/main" id="{C46A9EF7-895E-44FD-9422-282F0DF4F6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9" name="Text Box 16">
          <a:extLst>
            <a:ext uri="{FF2B5EF4-FFF2-40B4-BE49-F238E27FC236}">
              <a16:creationId xmlns:a16="http://schemas.microsoft.com/office/drawing/2014/main" id="{C9A0CE1B-E882-4306-9647-AED157FE931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0" name="Text Box 17">
          <a:extLst>
            <a:ext uri="{FF2B5EF4-FFF2-40B4-BE49-F238E27FC236}">
              <a16:creationId xmlns:a16="http://schemas.microsoft.com/office/drawing/2014/main" id="{01032D9F-787A-4F5B-8367-FDCE556B41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1" name="Text Box 6">
          <a:extLst>
            <a:ext uri="{FF2B5EF4-FFF2-40B4-BE49-F238E27FC236}">
              <a16:creationId xmlns:a16="http://schemas.microsoft.com/office/drawing/2014/main" id="{A3972BA7-1471-446B-A934-CA7C21366D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2" name="Text Box 7">
          <a:extLst>
            <a:ext uri="{FF2B5EF4-FFF2-40B4-BE49-F238E27FC236}">
              <a16:creationId xmlns:a16="http://schemas.microsoft.com/office/drawing/2014/main" id="{2E987644-6A2D-4F89-830F-6F711830636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3" name="Text Box 8">
          <a:extLst>
            <a:ext uri="{FF2B5EF4-FFF2-40B4-BE49-F238E27FC236}">
              <a16:creationId xmlns:a16="http://schemas.microsoft.com/office/drawing/2014/main" id="{89F47655-0654-47F5-AA1B-621844C353C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4" name="Text Box 9">
          <a:extLst>
            <a:ext uri="{FF2B5EF4-FFF2-40B4-BE49-F238E27FC236}">
              <a16:creationId xmlns:a16="http://schemas.microsoft.com/office/drawing/2014/main" id="{40FAE010-8BBD-40F2-889A-1FE0E22212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5" name="Text Box 10">
          <a:extLst>
            <a:ext uri="{FF2B5EF4-FFF2-40B4-BE49-F238E27FC236}">
              <a16:creationId xmlns:a16="http://schemas.microsoft.com/office/drawing/2014/main" id="{6F2ADE26-9D0E-4067-8732-B8259FB0D07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6" name="Text Box 11">
          <a:extLst>
            <a:ext uri="{FF2B5EF4-FFF2-40B4-BE49-F238E27FC236}">
              <a16:creationId xmlns:a16="http://schemas.microsoft.com/office/drawing/2014/main" id="{28B7D991-DAF1-4F7F-8F72-5B5938656F4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7" name="Text Box 12">
          <a:extLst>
            <a:ext uri="{FF2B5EF4-FFF2-40B4-BE49-F238E27FC236}">
              <a16:creationId xmlns:a16="http://schemas.microsoft.com/office/drawing/2014/main" id="{EE6ECFFA-C617-468C-823B-0F335795EC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8" name="Text Box 13">
          <a:extLst>
            <a:ext uri="{FF2B5EF4-FFF2-40B4-BE49-F238E27FC236}">
              <a16:creationId xmlns:a16="http://schemas.microsoft.com/office/drawing/2014/main" id="{FBF1F54E-E48C-43C9-BB7E-EE843CBD35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9" name="Text Box 14">
          <a:extLst>
            <a:ext uri="{FF2B5EF4-FFF2-40B4-BE49-F238E27FC236}">
              <a16:creationId xmlns:a16="http://schemas.microsoft.com/office/drawing/2014/main" id="{C6C17375-7A3C-4C6A-A43D-E07BE900391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0" name="Text Box 15">
          <a:extLst>
            <a:ext uri="{FF2B5EF4-FFF2-40B4-BE49-F238E27FC236}">
              <a16:creationId xmlns:a16="http://schemas.microsoft.com/office/drawing/2014/main" id="{F839FD11-7510-4F6F-8DA8-F3CA5555759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1" name="Text Box 16">
          <a:extLst>
            <a:ext uri="{FF2B5EF4-FFF2-40B4-BE49-F238E27FC236}">
              <a16:creationId xmlns:a16="http://schemas.microsoft.com/office/drawing/2014/main" id="{3B6C7E5C-729C-4C90-B865-E74D30A68A5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2" name="Text Box 17">
          <a:extLst>
            <a:ext uri="{FF2B5EF4-FFF2-40B4-BE49-F238E27FC236}">
              <a16:creationId xmlns:a16="http://schemas.microsoft.com/office/drawing/2014/main" id="{5F969C94-81B5-49B4-819C-91A9C4439CE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3" name="Text Box 7">
          <a:extLst>
            <a:ext uri="{FF2B5EF4-FFF2-40B4-BE49-F238E27FC236}">
              <a16:creationId xmlns:a16="http://schemas.microsoft.com/office/drawing/2014/main" id="{73079790-5029-499B-896B-EDA3DC26E9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4" name="Text Box 8">
          <a:extLst>
            <a:ext uri="{FF2B5EF4-FFF2-40B4-BE49-F238E27FC236}">
              <a16:creationId xmlns:a16="http://schemas.microsoft.com/office/drawing/2014/main" id="{FAAAF9C8-EE26-48F7-A4C0-8C6C1B94D16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5" name="Text Box 9">
          <a:extLst>
            <a:ext uri="{FF2B5EF4-FFF2-40B4-BE49-F238E27FC236}">
              <a16:creationId xmlns:a16="http://schemas.microsoft.com/office/drawing/2014/main" id="{10D37472-FC18-4353-BD02-516BF6C8E1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6" name="Text Box 10">
          <a:extLst>
            <a:ext uri="{FF2B5EF4-FFF2-40B4-BE49-F238E27FC236}">
              <a16:creationId xmlns:a16="http://schemas.microsoft.com/office/drawing/2014/main" id="{59EC1451-751A-4061-88D6-24FBD13832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7" name="Text Box 11">
          <a:extLst>
            <a:ext uri="{FF2B5EF4-FFF2-40B4-BE49-F238E27FC236}">
              <a16:creationId xmlns:a16="http://schemas.microsoft.com/office/drawing/2014/main" id="{4644E0AB-E98E-4C92-82AA-B9B47E740A4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8" name="Text Box 12">
          <a:extLst>
            <a:ext uri="{FF2B5EF4-FFF2-40B4-BE49-F238E27FC236}">
              <a16:creationId xmlns:a16="http://schemas.microsoft.com/office/drawing/2014/main" id="{7CB030A0-B0F7-4C1E-BECD-5787B39FE1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9" name="Text Box 13">
          <a:extLst>
            <a:ext uri="{FF2B5EF4-FFF2-40B4-BE49-F238E27FC236}">
              <a16:creationId xmlns:a16="http://schemas.microsoft.com/office/drawing/2014/main" id="{77872226-B7F7-4B4D-B705-D94170D3256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0" name="Text Box 14">
          <a:extLst>
            <a:ext uri="{FF2B5EF4-FFF2-40B4-BE49-F238E27FC236}">
              <a16:creationId xmlns:a16="http://schemas.microsoft.com/office/drawing/2014/main" id="{D854A390-FBC0-46B5-90F9-5AFD63C846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1" name="Text Box 15">
          <a:extLst>
            <a:ext uri="{FF2B5EF4-FFF2-40B4-BE49-F238E27FC236}">
              <a16:creationId xmlns:a16="http://schemas.microsoft.com/office/drawing/2014/main" id="{F1397EA8-237E-48D8-8D7F-3E1BB36722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2" name="Text Box 16">
          <a:extLst>
            <a:ext uri="{FF2B5EF4-FFF2-40B4-BE49-F238E27FC236}">
              <a16:creationId xmlns:a16="http://schemas.microsoft.com/office/drawing/2014/main" id="{7400303C-B930-488B-8693-2267D95B12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3" name="Text Box 17">
          <a:extLst>
            <a:ext uri="{FF2B5EF4-FFF2-40B4-BE49-F238E27FC236}">
              <a16:creationId xmlns:a16="http://schemas.microsoft.com/office/drawing/2014/main" id="{56E120CE-6D5B-4E9B-B390-749572A350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4" name="Text Box 6">
          <a:extLst>
            <a:ext uri="{FF2B5EF4-FFF2-40B4-BE49-F238E27FC236}">
              <a16:creationId xmlns:a16="http://schemas.microsoft.com/office/drawing/2014/main" id="{1DF8B130-703E-4E6D-9260-4841805648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5" name="Text Box 7">
          <a:extLst>
            <a:ext uri="{FF2B5EF4-FFF2-40B4-BE49-F238E27FC236}">
              <a16:creationId xmlns:a16="http://schemas.microsoft.com/office/drawing/2014/main" id="{C4F0D098-89A4-4FC2-B0E6-736348546B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6" name="Text Box 8">
          <a:extLst>
            <a:ext uri="{FF2B5EF4-FFF2-40B4-BE49-F238E27FC236}">
              <a16:creationId xmlns:a16="http://schemas.microsoft.com/office/drawing/2014/main" id="{24CC5AC7-67B9-469D-A0FA-63B480EF50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7" name="Text Box 9">
          <a:extLst>
            <a:ext uri="{FF2B5EF4-FFF2-40B4-BE49-F238E27FC236}">
              <a16:creationId xmlns:a16="http://schemas.microsoft.com/office/drawing/2014/main" id="{49239474-5ED9-4D33-808C-55F80618C0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8" name="Text Box 10">
          <a:extLst>
            <a:ext uri="{FF2B5EF4-FFF2-40B4-BE49-F238E27FC236}">
              <a16:creationId xmlns:a16="http://schemas.microsoft.com/office/drawing/2014/main" id="{5154CEB5-87DF-4F60-A4A3-45DDA4BD73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9" name="Text Box 11">
          <a:extLst>
            <a:ext uri="{FF2B5EF4-FFF2-40B4-BE49-F238E27FC236}">
              <a16:creationId xmlns:a16="http://schemas.microsoft.com/office/drawing/2014/main" id="{2B817304-6089-446B-AB13-C8CC28CABC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0" name="Text Box 12">
          <a:extLst>
            <a:ext uri="{FF2B5EF4-FFF2-40B4-BE49-F238E27FC236}">
              <a16:creationId xmlns:a16="http://schemas.microsoft.com/office/drawing/2014/main" id="{43EF455B-5C48-47BC-A20D-C1F3F7D9BC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1" name="Text Box 13">
          <a:extLst>
            <a:ext uri="{FF2B5EF4-FFF2-40B4-BE49-F238E27FC236}">
              <a16:creationId xmlns:a16="http://schemas.microsoft.com/office/drawing/2014/main" id="{1D5BC752-E04F-46AA-9A58-A5CC5B9944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2" name="Text Box 14">
          <a:extLst>
            <a:ext uri="{FF2B5EF4-FFF2-40B4-BE49-F238E27FC236}">
              <a16:creationId xmlns:a16="http://schemas.microsoft.com/office/drawing/2014/main" id="{F454A6C8-C5A6-40B5-A78B-F719AF8A1CA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3" name="Text Box 15">
          <a:extLst>
            <a:ext uri="{FF2B5EF4-FFF2-40B4-BE49-F238E27FC236}">
              <a16:creationId xmlns:a16="http://schemas.microsoft.com/office/drawing/2014/main" id="{BF123347-133B-4C49-BDFB-2F3A9DAC92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4" name="Text Box 16">
          <a:extLst>
            <a:ext uri="{FF2B5EF4-FFF2-40B4-BE49-F238E27FC236}">
              <a16:creationId xmlns:a16="http://schemas.microsoft.com/office/drawing/2014/main" id="{3B1589DA-DDD0-4482-8249-8A99ED05C84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5" name="Text Box 17">
          <a:extLst>
            <a:ext uri="{FF2B5EF4-FFF2-40B4-BE49-F238E27FC236}">
              <a16:creationId xmlns:a16="http://schemas.microsoft.com/office/drawing/2014/main" id="{3CEB683E-812C-4F87-ADB7-FB46619124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6" name="Text Box 6">
          <a:extLst>
            <a:ext uri="{FF2B5EF4-FFF2-40B4-BE49-F238E27FC236}">
              <a16:creationId xmlns:a16="http://schemas.microsoft.com/office/drawing/2014/main" id="{87DB0347-492B-4F1D-9CD9-C6525153BD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7" name="Text Box 7">
          <a:extLst>
            <a:ext uri="{FF2B5EF4-FFF2-40B4-BE49-F238E27FC236}">
              <a16:creationId xmlns:a16="http://schemas.microsoft.com/office/drawing/2014/main" id="{3CCB04BF-BC4A-4CE6-8CA2-DBC8FDB791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8" name="Text Box 8">
          <a:extLst>
            <a:ext uri="{FF2B5EF4-FFF2-40B4-BE49-F238E27FC236}">
              <a16:creationId xmlns:a16="http://schemas.microsoft.com/office/drawing/2014/main" id="{6F4D3C80-5CC1-4E84-A6E2-75762FAFE9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9" name="Text Box 9">
          <a:extLst>
            <a:ext uri="{FF2B5EF4-FFF2-40B4-BE49-F238E27FC236}">
              <a16:creationId xmlns:a16="http://schemas.microsoft.com/office/drawing/2014/main" id="{60ACC3D2-D834-436C-83BF-ED2FB90EB32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0" name="Text Box 10">
          <a:extLst>
            <a:ext uri="{FF2B5EF4-FFF2-40B4-BE49-F238E27FC236}">
              <a16:creationId xmlns:a16="http://schemas.microsoft.com/office/drawing/2014/main" id="{664BC145-EDDB-4F75-9DAE-87B67E4D508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1" name="Text Box 11">
          <a:extLst>
            <a:ext uri="{FF2B5EF4-FFF2-40B4-BE49-F238E27FC236}">
              <a16:creationId xmlns:a16="http://schemas.microsoft.com/office/drawing/2014/main" id="{481BCBC1-678F-4517-AAC2-AB140AB825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2" name="Text Box 12">
          <a:extLst>
            <a:ext uri="{FF2B5EF4-FFF2-40B4-BE49-F238E27FC236}">
              <a16:creationId xmlns:a16="http://schemas.microsoft.com/office/drawing/2014/main" id="{74708F66-C99A-4E2E-8F7E-BF58FA99E1B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3" name="Text Box 13">
          <a:extLst>
            <a:ext uri="{FF2B5EF4-FFF2-40B4-BE49-F238E27FC236}">
              <a16:creationId xmlns:a16="http://schemas.microsoft.com/office/drawing/2014/main" id="{196B28CE-7BD7-4919-9FBD-D7156C58F1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4" name="Text Box 14">
          <a:extLst>
            <a:ext uri="{FF2B5EF4-FFF2-40B4-BE49-F238E27FC236}">
              <a16:creationId xmlns:a16="http://schemas.microsoft.com/office/drawing/2014/main" id="{7B3001CF-93EA-4FC0-B185-0091C8178BB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5" name="Text Box 15">
          <a:extLst>
            <a:ext uri="{FF2B5EF4-FFF2-40B4-BE49-F238E27FC236}">
              <a16:creationId xmlns:a16="http://schemas.microsoft.com/office/drawing/2014/main" id="{5E26664E-25C5-490D-8C0C-8402E3F601B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6" name="Text Box 16">
          <a:extLst>
            <a:ext uri="{FF2B5EF4-FFF2-40B4-BE49-F238E27FC236}">
              <a16:creationId xmlns:a16="http://schemas.microsoft.com/office/drawing/2014/main" id="{F7E8D661-F6AB-49B8-B575-D6D6108008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7" name="Text Box 17">
          <a:extLst>
            <a:ext uri="{FF2B5EF4-FFF2-40B4-BE49-F238E27FC236}">
              <a16:creationId xmlns:a16="http://schemas.microsoft.com/office/drawing/2014/main" id="{BD21A43F-6A6F-4A99-99EC-DAEF4E65D7B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8" name="Text Box 6">
          <a:extLst>
            <a:ext uri="{FF2B5EF4-FFF2-40B4-BE49-F238E27FC236}">
              <a16:creationId xmlns:a16="http://schemas.microsoft.com/office/drawing/2014/main" id="{A7934931-81AB-401B-BA54-3C8B4E1387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9" name="Text Box 7">
          <a:extLst>
            <a:ext uri="{FF2B5EF4-FFF2-40B4-BE49-F238E27FC236}">
              <a16:creationId xmlns:a16="http://schemas.microsoft.com/office/drawing/2014/main" id="{EC671507-AC76-440C-9FA3-75B85E58EC9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0" name="Text Box 8">
          <a:extLst>
            <a:ext uri="{FF2B5EF4-FFF2-40B4-BE49-F238E27FC236}">
              <a16:creationId xmlns:a16="http://schemas.microsoft.com/office/drawing/2014/main" id="{B6B778F8-C346-4E76-9112-4EE21435A5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1" name="Text Box 9">
          <a:extLst>
            <a:ext uri="{FF2B5EF4-FFF2-40B4-BE49-F238E27FC236}">
              <a16:creationId xmlns:a16="http://schemas.microsoft.com/office/drawing/2014/main" id="{DC2E6758-9BDD-42C9-AA3B-F60668A0B7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2" name="Text Box 10">
          <a:extLst>
            <a:ext uri="{FF2B5EF4-FFF2-40B4-BE49-F238E27FC236}">
              <a16:creationId xmlns:a16="http://schemas.microsoft.com/office/drawing/2014/main" id="{7B7A5C6D-850B-41AD-B53E-05E339E2D3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3" name="Text Box 11">
          <a:extLst>
            <a:ext uri="{FF2B5EF4-FFF2-40B4-BE49-F238E27FC236}">
              <a16:creationId xmlns:a16="http://schemas.microsoft.com/office/drawing/2014/main" id="{98F560DE-7F82-4C59-B4C2-C9E0874414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4" name="Text Box 12">
          <a:extLst>
            <a:ext uri="{FF2B5EF4-FFF2-40B4-BE49-F238E27FC236}">
              <a16:creationId xmlns:a16="http://schemas.microsoft.com/office/drawing/2014/main" id="{17D70169-04FB-4FAE-A635-45E319E16C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5" name="Text Box 13">
          <a:extLst>
            <a:ext uri="{FF2B5EF4-FFF2-40B4-BE49-F238E27FC236}">
              <a16:creationId xmlns:a16="http://schemas.microsoft.com/office/drawing/2014/main" id="{E0A85257-A6A9-4793-A4B4-08EBE8849C9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6" name="Text Box 14">
          <a:extLst>
            <a:ext uri="{FF2B5EF4-FFF2-40B4-BE49-F238E27FC236}">
              <a16:creationId xmlns:a16="http://schemas.microsoft.com/office/drawing/2014/main" id="{E37FEFE5-E8AB-455C-B1DC-BEB81DE37CE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7" name="Text Box 15">
          <a:extLst>
            <a:ext uri="{FF2B5EF4-FFF2-40B4-BE49-F238E27FC236}">
              <a16:creationId xmlns:a16="http://schemas.microsoft.com/office/drawing/2014/main" id="{046C87D7-5F0F-4A3E-A012-1C7AE2A2FE7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8" name="Text Box 16">
          <a:extLst>
            <a:ext uri="{FF2B5EF4-FFF2-40B4-BE49-F238E27FC236}">
              <a16:creationId xmlns:a16="http://schemas.microsoft.com/office/drawing/2014/main" id="{41F3242D-C090-436A-A52B-62A946A3F1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9" name="Text Box 17">
          <a:extLst>
            <a:ext uri="{FF2B5EF4-FFF2-40B4-BE49-F238E27FC236}">
              <a16:creationId xmlns:a16="http://schemas.microsoft.com/office/drawing/2014/main" id="{C62D72BB-1ADD-41A1-A683-39F1D4281F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0" name="Text Box 7">
          <a:extLst>
            <a:ext uri="{FF2B5EF4-FFF2-40B4-BE49-F238E27FC236}">
              <a16:creationId xmlns:a16="http://schemas.microsoft.com/office/drawing/2014/main" id="{8003ECB8-E501-427C-B4F4-515972A6BE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1" name="Text Box 8">
          <a:extLst>
            <a:ext uri="{FF2B5EF4-FFF2-40B4-BE49-F238E27FC236}">
              <a16:creationId xmlns:a16="http://schemas.microsoft.com/office/drawing/2014/main" id="{F7303B89-D039-4741-A49C-B39F854BF66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2" name="Text Box 9">
          <a:extLst>
            <a:ext uri="{FF2B5EF4-FFF2-40B4-BE49-F238E27FC236}">
              <a16:creationId xmlns:a16="http://schemas.microsoft.com/office/drawing/2014/main" id="{57D86419-5A47-4ADE-A813-5C05409D47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3" name="Text Box 10">
          <a:extLst>
            <a:ext uri="{FF2B5EF4-FFF2-40B4-BE49-F238E27FC236}">
              <a16:creationId xmlns:a16="http://schemas.microsoft.com/office/drawing/2014/main" id="{4BF339D2-BED4-4F65-9DD5-EF327DF6DC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4" name="Text Box 11">
          <a:extLst>
            <a:ext uri="{FF2B5EF4-FFF2-40B4-BE49-F238E27FC236}">
              <a16:creationId xmlns:a16="http://schemas.microsoft.com/office/drawing/2014/main" id="{F29A0640-FACB-432B-9C65-7C78CC6C99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5" name="Text Box 12">
          <a:extLst>
            <a:ext uri="{FF2B5EF4-FFF2-40B4-BE49-F238E27FC236}">
              <a16:creationId xmlns:a16="http://schemas.microsoft.com/office/drawing/2014/main" id="{25514225-F26F-49AD-A5FE-9733BDA0AD1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6" name="Text Box 13">
          <a:extLst>
            <a:ext uri="{FF2B5EF4-FFF2-40B4-BE49-F238E27FC236}">
              <a16:creationId xmlns:a16="http://schemas.microsoft.com/office/drawing/2014/main" id="{B70C290F-D1D0-4562-B9E6-EF0D406F5C8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7" name="Text Box 14">
          <a:extLst>
            <a:ext uri="{FF2B5EF4-FFF2-40B4-BE49-F238E27FC236}">
              <a16:creationId xmlns:a16="http://schemas.microsoft.com/office/drawing/2014/main" id="{5CDB92A2-09CB-44BC-892B-F46DC96624A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8" name="Text Box 15">
          <a:extLst>
            <a:ext uri="{FF2B5EF4-FFF2-40B4-BE49-F238E27FC236}">
              <a16:creationId xmlns:a16="http://schemas.microsoft.com/office/drawing/2014/main" id="{042CCDE7-BD4B-4989-A4CE-D0656A035C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9" name="Text Box 16">
          <a:extLst>
            <a:ext uri="{FF2B5EF4-FFF2-40B4-BE49-F238E27FC236}">
              <a16:creationId xmlns:a16="http://schemas.microsoft.com/office/drawing/2014/main" id="{D750BC63-8AD5-4B21-B6C9-EA98D027F3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0" name="Text Box 17">
          <a:extLst>
            <a:ext uri="{FF2B5EF4-FFF2-40B4-BE49-F238E27FC236}">
              <a16:creationId xmlns:a16="http://schemas.microsoft.com/office/drawing/2014/main" id="{87C02376-6F79-4C02-AFA3-2B2332849A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1" name="Text Box 6">
          <a:extLst>
            <a:ext uri="{FF2B5EF4-FFF2-40B4-BE49-F238E27FC236}">
              <a16:creationId xmlns:a16="http://schemas.microsoft.com/office/drawing/2014/main" id="{0BA6527E-08E2-410D-AC4F-00B4665D074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2" name="Text Box 7">
          <a:extLst>
            <a:ext uri="{FF2B5EF4-FFF2-40B4-BE49-F238E27FC236}">
              <a16:creationId xmlns:a16="http://schemas.microsoft.com/office/drawing/2014/main" id="{C79B633C-8150-42B5-9447-D015FAFC8AA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3" name="Text Box 8">
          <a:extLst>
            <a:ext uri="{FF2B5EF4-FFF2-40B4-BE49-F238E27FC236}">
              <a16:creationId xmlns:a16="http://schemas.microsoft.com/office/drawing/2014/main" id="{B94C9E47-6279-4B44-9172-4AAECE2379A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4" name="Text Box 9">
          <a:extLst>
            <a:ext uri="{FF2B5EF4-FFF2-40B4-BE49-F238E27FC236}">
              <a16:creationId xmlns:a16="http://schemas.microsoft.com/office/drawing/2014/main" id="{2B3626B5-DAE8-4CCC-A4B7-C873A752F17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5" name="Text Box 10">
          <a:extLst>
            <a:ext uri="{FF2B5EF4-FFF2-40B4-BE49-F238E27FC236}">
              <a16:creationId xmlns:a16="http://schemas.microsoft.com/office/drawing/2014/main" id="{5CB96F82-5964-4A1E-BB23-E41BB3029E3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6" name="Text Box 11">
          <a:extLst>
            <a:ext uri="{FF2B5EF4-FFF2-40B4-BE49-F238E27FC236}">
              <a16:creationId xmlns:a16="http://schemas.microsoft.com/office/drawing/2014/main" id="{72C384D9-75DF-4748-A221-50E9088E93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7" name="Text Box 12">
          <a:extLst>
            <a:ext uri="{FF2B5EF4-FFF2-40B4-BE49-F238E27FC236}">
              <a16:creationId xmlns:a16="http://schemas.microsoft.com/office/drawing/2014/main" id="{A51E9EC6-07DF-44D7-9B04-FCCAD94DB20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8" name="Text Box 13">
          <a:extLst>
            <a:ext uri="{FF2B5EF4-FFF2-40B4-BE49-F238E27FC236}">
              <a16:creationId xmlns:a16="http://schemas.microsoft.com/office/drawing/2014/main" id="{CBFD3A93-17A7-4E1E-A07F-D4C80E7A06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9" name="Text Box 14">
          <a:extLst>
            <a:ext uri="{FF2B5EF4-FFF2-40B4-BE49-F238E27FC236}">
              <a16:creationId xmlns:a16="http://schemas.microsoft.com/office/drawing/2014/main" id="{B47E5EBD-8DF8-481C-A90F-D0C3B27962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0" name="Text Box 15">
          <a:extLst>
            <a:ext uri="{FF2B5EF4-FFF2-40B4-BE49-F238E27FC236}">
              <a16:creationId xmlns:a16="http://schemas.microsoft.com/office/drawing/2014/main" id="{0DF13BEE-1D14-46E3-B988-640BCD7EA51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1" name="Text Box 16">
          <a:extLst>
            <a:ext uri="{FF2B5EF4-FFF2-40B4-BE49-F238E27FC236}">
              <a16:creationId xmlns:a16="http://schemas.microsoft.com/office/drawing/2014/main" id="{5EAB8DA9-2D75-4E68-80A5-A3612E2A5C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2" name="Text Box 17">
          <a:extLst>
            <a:ext uri="{FF2B5EF4-FFF2-40B4-BE49-F238E27FC236}">
              <a16:creationId xmlns:a16="http://schemas.microsoft.com/office/drawing/2014/main" id="{87C5E8F1-4586-48D2-9D59-D97C936F18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3" name="Text Box 6">
          <a:extLst>
            <a:ext uri="{FF2B5EF4-FFF2-40B4-BE49-F238E27FC236}">
              <a16:creationId xmlns:a16="http://schemas.microsoft.com/office/drawing/2014/main" id="{89DF47CA-94C2-4D18-A3AF-AC95D8E789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4" name="Text Box 7">
          <a:extLst>
            <a:ext uri="{FF2B5EF4-FFF2-40B4-BE49-F238E27FC236}">
              <a16:creationId xmlns:a16="http://schemas.microsoft.com/office/drawing/2014/main" id="{44D312CC-543B-4FA0-BF09-43FB300C8EE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5" name="Text Box 8">
          <a:extLst>
            <a:ext uri="{FF2B5EF4-FFF2-40B4-BE49-F238E27FC236}">
              <a16:creationId xmlns:a16="http://schemas.microsoft.com/office/drawing/2014/main" id="{540BF3D5-81CE-45CE-9890-30445A7D1D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6" name="Text Box 9">
          <a:extLst>
            <a:ext uri="{FF2B5EF4-FFF2-40B4-BE49-F238E27FC236}">
              <a16:creationId xmlns:a16="http://schemas.microsoft.com/office/drawing/2014/main" id="{637E0DF1-B783-4E59-A0E6-6E29305BC9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7" name="Text Box 10">
          <a:extLst>
            <a:ext uri="{FF2B5EF4-FFF2-40B4-BE49-F238E27FC236}">
              <a16:creationId xmlns:a16="http://schemas.microsoft.com/office/drawing/2014/main" id="{F5021C34-F9BE-4D2F-9E01-D645D778A6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8" name="Text Box 11">
          <a:extLst>
            <a:ext uri="{FF2B5EF4-FFF2-40B4-BE49-F238E27FC236}">
              <a16:creationId xmlns:a16="http://schemas.microsoft.com/office/drawing/2014/main" id="{66A5976C-9BCE-4CF6-9C59-619DE2D18F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9" name="Text Box 12">
          <a:extLst>
            <a:ext uri="{FF2B5EF4-FFF2-40B4-BE49-F238E27FC236}">
              <a16:creationId xmlns:a16="http://schemas.microsoft.com/office/drawing/2014/main" id="{BF1A567E-E0B1-4EC7-897C-CE24709879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0" name="Text Box 13">
          <a:extLst>
            <a:ext uri="{FF2B5EF4-FFF2-40B4-BE49-F238E27FC236}">
              <a16:creationId xmlns:a16="http://schemas.microsoft.com/office/drawing/2014/main" id="{0DC5657D-E78A-440D-9EEA-63E4744B5D0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1" name="Text Box 14">
          <a:extLst>
            <a:ext uri="{FF2B5EF4-FFF2-40B4-BE49-F238E27FC236}">
              <a16:creationId xmlns:a16="http://schemas.microsoft.com/office/drawing/2014/main" id="{5A659DE9-9860-44D3-A5AB-77D0B23AE4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2" name="Text Box 15">
          <a:extLst>
            <a:ext uri="{FF2B5EF4-FFF2-40B4-BE49-F238E27FC236}">
              <a16:creationId xmlns:a16="http://schemas.microsoft.com/office/drawing/2014/main" id="{2C1270E9-85E7-4923-B86B-03646BBD09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3" name="Text Box 16">
          <a:extLst>
            <a:ext uri="{FF2B5EF4-FFF2-40B4-BE49-F238E27FC236}">
              <a16:creationId xmlns:a16="http://schemas.microsoft.com/office/drawing/2014/main" id="{B7CC86C1-B741-4B7B-87EC-7B1418D8CBD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4" name="Text Box 17">
          <a:extLst>
            <a:ext uri="{FF2B5EF4-FFF2-40B4-BE49-F238E27FC236}">
              <a16:creationId xmlns:a16="http://schemas.microsoft.com/office/drawing/2014/main" id="{B29F5497-3004-4F3B-A669-BFEFBF05F3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5" name="Text Box 6">
          <a:extLst>
            <a:ext uri="{FF2B5EF4-FFF2-40B4-BE49-F238E27FC236}">
              <a16:creationId xmlns:a16="http://schemas.microsoft.com/office/drawing/2014/main" id="{CEBCC338-F06A-4C1D-80DC-24C510B0B55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6" name="Text Box 7">
          <a:extLst>
            <a:ext uri="{FF2B5EF4-FFF2-40B4-BE49-F238E27FC236}">
              <a16:creationId xmlns:a16="http://schemas.microsoft.com/office/drawing/2014/main" id="{4C53326C-2432-41C4-9BE2-3059D891FF8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7" name="Text Box 8">
          <a:extLst>
            <a:ext uri="{FF2B5EF4-FFF2-40B4-BE49-F238E27FC236}">
              <a16:creationId xmlns:a16="http://schemas.microsoft.com/office/drawing/2014/main" id="{FD572FAD-AA92-41FF-9D06-8488F772B4C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8" name="Text Box 9">
          <a:extLst>
            <a:ext uri="{FF2B5EF4-FFF2-40B4-BE49-F238E27FC236}">
              <a16:creationId xmlns:a16="http://schemas.microsoft.com/office/drawing/2014/main" id="{662B124E-97F0-410F-84C8-8C0D27274C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9" name="Text Box 10">
          <a:extLst>
            <a:ext uri="{FF2B5EF4-FFF2-40B4-BE49-F238E27FC236}">
              <a16:creationId xmlns:a16="http://schemas.microsoft.com/office/drawing/2014/main" id="{3CC3772E-F70E-466D-85D1-D634B9167EE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0" name="Text Box 11">
          <a:extLst>
            <a:ext uri="{FF2B5EF4-FFF2-40B4-BE49-F238E27FC236}">
              <a16:creationId xmlns:a16="http://schemas.microsoft.com/office/drawing/2014/main" id="{39E41A5A-C191-44C3-90A9-7496CE83D79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1" name="Text Box 12">
          <a:extLst>
            <a:ext uri="{FF2B5EF4-FFF2-40B4-BE49-F238E27FC236}">
              <a16:creationId xmlns:a16="http://schemas.microsoft.com/office/drawing/2014/main" id="{D19B3804-5448-4520-88C5-6B3971ED05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2" name="Text Box 13">
          <a:extLst>
            <a:ext uri="{FF2B5EF4-FFF2-40B4-BE49-F238E27FC236}">
              <a16:creationId xmlns:a16="http://schemas.microsoft.com/office/drawing/2014/main" id="{B6C821A9-03A1-4C13-8F25-0D19A2FFD3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3" name="Text Box 14">
          <a:extLst>
            <a:ext uri="{FF2B5EF4-FFF2-40B4-BE49-F238E27FC236}">
              <a16:creationId xmlns:a16="http://schemas.microsoft.com/office/drawing/2014/main" id="{DF39EF5E-3C0E-4531-9217-4A2DC14FF2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4" name="Text Box 15">
          <a:extLst>
            <a:ext uri="{FF2B5EF4-FFF2-40B4-BE49-F238E27FC236}">
              <a16:creationId xmlns:a16="http://schemas.microsoft.com/office/drawing/2014/main" id="{CDFD2FBA-C2EC-4191-929C-CE8CA8F0F70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5" name="Text Box 16">
          <a:extLst>
            <a:ext uri="{FF2B5EF4-FFF2-40B4-BE49-F238E27FC236}">
              <a16:creationId xmlns:a16="http://schemas.microsoft.com/office/drawing/2014/main" id="{2A8530B9-A95D-4560-8D24-263CA672B71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6" name="Text Box 17">
          <a:extLst>
            <a:ext uri="{FF2B5EF4-FFF2-40B4-BE49-F238E27FC236}">
              <a16:creationId xmlns:a16="http://schemas.microsoft.com/office/drawing/2014/main" id="{D4992E66-28A3-44BA-9205-C808347E45D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7" name="Text Box 7">
          <a:extLst>
            <a:ext uri="{FF2B5EF4-FFF2-40B4-BE49-F238E27FC236}">
              <a16:creationId xmlns:a16="http://schemas.microsoft.com/office/drawing/2014/main" id="{69B2AD0C-4605-4C41-9044-E7B4FAA93F4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8" name="Text Box 8">
          <a:extLst>
            <a:ext uri="{FF2B5EF4-FFF2-40B4-BE49-F238E27FC236}">
              <a16:creationId xmlns:a16="http://schemas.microsoft.com/office/drawing/2014/main" id="{2BF71948-A3C2-4702-8460-4C2B4190E8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9" name="Text Box 9">
          <a:extLst>
            <a:ext uri="{FF2B5EF4-FFF2-40B4-BE49-F238E27FC236}">
              <a16:creationId xmlns:a16="http://schemas.microsoft.com/office/drawing/2014/main" id="{46987279-635E-4FD7-8E32-2653CF359FF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0" name="Text Box 10">
          <a:extLst>
            <a:ext uri="{FF2B5EF4-FFF2-40B4-BE49-F238E27FC236}">
              <a16:creationId xmlns:a16="http://schemas.microsoft.com/office/drawing/2014/main" id="{79DC5823-0FF0-4291-A13F-EFBBE01BC3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1" name="Text Box 11">
          <a:extLst>
            <a:ext uri="{FF2B5EF4-FFF2-40B4-BE49-F238E27FC236}">
              <a16:creationId xmlns:a16="http://schemas.microsoft.com/office/drawing/2014/main" id="{64A1C93F-C94A-4331-B765-691E7D984B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2" name="Text Box 12">
          <a:extLst>
            <a:ext uri="{FF2B5EF4-FFF2-40B4-BE49-F238E27FC236}">
              <a16:creationId xmlns:a16="http://schemas.microsoft.com/office/drawing/2014/main" id="{C284E475-E2A1-42F6-825F-BB68E39C729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3" name="Text Box 13">
          <a:extLst>
            <a:ext uri="{FF2B5EF4-FFF2-40B4-BE49-F238E27FC236}">
              <a16:creationId xmlns:a16="http://schemas.microsoft.com/office/drawing/2014/main" id="{FBE0FC6D-E13D-4806-9201-FD3C05502D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4" name="Text Box 14">
          <a:extLst>
            <a:ext uri="{FF2B5EF4-FFF2-40B4-BE49-F238E27FC236}">
              <a16:creationId xmlns:a16="http://schemas.microsoft.com/office/drawing/2014/main" id="{81731BB7-6EDB-40B0-BBC7-84065EB07E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5" name="Text Box 15">
          <a:extLst>
            <a:ext uri="{FF2B5EF4-FFF2-40B4-BE49-F238E27FC236}">
              <a16:creationId xmlns:a16="http://schemas.microsoft.com/office/drawing/2014/main" id="{82FE7580-A84F-4E08-B423-9AF4728BC3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6" name="Text Box 16">
          <a:extLst>
            <a:ext uri="{FF2B5EF4-FFF2-40B4-BE49-F238E27FC236}">
              <a16:creationId xmlns:a16="http://schemas.microsoft.com/office/drawing/2014/main" id="{117C2DDA-FD47-4C02-BC98-927995A2B67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7" name="Text Box 17">
          <a:extLst>
            <a:ext uri="{FF2B5EF4-FFF2-40B4-BE49-F238E27FC236}">
              <a16:creationId xmlns:a16="http://schemas.microsoft.com/office/drawing/2014/main" id="{EC7B489C-E338-42E5-B11A-36C11C52745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8" name="Text Box 6">
          <a:extLst>
            <a:ext uri="{FF2B5EF4-FFF2-40B4-BE49-F238E27FC236}">
              <a16:creationId xmlns:a16="http://schemas.microsoft.com/office/drawing/2014/main" id="{E29EA2B8-D6D5-42F9-89FC-2DEB17691B3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9" name="Text Box 7">
          <a:extLst>
            <a:ext uri="{FF2B5EF4-FFF2-40B4-BE49-F238E27FC236}">
              <a16:creationId xmlns:a16="http://schemas.microsoft.com/office/drawing/2014/main" id="{1876C26F-26EF-454C-8231-3C21DAABCF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0" name="Text Box 8">
          <a:extLst>
            <a:ext uri="{FF2B5EF4-FFF2-40B4-BE49-F238E27FC236}">
              <a16:creationId xmlns:a16="http://schemas.microsoft.com/office/drawing/2014/main" id="{39DC3EF3-26DC-4720-86D9-7650FEE5A6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1" name="Text Box 9">
          <a:extLst>
            <a:ext uri="{FF2B5EF4-FFF2-40B4-BE49-F238E27FC236}">
              <a16:creationId xmlns:a16="http://schemas.microsoft.com/office/drawing/2014/main" id="{842A8E74-3DDF-4975-BEB1-97D4F8D52E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2" name="Text Box 10">
          <a:extLst>
            <a:ext uri="{FF2B5EF4-FFF2-40B4-BE49-F238E27FC236}">
              <a16:creationId xmlns:a16="http://schemas.microsoft.com/office/drawing/2014/main" id="{D715B67D-5AD9-4C14-BC96-A087C05BBDE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3" name="Text Box 11">
          <a:extLst>
            <a:ext uri="{FF2B5EF4-FFF2-40B4-BE49-F238E27FC236}">
              <a16:creationId xmlns:a16="http://schemas.microsoft.com/office/drawing/2014/main" id="{5E50225B-C571-477D-9722-940512AFB09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4" name="Text Box 12">
          <a:extLst>
            <a:ext uri="{FF2B5EF4-FFF2-40B4-BE49-F238E27FC236}">
              <a16:creationId xmlns:a16="http://schemas.microsoft.com/office/drawing/2014/main" id="{96362371-294F-4C4F-B1E8-1DE899F15C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5" name="Text Box 13">
          <a:extLst>
            <a:ext uri="{FF2B5EF4-FFF2-40B4-BE49-F238E27FC236}">
              <a16:creationId xmlns:a16="http://schemas.microsoft.com/office/drawing/2014/main" id="{7A9ED68E-6660-4BAC-8857-83932D4D5B4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6" name="Text Box 14">
          <a:extLst>
            <a:ext uri="{FF2B5EF4-FFF2-40B4-BE49-F238E27FC236}">
              <a16:creationId xmlns:a16="http://schemas.microsoft.com/office/drawing/2014/main" id="{3AA2D221-9361-4856-98AA-6BDE9828CF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7" name="Text Box 15">
          <a:extLst>
            <a:ext uri="{FF2B5EF4-FFF2-40B4-BE49-F238E27FC236}">
              <a16:creationId xmlns:a16="http://schemas.microsoft.com/office/drawing/2014/main" id="{0CEEE852-EA8C-4646-A942-DB06A2605C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8" name="Text Box 16">
          <a:extLst>
            <a:ext uri="{FF2B5EF4-FFF2-40B4-BE49-F238E27FC236}">
              <a16:creationId xmlns:a16="http://schemas.microsoft.com/office/drawing/2014/main" id="{13735D88-BE3C-4E99-A55F-461D5D1A74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9" name="Text Box 17">
          <a:extLst>
            <a:ext uri="{FF2B5EF4-FFF2-40B4-BE49-F238E27FC236}">
              <a16:creationId xmlns:a16="http://schemas.microsoft.com/office/drawing/2014/main" id="{B147030F-4B1A-4B24-BB7D-0CF1C4FA67C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0" name="Text Box 6">
          <a:extLst>
            <a:ext uri="{FF2B5EF4-FFF2-40B4-BE49-F238E27FC236}">
              <a16:creationId xmlns:a16="http://schemas.microsoft.com/office/drawing/2014/main" id="{0010AF70-99D5-44A7-8891-266C1A9409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1" name="Text Box 7">
          <a:extLst>
            <a:ext uri="{FF2B5EF4-FFF2-40B4-BE49-F238E27FC236}">
              <a16:creationId xmlns:a16="http://schemas.microsoft.com/office/drawing/2014/main" id="{91E8902D-D2B5-43C7-B254-F1AC79F3C4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2" name="Text Box 8">
          <a:extLst>
            <a:ext uri="{FF2B5EF4-FFF2-40B4-BE49-F238E27FC236}">
              <a16:creationId xmlns:a16="http://schemas.microsoft.com/office/drawing/2014/main" id="{CB9AC0E4-EB5B-4F0E-9E86-89E29AB56A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3" name="Text Box 9">
          <a:extLst>
            <a:ext uri="{FF2B5EF4-FFF2-40B4-BE49-F238E27FC236}">
              <a16:creationId xmlns:a16="http://schemas.microsoft.com/office/drawing/2014/main" id="{A935B6DC-947E-4AE6-B0FC-172C7B5677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4" name="Text Box 10">
          <a:extLst>
            <a:ext uri="{FF2B5EF4-FFF2-40B4-BE49-F238E27FC236}">
              <a16:creationId xmlns:a16="http://schemas.microsoft.com/office/drawing/2014/main" id="{7308CCB6-7676-4176-B0B9-53F1C360C11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5" name="Text Box 11">
          <a:extLst>
            <a:ext uri="{FF2B5EF4-FFF2-40B4-BE49-F238E27FC236}">
              <a16:creationId xmlns:a16="http://schemas.microsoft.com/office/drawing/2014/main" id="{3A4F64DD-7333-4734-810A-3558990DD4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6" name="Text Box 12">
          <a:extLst>
            <a:ext uri="{FF2B5EF4-FFF2-40B4-BE49-F238E27FC236}">
              <a16:creationId xmlns:a16="http://schemas.microsoft.com/office/drawing/2014/main" id="{0ECA561B-DB97-4EBF-91C6-286C93BC08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7" name="Text Box 13">
          <a:extLst>
            <a:ext uri="{FF2B5EF4-FFF2-40B4-BE49-F238E27FC236}">
              <a16:creationId xmlns:a16="http://schemas.microsoft.com/office/drawing/2014/main" id="{0084F05D-EEA9-4551-9AD7-67E4D4DA49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8" name="Text Box 14">
          <a:extLst>
            <a:ext uri="{FF2B5EF4-FFF2-40B4-BE49-F238E27FC236}">
              <a16:creationId xmlns:a16="http://schemas.microsoft.com/office/drawing/2014/main" id="{E4A3010A-396B-4D02-BA31-D7750B789E8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9" name="Text Box 15">
          <a:extLst>
            <a:ext uri="{FF2B5EF4-FFF2-40B4-BE49-F238E27FC236}">
              <a16:creationId xmlns:a16="http://schemas.microsoft.com/office/drawing/2014/main" id="{311D9466-E118-41C5-922B-C004FF41E91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0" name="Text Box 16">
          <a:extLst>
            <a:ext uri="{FF2B5EF4-FFF2-40B4-BE49-F238E27FC236}">
              <a16:creationId xmlns:a16="http://schemas.microsoft.com/office/drawing/2014/main" id="{581A6926-CE77-4C6C-9389-D9990DD88A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1" name="Text Box 17">
          <a:extLst>
            <a:ext uri="{FF2B5EF4-FFF2-40B4-BE49-F238E27FC236}">
              <a16:creationId xmlns:a16="http://schemas.microsoft.com/office/drawing/2014/main" id="{73E10CDB-8197-443B-9CBF-B89696E17CF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2" name="Text Box 6">
          <a:extLst>
            <a:ext uri="{FF2B5EF4-FFF2-40B4-BE49-F238E27FC236}">
              <a16:creationId xmlns:a16="http://schemas.microsoft.com/office/drawing/2014/main" id="{F4939F4D-459F-4EB5-A269-AB68B36B73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3" name="Text Box 7">
          <a:extLst>
            <a:ext uri="{FF2B5EF4-FFF2-40B4-BE49-F238E27FC236}">
              <a16:creationId xmlns:a16="http://schemas.microsoft.com/office/drawing/2014/main" id="{311F2236-89F6-4B99-99F9-62696B4A90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4" name="Text Box 8">
          <a:extLst>
            <a:ext uri="{FF2B5EF4-FFF2-40B4-BE49-F238E27FC236}">
              <a16:creationId xmlns:a16="http://schemas.microsoft.com/office/drawing/2014/main" id="{74E40EB6-71F2-478C-B461-C8A05E9AD6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5" name="Text Box 9">
          <a:extLst>
            <a:ext uri="{FF2B5EF4-FFF2-40B4-BE49-F238E27FC236}">
              <a16:creationId xmlns:a16="http://schemas.microsoft.com/office/drawing/2014/main" id="{E28631A6-A0CB-4905-9D4B-5D2BA90E98C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6" name="Text Box 10">
          <a:extLst>
            <a:ext uri="{FF2B5EF4-FFF2-40B4-BE49-F238E27FC236}">
              <a16:creationId xmlns:a16="http://schemas.microsoft.com/office/drawing/2014/main" id="{3608AB30-6174-4081-80AB-7FBE4C7B017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7" name="Text Box 11">
          <a:extLst>
            <a:ext uri="{FF2B5EF4-FFF2-40B4-BE49-F238E27FC236}">
              <a16:creationId xmlns:a16="http://schemas.microsoft.com/office/drawing/2014/main" id="{297F0622-5489-480E-B060-B003B55FE8E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8" name="Text Box 12">
          <a:extLst>
            <a:ext uri="{FF2B5EF4-FFF2-40B4-BE49-F238E27FC236}">
              <a16:creationId xmlns:a16="http://schemas.microsoft.com/office/drawing/2014/main" id="{31EDFC14-FB88-43F3-BD15-BDF158B777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9" name="Text Box 13">
          <a:extLst>
            <a:ext uri="{FF2B5EF4-FFF2-40B4-BE49-F238E27FC236}">
              <a16:creationId xmlns:a16="http://schemas.microsoft.com/office/drawing/2014/main" id="{08CC2875-2604-4B36-B6D4-D157E9F5A98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0" name="Text Box 14">
          <a:extLst>
            <a:ext uri="{FF2B5EF4-FFF2-40B4-BE49-F238E27FC236}">
              <a16:creationId xmlns:a16="http://schemas.microsoft.com/office/drawing/2014/main" id="{F8AAD1B7-E204-40B6-B153-CB0DC7F03C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1" name="Text Box 15">
          <a:extLst>
            <a:ext uri="{FF2B5EF4-FFF2-40B4-BE49-F238E27FC236}">
              <a16:creationId xmlns:a16="http://schemas.microsoft.com/office/drawing/2014/main" id="{84D72CF4-D23D-4590-9106-1DA7FB453C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2" name="Text Box 16">
          <a:extLst>
            <a:ext uri="{FF2B5EF4-FFF2-40B4-BE49-F238E27FC236}">
              <a16:creationId xmlns:a16="http://schemas.microsoft.com/office/drawing/2014/main" id="{1CF0E054-EEA8-4BE6-876E-159668D6AA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3" name="Text Box 17">
          <a:extLst>
            <a:ext uri="{FF2B5EF4-FFF2-40B4-BE49-F238E27FC236}">
              <a16:creationId xmlns:a16="http://schemas.microsoft.com/office/drawing/2014/main" id="{BF6325D9-733B-4228-A3BC-E4481AC94F4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4" name="Text Box 7">
          <a:extLst>
            <a:ext uri="{FF2B5EF4-FFF2-40B4-BE49-F238E27FC236}">
              <a16:creationId xmlns:a16="http://schemas.microsoft.com/office/drawing/2014/main" id="{8C050977-4438-4001-B9F7-36158D208D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5" name="Text Box 8">
          <a:extLst>
            <a:ext uri="{FF2B5EF4-FFF2-40B4-BE49-F238E27FC236}">
              <a16:creationId xmlns:a16="http://schemas.microsoft.com/office/drawing/2014/main" id="{0D88F01B-DD16-4A5C-AD79-80718576EA8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6" name="Text Box 9">
          <a:extLst>
            <a:ext uri="{FF2B5EF4-FFF2-40B4-BE49-F238E27FC236}">
              <a16:creationId xmlns:a16="http://schemas.microsoft.com/office/drawing/2014/main" id="{76310F32-0CAB-4F8B-A6E2-70858409A9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7" name="Text Box 10">
          <a:extLst>
            <a:ext uri="{FF2B5EF4-FFF2-40B4-BE49-F238E27FC236}">
              <a16:creationId xmlns:a16="http://schemas.microsoft.com/office/drawing/2014/main" id="{1BFA8087-B89C-4C57-BBC7-FD7F93F5C3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8" name="Text Box 11">
          <a:extLst>
            <a:ext uri="{FF2B5EF4-FFF2-40B4-BE49-F238E27FC236}">
              <a16:creationId xmlns:a16="http://schemas.microsoft.com/office/drawing/2014/main" id="{0DA959D1-538D-42A8-98DE-7C729DED927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9" name="Text Box 12">
          <a:extLst>
            <a:ext uri="{FF2B5EF4-FFF2-40B4-BE49-F238E27FC236}">
              <a16:creationId xmlns:a16="http://schemas.microsoft.com/office/drawing/2014/main" id="{88652B46-9369-4573-9148-AFFB7C137B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0" name="Text Box 13">
          <a:extLst>
            <a:ext uri="{FF2B5EF4-FFF2-40B4-BE49-F238E27FC236}">
              <a16:creationId xmlns:a16="http://schemas.microsoft.com/office/drawing/2014/main" id="{C137E7C8-B666-4FD5-8EF7-54454B56D44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1" name="Text Box 14">
          <a:extLst>
            <a:ext uri="{FF2B5EF4-FFF2-40B4-BE49-F238E27FC236}">
              <a16:creationId xmlns:a16="http://schemas.microsoft.com/office/drawing/2014/main" id="{7F34B527-AC44-4649-81F5-6C521AC619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2" name="Text Box 15">
          <a:extLst>
            <a:ext uri="{FF2B5EF4-FFF2-40B4-BE49-F238E27FC236}">
              <a16:creationId xmlns:a16="http://schemas.microsoft.com/office/drawing/2014/main" id="{2D9B2C9A-588B-4B36-A2CB-B2F17CD4DC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3" name="Text Box 16">
          <a:extLst>
            <a:ext uri="{FF2B5EF4-FFF2-40B4-BE49-F238E27FC236}">
              <a16:creationId xmlns:a16="http://schemas.microsoft.com/office/drawing/2014/main" id="{A22574C9-975F-4A9B-8997-DA1D166428B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4" name="Text Box 17">
          <a:extLst>
            <a:ext uri="{FF2B5EF4-FFF2-40B4-BE49-F238E27FC236}">
              <a16:creationId xmlns:a16="http://schemas.microsoft.com/office/drawing/2014/main" id="{7A80B766-C5D3-4D85-95EC-FD3914AFBF4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5" name="Text Box 6">
          <a:extLst>
            <a:ext uri="{FF2B5EF4-FFF2-40B4-BE49-F238E27FC236}">
              <a16:creationId xmlns:a16="http://schemas.microsoft.com/office/drawing/2014/main" id="{F1B71182-C09B-47CF-9382-3B83580FAC1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6" name="Text Box 7">
          <a:extLst>
            <a:ext uri="{FF2B5EF4-FFF2-40B4-BE49-F238E27FC236}">
              <a16:creationId xmlns:a16="http://schemas.microsoft.com/office/drawing/2014/main" id="{8E04DBFE-543B-44F7-865F-7DADA033F8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7" name="Text Box 8">
          <a:extLst>
            <a:ext uri="{FF2B5EF4-FFF2-40B4-BE49-F238E27FC236}">
              <a16:creationId xmlns:a16="http://schemas.microsoft.com/office/drawing/2014/main" id="{05CF4814-1854-4572-AACA-ED3A1947838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8" name="Text Box 9">
          <a:extLst>
            <a:ext uri="{FF2B5EF4-FFF2-40B4-BE49-F238E27FC236}">
              <a16:creationId xmlns:a16="http://schemas.microsoft.com/office/drawing/2014/main" id="{E7F58C82-84AC-433C-8888-861F9BC997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9" name="Text Box 10">
          <a:extLst>
            <a:ext uri="{FF2B5EF4-FFF2-40B4-BE49-F238E27FC236}">
              <a16:creationId xmlns:a16="http://schemas.microsoft.com/office/drawing/2014/main" id="{6AA577D1-C7CE-4AAA-89DB-9F2745B1C52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0" name="Text Box 11">
          <a:extLst>
            <a:ext uri="{FF2B5EF4-FFF2-40B4-BE49-F238E27FC236}">
              <a16:creationId xmlns:a16="http://schemas.microsoft.com/office/drawing/2014/main" id="{8D11E157-4A0C-4AEC-9633-1DA69B00200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1" name="Text Box 12">
          <a:extLst>
            <a:ext uri="{FF2B5EF4-FFF2-40B4-BE49-F238E27FC236}">
              <a16:creationId xmlns:a16="http://schemas.microsoft.com/office/drawing/2014/main" id="{6124C656-7C13-4585-BB68-832772FEBBF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2" name="Text Box 13">
          <a:extLst>
            <a:ext uri="{FF2B5EF4-FFF2-40B4-BE49-F238E27FC236}">
              <a16:creationId xmlns:a16="http://schemas.microsoft.com/office/drawing/2014/main" id="{71A643B9-76CF-4908-803B-FD98BE324B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3" name="Text Box 14">
          <a:extLst>
            <a:ext uri="{FF2B5EF4-FFF2-40B4-BE49-F238E27FC236}">
              <a16:creationId xmlns:a16="http://schemas.microsoft.com/office/drawing/2014/main" id="{6AD8B813-5C56-4B64-9CA9-78CDBB248A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4" name="Text Box 15">
          <a:extLst>
            <a:ext uri="{FF2B5EF4-FFF2-40B4-BE49-F238E27FC236}">
              <a16:creationId xmlns:a16="http://schemas.microsoft.com/office/drawing/2014/main" id="{804B2503-E469-4D50-AADD-1CDF2B324B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5" name="Text Box 16">
          <a:extLst>
            <a:ext uri="{FF2B5EF4-FFF2-40B4-BE49-F238E27FC236}">
              <a16:creationId xmlns:a16="http://schemas.microsoft.com/office/drawing/2014/main" id="{6A6C41B5-76A6-407A-9B32-460C92D5FE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6" name="Text Box 17">
          <a:extLst>
            <a:ext uri="{FF2B5EF4-FFF2-40B4-BE49-F238E27FC236}">
              <a16:creationId xmlns:a16="http://schemas.microsoft.com/office/drawing/2014/main" id="{02EB0303-F255-4C50-AC47-2B0D6ED8164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7" name="Text Box 6">
          <a:extLst>
            <a:ext uri="{FF2B5EF4-FFF2-40B4-BE49-F238E27FC236}">
              <a16:creationId xmlns:a16="http://schemas.microsoft.com/office/drawing/2014/main" id="{878EB5C6-CAB2-4F44-BA0E-68318B2F1B3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8" name="Text Box 7">
          <a:extLst>
            <a:ext uri="{FF2B5EF4-FFF2-40B4-BE49-F238E27FC236}">
              <a16:creationId xmlns:a16="http://schemas.microsoft.com/office/drawing/2014/main" id="{803FA12E-9674-4B7D-90CD-E5469DAC255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9" name="Text Box 8">
          <a:extLst>
            <a:ext uri="{FF2B5EF4-FFF2-40B4-BE49-F238E27FC236}">
              <a16:creationId xmlns:a16="http://schemas.microsoft.com/office/drawing/2014/main" id="{C52EF88D-9C80-4495-A66B-9700821B58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0" name="Text Box 9">
          <a:extLst>
            <a:ext uri="{FF2B5EF4-FFF2-40B4-BE49-F238E27FC236}">
              <a16:creationId xmlns:a16="http://schemas.microsoft.com/office/drawing/2014/main" id="{1BB075B1-2ABA-4E4D-9C5E-E3341D18078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1" name="Text Box 10">
          <a:extLst>
            <a:ext uri="{FF2B5EF4-FFF2-40B4-BE49-F238E27FC236}">
              <a16:creationId xmlns:a16="http://schemas.microsoft.com/office/drawing/2014/main" id="{AA317E3F-4707-4AA5-BCBF-7EF6FFFC58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2" name="Text Box 11">
          <a:extLst>
            <a:ext uri="{FF2B5EF4-FFF2-40B4-BE49-F238E27FC236}">
              <a16:creationId xmlns:a16="http://schemas.microsoft.com/office/drawing/2014/main" id="{04BB1F92-29B8-46CD-8B82-F7AE38D4D4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3" name="Text Box 12">
          <a:extLst>
            <a:ext uri="{FF2B5EF4-FFF2-40B4-BE49-F238E27FC236}">
              <a16:creationId xmlns:a16="http://schemas.microsoft.com/office/drawing/2014/main" id="{A861BB88-EFAC-4A95-AD07-609DF9713FF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4" name="Text Box 13">
          <a:extLst>
            <a:ext uri="{FF2B5EF4-FFF2-40B4-BE49-F238E27FC236}">
              <a16:creationId xmlns:a16="http://schemas.microsoft.com/office/drawing/2014/main" id="{665C3AB2-3C36-4E2B-9916-18B560FE522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5" name="Text Box 14">
          <a:extLst>
            <a:ext uri="{FF2B5EF4-FFF2-40B4-BE49-F238E27FC236}">
              <a16:creationId xmlns:a16="http://schemas.microsoft.com/office/drawing/2014/main" id="{CF1F83E1-338B-4BBA-8FEC-D902C2C9287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6" name="Text Box 15">
          <a:extLst>
            <a:ext uri="{FF2B5EF4-FFF2-40B4-BE49-F238E27FC236}">
              <a16:creationId xmlns:a16="http://schemas.microsoft.com/office/drawing/2014/main" id="{FA2FDB4A-3D3E-4CA8-A21D-17AE4C6059C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7" name="Text Box 16">
          <a:extLst>
            <a:ext uri="{FF2B5EF4-FFF2-40B4-BE49-F238E27FC236}">
              <a16:creationId xmlns:a16="http://schemas.microsoft.com/office/drawing/2014/main" id="{FCD2D310-AEBB-4968-A267-D10ED4231DF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8" name="Text Box 17">
          <a:extLst>
            <a:ext uri="{FF2B5EF4-FFF2-40B4-BE49-F238E27FC236}">
              <a16:creationId xmlns:a16="http://schemas.microsoft.com/office/drawing/2014/main" id="{DE823772-E48A-477C-9799-BE9062FDB5E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9" name="Text Box 6">
          <a:extLst>
            <a:ext uri="{FF2B5EF4-FFF2-40B4-BE49-F238E27FC236}">
              <a16:creationId xmlns:a16="http://schemas.microsoft.com/office/drawing/2014/main" id="{291AB25C-C0E1-4A1B-8A8E-1652A497C83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0" name="Text Box 7">
          <a:extLst>
            <a:ext uri="{FF2B5EF4-FFF2-40B4-BE49-F238E27FC236}">
              <a16:creationId xmlns:a16="http://schemas.microsoft.com/office/drawing/2014/main" id="{8363631C-FB49-4051-850D-AF657138ED7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1" name="Text Box 8">
          <a:extLst>
            <a:ext uri="{FF2B5EF4-FFF2-40B4-BE49-F238E27FC236}">
              <a16:creationId xmlns:a16="http://schemas.microsoft.com/office/drawing/2014/main" id="{AF40B8A8-2003-4ADE-879A-4FC5D40575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2" name="Text Box 9">
          <a:extLst>
            <a:ext uri="{FF2B5EF4-FFF2-40B4-BE49-F238E27FC236}">
              <a16:creationId xmlns:a16="http://schemas.microsoft.com/office/drawing/2014/main" id="{34645EDC-B919-48FE-B774-653E19E256D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3" name="Text Box 10">
          <a:extLst>
            <a:ext uri="{FF2B5EF4-FFF2-40B4-BE49-F238E27FC236}">
              <a16:creationId xmlns:a16="http://schemas.microsoft.com/office/drawing/2014/main" id="{E56319EA-9215-4E46-8FB8-B629709847A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4" name="Text Box 11">
          <a:extLst>
            <a:ext uri="{FF2B5EF4-FFF2-40B4-BE49-F238E27FC236}">
              <a16:creationId xmlns:a16="http://schemas.microsoft.com/office/drawing/2014/main" id="{522046FD-A595-47B4-BE65-CAA4F2AFE84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5" name="Text Box 12">
          <a:extLst>
            <a:ext uri="{FF2B5EF4-FFF2-40B4-BE49-F238E27FC236}">
              <a16:creationId xmlns:a16="http://schemas.microsoft.com/office/drawing/2014/main" id="{9FC7B00F-47ED-4852-B6B9-88B48922E3F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6" name="Text Box 13">
          <a:extLst>
            <a:ext uri="{FF2B5EF4-FFF2-40B4-BE49-F238E27FC236}">
              <a16:creationId xmlns:a16="http://schemas.microsoft.com/office/drawing/2014/main" id="{A952F45E-3F70-448E-B185-34C797E9597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7" name="Text Box 14">
          <a:extLst>
            <a:ext uri="{FF2B5EF4-FFF2-40B4-BE49-F238E27FC236}">
              <a16:creationId xmlns:a16="http://schemas.microsoft.com/office/drawing/2014/main" id="{6E26C1E8-AE5D-41AD-B3B6-496104349D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8" name="Text Box 15">
          <a:extLst>
            <a:ext uri="{FF2B5EF4-FFF2-40B4-BE49-F238E27FC236}">
              <a16:creationId xmlns:a16="http://schemas.microsoft.com/office/drawing/2014/main" id="{79231319-798E-42D5-91D9-3A690028031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9" name="Text Box 16">
          <a:extLst>
            <a:ext uri="{FF2B5EF4-FFF2-40B4-BE49-F238E27FC236}">
              <a16:creationId xmlns:a16="http://schemas.microsoft.com/office/drawing/2014/main" id="{23376B7E-403E-468E-A71E-138F250434A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0" name="Text Box 17">
          <a:extLst>
            <a:ext uri="{FF2B5EF4-FFF2-40B4-BE49-F238E27FC236}">
              <a16:creationId xmlns:a16="http://schemas.microsoft.com/office/drawing/2014/main" id="{AE4A25C4-6F49-4408-8AF5-0987D99715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1" name="Text Box 7">
          <a:extLst>
            <a:ext uri="{FF2B5EF4-FFF2-40B4-BE49-F238E27FC236}">
              <a16:creationId xmlns:a16="http://schemas.microsoft.com/office/drawing/2014/main" id="{7B7B968F-2E08-41A2-BBB1-6791110E265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2" name="Text Box 8">
          <a:extLst>
            <a:ext uri="{FF2B5EF4-FFF2-40B4-BE49-F238E27FC236}">
              <a16:creationId xmlns:a16="http://schemas.microsoft.com/office/drawing/2014/main" id="{C94FB3C5-5B12-46C8-BDBB-CBDBC562534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3" name="Text Box 9">
          <a:extLst>
            <a:ext uri="{FF2B5EF4-FFF2-40B4-BE49-F238E27FC236}">
              <a16:creationId xmlns:a16="http://schemas.microsoft.com/office/drawing/2014/main" id="{C4E89058-527C-4EDD-B42E-9BB1ADE9D45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4" name="Text Box 10">
          <a:extLst>
            <a:ext uri="{FF2B5EF4-FFF2-40B4-BE49-F238E27FC236}">
              <a16:creationId xmlns:a16="http://schemas.microsoft.com/office/drawing/2014/main" id="{7C3A89DB-55D9-472F-9CB1-5CE14D87F31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5" name="Text Box 11">
          <a:extLst>
            <a:ext uri="{FF2B5EF4-FFF2-40B4-BE49-F238E27FC236}">
              <a16:creationId xmlns:a16="http://schemas.microsoft.com/office/drawing/2014/main" id="{74167D33-D6B7-4690-BD85-1BC53818CF8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6" name="Text Box 12">
          <a:extLst>
            <a:ext uri="{FF2B5EF4-FFF2-40B4-BE49-F238E27FC236}">
              <a16:creationId xmlns:a16="http://schemas.microsoft.com/office/drawing/2014/main" id="{79E4F28A-80CD-45C0-9A8C-E06DC1A624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7" name="Text Box 13">
          <a:extLst>
            <a:ext uri="{FF2B5EF4-FFF2-40B4-BE49-F238E27FC236}">
              <a16:creationId xmlns:a16="http://schemas.microsoft.com/office/drawing/2014/main" id="{B849A74F-4189-4E47-837A-2FAE19B7C3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8" name="Text Box 14">
          <a:extLst>
            <a:ext uri="{FF2B5EF4-FFF2-40B4-BE49-F238E27FC236}">
              <a16:creationId xmlns:a16="http://schemas.microsoft.com/office/drawing/2014/main" id="{875EA282-9A7B-4B14-8DA5-E333A547815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9" name="Text Box 15">
          <a:extLst>
            <a:ext uri="{FF2B5EF4-FFF2-40B4-BE49-F238E27FC236}">
              <a16:creationId xmlns:a16="http://schemas.microsoft.com/office/drawing/2014/main" id="{530D9C12-51D2-4A64-A04D-23B349C6885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0" name="Text Box 16">
          <a:extLst>
            <a:ext uri="{FF2B5EF4-FFF2-40B4-BE49-F238E27FC236}">
              <a16:creationId xmlns:a16="http://schemas.microsoft.com/office/drawing/2014/main" id="{22FE8B76-3411-4B4B-83E1-E461A650729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1" name="Text Box 17">
          <a:extLst>
            <a:ext uri="{FF2B5EF4-FFF2-40B4-BE49-F238E27FC236}">
              <a16:creationId xmlns:a16="http://schemas.microsoft.com/office/drawing/2014/main" id="{F947B9FE-8721-49A5-A981-8C4E734EEA5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2" name="Text Box 6">
          <a:extLst>
            <a:ext uri="{FF2B5EF4-FFF2-40B4-BE49-F238E27FC236}">
              <a16:creationId xmlns:a16="http://schemas.microsoft.com/office/drawing/2014/main" id="{4CF125EE-886F-48D2-BCF5-F7739D8F0BC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3" name="Text Box 7">
          <a:extLst>
            <a:ext uri="{FF2B5EF4-FFF2-40B4-BE49-F238E27FC236}">
              <a16:creationId xmlns:a16="http://schemas.microsoft.com/office/drawing/2014/main" id="{9C1D545C-7BEE-44D1-BEE4-4CC7D00A832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4" name="Text Box 8">
          <a:extLst>
            <a:ext uri="{FF2B5EF4-FFF2-40B4-BE49-F238E27FC236}">
              <a16:creationId xmlns:a16="http://schemas.microsoft.com/office/drawing/2014/main" id="{F940968A-862B-4644-8DB3-1B58D4DD33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5" name="Text Box 9">
          <a:extLst>
            <a:ext uri="{FF2B5EF4-FFF2-40B4-BE49-F238E27FC236}">
              <a16:creationId xmlns:a16="http://schemas.microsoft.com/office/drawing/2014/main" id="{73A953BB-321D-48F7-85AB-0D7707CB872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6" name="Text Box 10">
          <a:extLst>
            <a:ext uri="{FF2B5EF4-FFF2-40B4-BE49-F238E27FC236}">
              <a16:creationId xmlns:a16="http://schemas.microsoft.com/office/drawing/2014/main" id="{D42980EF-056E-4915-851C-85789DF959B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7" name="Text Box 11">
          <a:extLst>
            <a:ext uri="{FF2B5EF4-FFF2-40B4-BE49-F238E27FC236}">
              <a16:creationId xmlns:a16="http://schemas.microsoft.com/office/drawing/2014/main" id="{3B69F7BB-A1E5-4C11-9F65-C8E2CF88DA9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8" name="Text Box 12">
          <a:extLst>
            <a:ext uri="{FF2B5EF4-FFF2-40B4-BE49-F238E27FC236}">
              <a16:creationId xmlns:a16="http://schemas.microsoft.com/office/drawing/2014/main" id="{192BE8DB-D973-4BAC-94F0-93F0CF3294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9" name="Text Box 13">
          <a:extLst>
            <a:ext uri="{FF2B5EF4-FFF2-40B4-BE49-F238E27FC236}">
              <a16:creationId xmlns:a16="http://schemas.microsoft.com/office/drawing/2014/main" id="{82833895-A005-401E-B973-25C311100F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0" name="Text Box 14">
          <a:extLst>
            <a:ext uri="{FF2B5EF4-FFF2-40B4-BE49-F238E27FC236}">
              <a16:creationId xmlns:a16="http://schemas.microsoft.com/office/drawing/2014/main" id="{5D36E8A2-2AD9-4996-B59D-6283A6D54B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1" name="Text Box 15">
          <a:extLst>
            <a:ext uri="{FF2B5EF4-FFF2-40B4-BE49-F238E27FC236}">
              <a16:creationId xmlns:a16="http://schemas.microsoft.com/office/drawing/2014/main" id="{9F15D41A-4895-417D-B6F2-C20F98C06C1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2" name="Text Box 16">
          <a:extLst>
            <a:ext uri="{FF2B5EF4-FFF2-40B4-BE49-F238E27FC236}">
              <a16:creationId xmlns:a16="http://schemas.microsoft.com/office/drawing/2014/main" id="{2996515C-402B-4F56-B625-15140B0052D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3" name="Text Box 17">
          <a:extLst>
            <a:ext uri="{FF2B5EF4-FFF2-40B4-BE49-F238E27FC236}">
              <a16:creationId xmlns:a16="http://schemas.microsoft.com/office/drawing/2014/main" id="{6056E0CC-4A08-47D5-B922-0568730AEF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4" name="Text Box 6">
          <a:extLst>
            <a:ext uri="{FF2B5EF4-FFF2-40B4-BE49-F238E27FC236}">
              <a16:creationId xmlns:a16="http://schemas.microsoft.com/office/drawing/2014/main" id="{212934B8-19FE-43B3-A8FF-84F949F30B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5" name="Text Box 7">
          <a:extLst>
            <a:ext uri="{FF2B5EF4-FFF2-40B4-BE49-F238E27FC236}">
              <a16:creationId xmlns:a16="http://schemas.microsoft.com/office/drawing/2014/main" id="{5B1DF209-4732-41B2-860D-FAD6CBA47E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6" name="Text Box 8">
          <a:extLst>
            <a:ext uri="{FF2B5EF4-FFF2-40B4-BE49-F238E27FC236}">
              <a16:creationId xmlns:a16="http://schemas.microsoft.com/office/drawing/2014/main" id="{F780F1C1-782C-40E6-9FD7-9FEC86A681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7" name="Text Box 9">
          <a:extLst>
            <a:ext uri="{FF2B5EF4-FFF2-40B4-BE49-F238E27FC236}">
              <a16:creationId xmlns:a16="http://schemas.microsoft.com/office/drawing/2014/main" id="{20D66F3B-EA08-41D3-B7E8-E61D501C3C9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8" name="Text Box 10">
          <a:extLst>
            <a:ext uri="{FF2B5EF4-FFF2-40B4-BE49-F238E27FC236}">
              <a16:creationId xmlns:a16="http://schemas.microsoft.com/office/drawing/2014/main" id="{75145BD3-C732-4731-8FEF-2C17757097B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9" name="Text Box 11">
          <a:extLst>
            <a:ext uri="{FF2B5EF4-FFF2-40B4-BE49-F238E27FC236}">
              <a16:creationId xmlns:a16="http://schemas.microsoft.com/office/drawing/2014/main" id="{66604871-B631-465E-AF41-427F26BDAF5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0" name="Text Box 12">
          <a:extLst>
            <a:ext uri="{FF2B5EF4-FFF2-40B4-BE49-F238E27FC236}">
              <a16:creationId xmlns:a16="http://schemas.microsoft.com/office/drawing/2014/main" id="{DAFE5806-0AF1-44A9-8939-575894ED185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1" name="Text Box 13">
          <a:extLst>
            <a:ext uri="{FF2B5EF4-FFF2-40B4-BE49-F238E27FC236}">
              <a16:creationId xmlns:a16="http://schemas.microsoft.com/office/drawing/2014/main" id="{AA6CC4EA-0FAE-40BB-BBF8-63DE695EF1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2" name="Text Box 14">
          <a:extLst>
            <a:ext uri="{FF2B5EF4-FFF2-40B4-BE49-F238E27FC236}">
              <a16:creationId xmlns:a16="http://schemas.microsoft.com/office/drawing/2014/main" id="{D3A1CFA1-353B-4BEB-BAD4-6183495916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3" name="Text Box 15">
          <a:extLst>
            <a:ext uri="{FF2B5EF4-FFF2-40B4-BE49-F238E27FC236}">
              <a16:creationId xmlns:a16="http://schemas.microsoft.com/office/drawing/2014/main" id="{85061EC9-C580-4E8B-AF82-931A82FD8B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4" name="Text Box 16">
          <a:extLst>
            <a:ext uri="{FF2B5EF4-FFF2-40B4-BE49-F238E27FC236}">
              <a16:creationId xmlns:a16="http://schemas.microsoft.com/office/drawing/2014/main" id="{5F9CEF03-DFA5-4FBD-86FA-BC39912FB2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5" name="Text Box 17">
          <a:extLst>
            <a:ext uri="{FF2B5EF4-FFF2-40B4-BE49-F238E27FC236}">
              <a16:creationId xmlns:a16="http://schemas.microsoft.com/office/drawing/2014/main" id="{C86361F7-11A1-40AC-8511-78A0DBAA276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6" name="Text Box 6">
          <a:extLst>
            <a:ext uri="{FF2B5EF4-FFF2-40B4-BE49-F238E27FC236}">
              <a16:creationId xmlns:a16="http://schemas.microsoft.com/office/drawing/2014/main" id="{2DC0234D-3641-4744-929F-27F68B03073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7" name="Text Box 7">
          <a:extLst>
            <a:ext uri="{FF2B5EF4-FFF2-40B4-BE49-F238E27FC236}">
              <a16:creationId xmlns:a16="http://schemas.microsoft.com/office/drawing/2014/main" id="{20EBCD89-A5C0-4201-BCD6-2430326E664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8" name="Text Box 8">
          <a:extLst>
            <a:ext uri="{FF2B5EF4-FFF2-40B4-BE49-F238E27FC236}">
              <a16:creationId xmlns:a16="http://schemas.microsoft.com/office/drawing/2014/main" id="{9412950B-2585-4AC9-99F0-CB9A9430E1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9" name="Text Box 9">
          <a:extLst>
            <a:ext uri="{FF2B5EF4-FFF2-40B4-BE49-F238E27FC236}">
              <a16:creationId xmlns:a16="http://schemas.microsoft.com/office/drawing/2014/main" id="{C5D5AB28-DFBA-4919-8189-0CCA32F443E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0" name="Text Box 10">
          <a:extLst>
            <a:ext uri="{FF2B5EF4-FFF2-40B4-BE49-F238E27FC236}">
              <a16:creationId xmlns:a16="http://schemas.microsoft.com/office/drawing/2014/main" id="{B8D46A08-CEB6-4095-A389-752D03B4D37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1" name="Text Box 11">
          <a:extLst>
            <a:ext uri="{FF2B5EF4-FFF2-40B4-BE49-F238E27FC236}">
              <a16:creationId xmlns:a16="http://schemas.microsoft.com/office/drawing/2014/main" id="{41733763-281F-4096-B888-A9F6DA20C8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2" name="Text Box 12">
          <a:extLst>
            <a:ext uri="{FF2B5EF4-FFF2-40B4-BE49-F238E27FC236}">
              <a16:creationId xmlns:a16="http://schemas.microsoft.com/office/drawing/2014/main" id="{E02B8EFD-BABB-456C-A907-74225C933F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3" name="Text Box 13">
          <a:extLst>
            <a:ext uri="{FF2B5EF4-FFF2-40B4-BE49-F238E27FC236}">
              <a16:creationId xmlns:a16="http://schemas.microsoft.com/office/drawing/2014/main" id="{64A019DC-5FC1-4186-B906-39CF3F2AC4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4" name="Text Box 14">
          <a:extLst>
            <a:ext uri="{FF2B5EF4-FFF2-40B4-BE49-F238E27FC236}">
              <a16:creationId xmlns:a16="http://schemas.microsoft.com/office/drawing/2014/main" id="{0B6D68C4-F493-4072-B6F3-FA9CC4E3C7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5" name="Text Box 15">
          <a:extLst>
            <a:ext uri="{FF2B5EF4-FFF2-40B4-BE49-F238E27FC236}">
              <a16:creationId xmlns:a16="http://schemas.microsoft.com/office/drawing/2014/main" id="{9E04A1EF-26C7-4881-BA49-B9E8B18F5C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6" name="Text Box 16">
          <a:extLst>
            <a:ext uri="{FF2B5EF4-FFF2-40B4-BE49-F238E27FC236}">
              <a16:creationId xmlns:a16="http://schemas.microsoft.com/office/drawing/2014/main" id="{409158EB-3CB8-4E5E-A79A-DC0BC87C8B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7" name="Text Box 17">
          <a:extLst>
            <a:ext uri="{FF2B5EF4-FFF2-40B4-BE49-F238E27FC236}">
              <a16:creationId xmlns:a16="http://schemas.microsoft.com/office/drawing/2014/main" id="{3A5F18F3-79F3-4CC3-9F3E-8F268412D76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8" name="Text Box 7">
          <a:extLst>
            <a:ext uri="{FF2B5EF4-FFF2-40B4-BE49-F238E27FC236}">
              <a16:creationId xmlns:a16="http://schemas.microsoft.com/office/drawing/2014/main" id="{7F54BA48-EF0D-4E98-BA2A-96704D99847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9" name="Text Box 8">
          <a:extLst>
            <a:ext uri="{FF2B5EF4-FFF2-40B4-BE49-F238E27FC236}">
              <a16:creationId xmlns:a16="http://schemas.microsoft.com/office/drawing/2014/main" id="{1F8F353C-61B7-4370-BF89-C86F8342AD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0" name="Text Box 9">
          <a:extLst>
            <a:ext uri="{FF2B5EF4-FFF2-40B4-BE49-F238E27FC236}">
              <a16:creationId xmlns:a16="http://schemas.microsoft.com/office/drawing/2014/main" id="{F0120CAD-50E0-4053-BBC1-FDACCB28846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1" name="Text Box 10">
          <a:extLst>
            <a:ext uri="{FF2B5EF4-FFF2-40B4-BE49-F238E27FC236}">
              <a16:creationId xmlns:a16="http://schemas.microsoft.com/office/drawing/2014/main" id="{8F70B69A-A78B-49CB-A940-CB44425A87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2" name="Text Box 11">
          <a:extLst>
            <a:ext uri="{FF2B5EF4-FFF2-40B4-BE49-F238E27FC236}">
              <a16:creationId xmlns:a16="http://schemas.microsoft.com/office/drawing/2014/main" id="{12FED9BA-DB06-49CE-B305-ED9D3BDCABE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3" name="Text Box 12">
          <a:extLst>
            <a:ext uri="{FF2B5EF4-FFF2-40B4-BE49-F238E27FC236}">
              <a16:creationId xmlns:a16="http://schemas.microsoft.com/office/drawing/2014/main" id="{8093A34D-93C8-45DF-B3FE-6B7C7091342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4" name="Text Box 13">
          <a:extLst>
            <a:ext uri="{FF2B5EF4-FFF2-40B4-BE49-F238E27FC236}">
              <a16:creationId xmlns:a16="http://schemas.microsoft.com/office/drawing/2014/main" id="{CAA335CE-AD3D-4FB2-94BA-AA562F9DE7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5" name="Text Box 14">
          <a:extLst>
            <a:ext uri="{FF2B5EF4-FFF2-40B4-BE49-F238E27FC236}">
              <a16:creationId xmlns:a16="http://schemas.microsoft.com/office/drawing/2014/main" id="{A2D1F305-EDF2-4425-B24F-FA5D500F8C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6" name="Text Box 15">
          <a:extLst>
            <a:ext uri="{FF2B5EF4-FFF2-40B4-BE49-F238E27FC236}">
              <a16:creationId xmlns:a16="http://schemas.microsoft.com/office/drawing/2014/main" id="{53AC96B5-F0A1-4948-8F3E-26DD04F6A99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7" name="Text Box 16">
          <a:extLst>
            <a:ext uri="{FF2B5EF4-FFF2-40B4-BE49-F238E27FC236}">
              <a16:creationId xmlns:a16="http://schemas.microsoft.com/office/drawing/2014/main" id="{26B074A3-6F1E-45BD-AE9F-F1BE57FAB9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8" name="Text Box 17">
          <a:extLst>
            <a:ext uri="{FF2B5EF4-FFF2-40B4-BE49-F238E27FC236}">
              <a16:creationId xmlns:a16="http://schemas.microsoft.com/office/drawing/2014/main" id="{3C17D756-327B-4513-8633-9F52B52F940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9" name="Text Box 6">
          <a:extLst>
            <a:ext uri="{FF2B5EF4-FFF2-40B4-BE49-F238E27FC236}">
              <a16:creationId xmlns:a16="http://schemas.microsoft.com/office/drawing/2014/main" id="{A3447EFB-EB36-49DC-AC89-A76A9998D1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0" name="Text Box 7">
          <a:extLst>
            <a:ext uri="{FF2B5EF4-FFF2-40B4-BE49-F238E27FC236}">
              <a16:creationId xmlns:a16="http://schemas.microsoft.com/office/drawing/2014/main" id="{19466B00-6EBF-44B5-9CE3-55A5853FE0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1" name="Text Box 8">
          <a:extLst>
            <a:ext uri="{FF2B5EF4-FFF2-40B4-BE49-F238E27FC236}">
              <a16:creationId xmlns:a16="http://schemas.microsoft.com/office/drawing/2014/main" id="{64747F0A-FC25-42E7-825D-9D34A240BA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2" name="Text Box 9">
          <a:extLst>
            <a:ext uri="{FF2B5EF4-FFF2-40B4-BE49-F238E27FC236}">
              <a16:creationId xmlns:a16="http://schemas.microsoft.com/office/drawing/2014/main" id="{560E45A0-083D-4F95-9469-F3C56BBE76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3" name="Text Box 10">
          <a:extLst>
            <a:ext uri="{FF2B5EF4-FFF2-40B4-BE49-F238E27FC236}">
              <a16:creationId xmlns:a16="http://schemas.microsoft.com/office/drawing/2014/main" id="{02F908D5-DD4E-45DF-885D-5A49C0B1712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4" name="Text Box 11">
          <a:extLst>
            <a:ext uri="{FF2B5EF4-FFF2-40B4-BE49-F238E27FC236}">
              <a16:creationId xmlns:a16="http://schemas.microsoft.com/office/drawing/2014/main" id="{57531844-AF1F-46C8-84C2-43BFE4C0153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5" name="Text Box 12">
          <a:extLst>
            <a:ext uri="{FF2B5EF4-FFF2-40B4-BE49-F238E27FC236}">
              <a16:creationId xmlns:a16="http://schemas.microsoft.com/office/drawing/2014/main" id="{29477296-385B-4CFF-B7AB-962E73A6BCD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6" name="Text Box 13">
          <a:extLst>
            <a:ext uri="{FF2B5EF4-FFF2-40B4-BE49-F238E27FC236}">
              <a16:creationId xmlns:a16="http://schemas.microsoft.com/office/drawing/2014/main" id="{1833C22C-3E69-443E-BEE7-D0F9E7FF56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7" name="Text Box 14">
          <a:extLst>
            <a:ext uri="{FF2B5EF4-FFF2-40B4-BE49-F238E27FC236}">
              <a16:creationId xmlns:a16="http://schemas.microsoft.com/office/drawing/2014/main" id="{969184EB-9FAC-48B4-A8F5-F551017156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78" name="Text Box 6">
          <a:extLst>
            <a:ext uri="{FF2B5EF4-FFF2-40B4-BE49-F238E27FC236}">
              <a16:creationId xmlns:a16="http://schemas.microsoft.com/office/drawing/2014/main" id="{2B9E79D7-E720-4811-9C0C-E45349EAA1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79" name="Text Box 7">
          <a:extLst>
            <a:ext uri="{FF2B5EF4-FFF2-40B4-BE49-F238E27FC236}">
              <a16:creationId xmlns:a16="http://schemas.microsoft.com/office/drawing/2014/main" id="{75F2BE2F-BA37-48CC-89EB-53EED9898A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0" name="Text Box 8">
          <a:extLst>
            <a:ext uri="{FF2B5EF4-FFF2-40B4-BE49-F238E27FC236}">
              <a16:creationId xmlns:a16="http://schemas.microsoft.com/office/drawing/2014/main" id="{366C7DB9-B08B-4641-B519-81CBE8696F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1" name="Text Box 9">
          <a:extLst>
            <a:ext uri="{FF2B5EF4-FFF2-40B4-BE49-F238E27FC236}">
              <a16:creationId xmlns:a16="http://schemas.microsoft.com/office/drawing/2014/main" id="{AF3B354C-EE1D-4B4D-AAEA-A6506A97C9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2" name="Text Box 10">
          <a:extLst>
            <a:ext uri="{FF2B5EF4-FFF2-40B4-BE49-F238E27FC236}">
              <a16:creationId xmlns:a16="http://schemas.microsoft.com/office/drawing/2014/main" id="{FC2CBEF7-3C55-4220-A178-66F0B58B86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3" name="Text Box 11">
          <a:extLst>
            <a:ext uri="{FF2B5EF4-FFF2-40B4-BE49-F238E27FC236}">
              <a16:creationId xmlns:a16="http://schemas.microsoft.com/office/drawing/2014/main" id="{7D8C4059-F3FA-4C4D-99F8-36DEA41C79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4" name="Text Box 12">
          <a:extLst>
            <a:ext uri="{FF2B5EF4-FFF2-40B4-BE49-F238E27FC236}">
              <a16:creationId xmlns:a16="http://schemas.microsoft.com/office/drawing/2014/main" id="{E788A460-9935-4A29-8476-488FECD791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5" name="Text Box 13">
          <a:extLst>
            <a:ext uri="{FF2B5EF4-FFF2-40B4-BE49-F238E27FC236}">
              <a16:creationId xmlns:a16="http://schemas.microsoft.com/office/drawing/2014/main" id="{59D9BC69-77EB-46D2-8C9D-06D475E551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6" name="Text Box 14">
          <a:extLst>
            <a:ext uri="{FF2B5EF4-FFF2-40B4-BE49-F238E27FC236}">
              <a16:creationId xmlns:a16="http://schemas.microsoft.com/office/drawing/2014/main" id="{ED7DB598-17E8-4CD5-AA12-D9127BF46B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7" name="Text Box 15">
          <a:extLst>
            <a:ext uri="{FF2B5EF4-FFF2-40B4-BE49-F238E27FC236}">
              <a16:creationId xmlns:a16="http://schemas.microsoft.com/office/drawing/2014/main" id="{06091BD3-8B15-42B1-89A5-E4D83E4167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8" name="Text Box 16">
          <a:extLst>
            <a:ext uri="{FF2B5EF4-FFF2-40B4-BE49-F238E27FC236}">
              <a16:creationId xmlns:a16="http://schemas.microsoft.com/office/drawing/2014/main" id="{88539D3E-B9F3-4CCA-B2C1-03105D311C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9" name="Text Box 17">
          <a:extLst>
            <a:ext uri="{FF2B5EF4-FFF2-40B4-BE49-F238E27FC236}">
              <a16:creationId xmlns:a16="http://schemas.microsoft.com/office/drawing/2014/main" id="{C9A3CA19-6C96-4C99-9CDF-FD370824D7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0" name="Text Box 6">
          <a:extLst>
            <a:ext uri="{FF2B5EF4-FFF2-40B4-BE49-F238E27FC236}">
              <a16:creationId xmlns:a16="http://schemas.microsoft.com/office/drawing/2014/main" id="{BC81377A-96C1-41FD-AD3F-5F194B3D82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1" name="Text Box 7">
          <a:extLst>
            <a:ext uri="{FF2B5EF4-FFF2-40B4-BE49-F238E27FC236}">
              <a16:creationId xmlns:a16="http://schemas.microsoft.com/office/drawing/2014/main" id="{51E37818-B4C0-49B7-AED8-06DA321DE9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2" name="Text Box 8">
          <a:extLst>
            <a:ext uri="{FF2B5EF4-FFF2-40B4-BE49-F238E27FC236}">
              <a16:creationId xmlns:a16="http://schemas.microsoft.com/office/drawing/2014/main" id="{0BFE3F5C-053B-45FB-91CD-8F246AD301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3" name="Text Box 9">
          <a:extLst>
            <a:ext uri="{FF2B5EF4-FFF2-40B4-BE49-F238E27FC236}">
              <a16:creationId xmlns:a16="http://schemas.microsoft.com/office/drawing/2014/main" id="{2EA4C1F3-5957-44CB-BFC1-271F548A6B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4" name="Text Box 10">
          <a:extLst>
            <a:ext uri="{FF2B5EF4-FFF2-40B4-BE49-F238E27FC236}">
              <a16:creationId xmlns:a16="http://schemas.microsoft.com/office/drawing/2014/main" id="{28A7A41B-4853-4AB1-B2C0-272F5C258C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5" name="Text Box 11">
          <a:extLst>
            <a:ext uri="{FF2B5EF4-FFF2-40B4-BE49-F238E27FC236}">
              <a16:creationId xmlns:a16="http://schemas.microsoft.com/office/drawing/2014/main" id="{D4A0AC49-E815-4CD4-9FB7-09E6ACF233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6" name="Text Box 12">
          <a:extLst>
            <a:ext uri="{FF2B5EF4-FFF2-40B4-BE49-F238E27FC236}">
              <a16:creationId xmlns:a16="http://schemas.microsoft.com/office/drawing/2014/main" id="{DEB9A501-34B0-4074-AB23-5BCFC66763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7" name="Text Box 13">
          <a:extLst>
            <a:ext uri="{FF2B5EF4-FFF2-40B4-BE49-F238E27FC236}">
              <a16:creationId xmlns:a16="http://schemas.microsoft.com/office/drawing/2014/main" id="{5B15BB54-E3CD-4B9E-A428-B49844B94F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8" name="Text Box 14">
          <a:extLst>
            <a:ext uri="{FF2B5EF4-FFF2-40B4-BE49-F238E27FC236}">
              <a16:creationId xmlns:a16="http://schemas.microsoft.com/office/drawing/2014/main" id="{A714F129-B15F-4D76-BAEC-1DC3155B0B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9" name="Text Box 15">
          <a:extLst>
            <a:ext uri="{FF2B5EF4-FFF2-40B4-BE49-F238E27FC236}">
              <a16:creationId xmlns:a16="http://schemas.microsoft.com/office/drawing/2014/main" id="{0AB0B24F-0B7E-483A-8630-DA5DFC8C5D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0" name="Text Box 16">
          <a:extLst>
            <a:ext uri="{FF2B5EF4-FFF2-40B4-BE49-F238E27FC236}">
              <a16:creationId xmlns:a16="http://schemas.microsoft.com/office/drawing/2014/main" id="{122209E0-0CD6-4EF0-8A01-D5FA23BE24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1" name="Text Box 17">
          <a:extLst>
            <a:ext uri="{FF2B5EF4-FFF2-40B4-BE49-F238E27FC236}">
              <a16:creationId xmlns:a16="http://schemas.microsoft.com/office/drawing/2014/main" id="{5CCC6226-4D52-403A-BEF2-CB2E262CA7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2" name="Text Box 7">
          <a:extLst>
            <a:ext uri="{FF2B5EF4-FFF2-40B4-BE49-F238E27FC236}">
              <a16:creationId xmlns:a16="http://schemas.microsoft.com/office/drawing/2014/main" id="{EF3B6534-4413-43E1-84C1-FB656D16D2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3" name="Text Box 8">
          <a:extLst>
            <a:ext uri="{FF2B5EF4-FFF2-40B4-BE49-F238E27FC236}">
              <a16:creationId xmlns:a16="http://schemas.microsoft.com/office/drawing/2014/main" id="{8BBE52A1-AF5E-4090-A84B-1416040390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4" name="Text Box 9">
          <a:extLst>
            <a:ext uri="{FF2B5EF4-FFF2-40B4-BE49-F238E27FC236}">
              <a16:creationId xmlns:a16="http://schemas.microsoft.com/office/drawing/2014/main" id="{39A74AC1-F957-4C79-9D95-2FB7441EE4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5" name="Text Box 10">
          <a:extLst>
            <a:ext uri="{FF2B5EF4-FFF2-40B4-BE49-F238E27FC236}">
              <a16:creationId xmlns:a16="http://schemas.microsoft.com/office/drawing/2014/main" id="{B2E15E10-0501-4859-8F7E-F1B013D916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6" name="Text Box 11">
          <a:extLst>
            <a:ext uri="{FF2B5EF4-FFF2-40B4-BE49-F238E27FC236}">
              <a16:creationId xmlns:a16="http://schemas.microsoft.com/office/drawing/2014/main" id="{9B327492-9EE8-4A5B-88F7-CAE5B46BBE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7" name="Text Box 12">
          <a:extLst>
            <a:ext uri="{FF2B5EF4-FFF2-40B4-BE49-F238E27FC236}">
              <a16:creationId xmlns:a16="http://schemas.microsoft.com/office/drawing/2014/main" id="{CB04AEC5-747A-4BB5-9470-83EBA21501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8" name="Text Box 13">
          <a:extLst>
            <a:ext uri="{FF2B5EF4-FFF2-40B4-BE49-F238E27FC236}">
              <a16:creationId xmlns:a16="http://schemas.microsoft.com/office/drawing/2014/main" id="{60385A2C-6F25-4669-8017-D91ACB9551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9" name="Text Box 14">
          <a:extLst>
            <a:ext uri="{FF2B5EF4-FFF2-40B4-BE49-F238E27FC236}">
              <a16:creationId xmlns:a16="http://schemas.microsoft.com/office/drawing/2014/main" id="{87BD0772-5250-416D-9366-83B84CC82D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0" name="Text Box 15">
          <a:extLst>
            <a:ext uri="{FF2B5EF4-FFF2-40B4-BE49-F238E27FC236}">
              <a16:creationId xmlns:a16="http://schemas.microsoft.com/office/drawing/2014/main" id="{5BFB8DCC-A627-471B-AB5F-5A311B03FD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1" name="Text Box 16">
          <a:extLst>
            <a:ext uri="{FF2B5EF4-FFF2-40B4-BE49-F238E27FC236}">
              <a16:creationId xmlns:a16="http://schemas.microsoft.com/office/drawing/2014/main" id="{A7B8E7BF-F150-4134-9399-232D631134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2" name="Text Box 17">
          <a:extLst>
            <a:ext uri="{FF2B5EF4-FFF2-40B4-BE49-F238E27FC236}">
              <a16:creationId xmlns:a16="http://schemas.microsoft.com/office/drawing/2014/main" id="{93F84216-D669-4E20-A47D-093445E629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3" name="Text Box 6">
          <a:extLst>
            <a:ext uri="{FF2B5EF4-FFF2-40B4-BE49-F238E27FC236}">
              <a16:creationId xmlns:a16="http://schemas.microsoft.com/office/drawing/2014/main" id="{25192DF1-2EA7-4030-A308-7650A355EA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4" name="Text Box 7">
          <a:extLst>
            <a:ext uri="{FF2B5EF4-FFF2-40B4-BE49-F238E27FC236}">
              <a16:creationId xmlns:a16="http://schemas.microsoft.com/office/drawing/2014/main" id="{4EF9E978-FCB4-40C4-AF39-FC0C7A9B57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5" name="Text Box 8">
          <a:extLst>
            <a:ext uri="{FF2B5EF4-FFF2-40B4-BE49-F238E27FC236}">
              <a16:creationId xmlns:a16="http://schemas.microsoft.com/office/drawing/2014/main" id="{1FC76013-5972-4362-A033-5EAFB9A0F5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6" name="Text Box 9">
          <a:extLst>
            <a:ext uri="{FF2B5EF4-FFF2-40B4-BE49-F238E27FC236}">
              <a16:creationId xmlns:a16="http://schemas.microsoft.com/office/drawing/2014/main" id="{3133FF7C-7946-4CC3-B0B4-C26F1DEBA0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7" name="Text Box 10">
          <a:extLst>
            <a:ext uri="{FF2B5EF4-FFF2-40B4-BE49-F238E27FC236}">
              <a16:creationId xmlns:a16="http://schemas.microsoft.com/office/drawing/2014/main" id="{77B96DB8-C52F-4F26-829A-02AE3B1AFB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8" name="Text Box 11">
          <a:extLst>
            <a:ext uri="{FF2B5EF4-FFF2-40B4-BE49-F238E27FC236}">
              <a16:creationId xmlns:a16="http://schemas.microsoft.com/office/drawing/2014/main" id="{1595CC74-E0BB-43BE-A09C-24BCD7044F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9" name="Text Box 12">
          <a:extLst>
            <a:ext uri="{FF2B5EF4-FFF2-40B4-BE49-F238E27FC236}">
              <a16:creationId xmlns:a16="http://schemas.microsoft.com/office/drawing/2014/main" id="{22F2E503-FD59-4519-8ED0-551DF7DEB1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0" name="Text Box 13">
          <a:extLst>
            <a:ext uri="{FF2B5EF4-FFF2-40B4-BE49-F238E27FC236}">
              <a16:creationId xmlns:a16="http://schemas.microsoft.com/office/drawing/2014/main" id="{8BF23E96-4A6E-42EB-B47A-6C9E7949E1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1" name="Text Box 14">
          <a:extLst>
            <a:ext uri="{FF2B5EF4-FFF2-40B4-BE49-F238E27FC236}">
              <a16:creationId xmlns:a16="http://schemas.microsoft.com/office/drawing/2014/main" id="{049060C3-14BD-4CF5-AFC6-77E06FDBC0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2" name="Text Box 15">
          <a:extLst>
            <a:ext uri="{FF2B5EF4-FFF2-40B4-BE49-F238E27FC236}">
              <a16:creationId xmlns:a16="http://schemas.microsoft.com/office/drawing/2014/main" id="{EB89D6EA-7BEC-4A71-92AF-8847580148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3" name="Text Box 16">
          <a:extLst>
            <a:ext uri="{FF2B5EF4-FFF2-40B4-BE49-F238E27FC236}">
              <a16:creationId xmlns:a16="http://schemas.microsoft.com/office/drawing/2014/main" id="{E62FDCA5-4288-4C42-8CDF-611A97BAB6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4" name="Text Box 17">
          <a:extLst>
            <a:ext uri="{FF2B5EF4-FFF2-40B4-BE49-F238E27FC236}">
              <a16:creationId xmlns:a16="http://schemas.microsoft.com/office/drawing/2014/main" id="{5E7249BA-95AB-48CD-827B-680A313896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5" name="Text Box 6">
          <a:extLst>
            <a:ext uri="{FF2B5EF4-FFF2-40B4-BE49-F238E27FC236}">
              <a16:creationId xmlns:a16="http://schemas.microsoft.com/office/drawing/2014/main" id="{0DCA0114-CEA8-4D57-A863-4DB47F5E56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6" name="Text Box 7">
          <a:extLst>
            <a:ext uri="{FF2B5EF4-FFF2-40B4-BE49-F238E27FC236}">
              <a16:creationId xmlns:a16="http://schemas.microsoft.com/office/drawing/2014/main" id="{CA4785C6-9501-47A8-A059-D6AC0C0109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7" name="Text Box 8">
          <a:extLst>
            <a:ext uri="{FF2B5EF4-FFF2-40B4-BE49-F238E27FC236}">
              <a16:creationId xmlns:a16="http://schemas.microsoft.com/office/drawing/2014/main" id="{E15769A7-180D-453A-B9E2-F4AD9BB9C6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8" name="Text Box 9">
          <a:extLst>
            <a:ext uri="{FF2B5EF4-FFF2-40B4-BE49-F238E27FC236}">
              <a16:creationId xmlns:a16="http://schemas.microsoft.com/office/drawing/2014/main" id="{E12A20F3-F3AE-4494-9BCA-7C6610C9DE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9" name="Text Box 10">
          <a:extLst>
            <a:ext uri="{FF2B5EF4-FFF2-40B4-BE49-F238E27FC236}">
              <a16:creationId xmlns:a16="http://schemas.microsoft.com/office/drawing/2014/main" id="{EECCB80A-2850-43AD-BFB9-4CD00AF61E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0" name="Text Box 11">
          <a:extLst>
            <a:ext uri="{FF2B5EF4-FFF2-40B4-BE49-F238E27FC236}">
              <a16:creationId xmlns:a16="http://schemas.microsoft.com/office/drawing/2014/main" id="{C5B03CDF-7AC6-43CD-84EA-9B2679DCEC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1" name="Text Box 12">
          <a:extLst>
            <a:ext uri="{FF2B5EF4-FFF2-40B4-BE49-F238E27FC236}">
              <a16:creationId xmlns:a16="http://schemas.microsoft.com/office/drawing/2014/main" id="{9EE0CC52-0122-4D5D-A8B4-1CCBBD9921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2" name="Text Box 13">
          <a:extLst>
            <a:ext uri="{FF2B5EF4-FFF2-40B4-BE49-F238E27FC236}">
              <a16:creationId xmlns:a16="http://schemas.microsoft.com/office/drawing/2014/main" id="{8F127394-8707-4916-9A5C-002753334A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3" name="Text Box 14">
          <a:extLst>
            <a:ext uri="{FF2B5EF4-FFF2-40B4-BE49-F238E27FC236}">
              <a16:creationId xmlns:a16="http://schemas.microsoft.com/office/drawing/2014/main" id="{03517581-4330-4049-B18D-DBCE4D2268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4" name="Text Box 15">
          <a:extLst>
            <a:ext uri="{FF2B5EF4-FFF2-40B4-BE49-F238E27FC236}">
              <a16:creationId xmlns:a16="http://schemas.microsoft.com/office/drawing/2014/main" id="{E472B51A-0F40-4941-B51D-6B212A841D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5" name="Text Box 16">
          <a:extLst>
            <a:ext uri="{FF2B5EF4-FFF2-40B4-BE49-F238E27FC236}">
              <a16:creationId xmlns:a16="http://schemas.microsoft.com/office/drawing/2014/main" id="{8057D5AA-8C40-4489-9714-DE82207B01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6" name="Text Box 17">
          <a:extLst>
            <a:ext uri="{FF2B5EF4-FFF2-40B4-BE49-F238E27FC236}">
              <a16:creationId xmlns:a16="http://schemas.microsoft.com/office/drawing/2014/main" id="{EAAF468C-FD03-4365-8F43-ED40901DA4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7" name="Text Box 6">
          <a:extLst>
            <a:ext uri="{FF2B5EF4-FFF2-40B4-BE49-F238E27FC236}">
              <a16:creationId xmlns:a16="http://schemas.microsoft.com/office/drawing/2014/main" id="{B5438E71-DA7D-419D-9C80-78A6930618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8" name="Text Box 7">
          <a:extLst>
            <a:ext uri="{FF2B5EF4-FFF2-40B4-BE49-F238E27FC236}">
              <a16:creationId xmlns:a16="http://schemas.microsoft.com/office/drawing/2014/main" id="{72353502-C1D3-4BC0-BA02-6786B1389D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9" name="Text Box 8">
          <a:extLst>
            <a:ext uri="{FF2B5EF4-FFF2-40B4-BE49-F238E27FC236}">
              <a16:creationId xmlns:a16="http://schemas.microsoft.com/office/drawing/2014/main" id="{B7A6397A-5CB4-42A4-9DDC-447A20700E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0" name="Text Box 9">
          <a:extLst>
            <a:ext uri="{FF2B5EF4-FFF2-40B4-BE49-F238E27FC236}">
              <a16:creationId xmlns:a16="http://schemas.microsoft.com/office/drawing/2014/main" id="{1A0AE8BE-C124-4F62-9CE4-37A194D599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1" name="Text Box 10">
          <a:extLst>
            <a:ext uri="{FF2B5EF4-FFF2-40B4-BE49-F238E27FC236}">
              <a16:creationId xmlns:a16="http://schemas.microsoft.com/office/drawing/2014/main" id="{89D31FB7-6EE6-4837-9B02-77A589C63C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2" name="Text Box 11">
          <a:extLst>
            <a:ext uri="{FF2B5EF4-FFF2-40B4-BE49-F238E27FC236}">
              <a16:creationId xmlns:a16="http://schemas.microsoft.com/office/drawing/2014/main" id="{7998C2F0-2C6C-48F7-8488-551AA4FB46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3" name="Text Box 12">
          <a:extLst>
            <a:ext uri="{FF2B5EF4-FFF2-40B4-BE49-F238E27FC236}">
              <a16:creationId xmlns:a16="http://schemas.microsoft.com/office/drawing/2014/main" id="{8D9B1D7C-A41F-412C-9CC8-F8199D805B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4" name="Text Box 13">
          <a:extLst>
            <a:ext uri="{FF2B5EF4-FFF2-40B4-BE49-F238E27FC236}">
              <a16:creationId xmlns:a16="http://schemas.microsoft.com/office/drawing/2014/main" id="{1948BDC8-A09D-4928-9485-3701D555F6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5" name="Text Box 14">
          <a:extLst>
            <a:ext uri="{FF2B5EF4-FFF2-40B4-BE49-F238E27FC236}">
              <a16:creationId xmlns:a16="http://schemas.microsoft.com/office/drawing/2014/main" id="{91C34D8F-7F2F-4122-9C0A-949FF2D799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6" name="Text Box 15">
          <a:extLst>
            <a:ext uri="{FF2B5EF4-FFF2-40B4-BE49-F238E27FC236}">
              <a16:creationId xmlns:a16="http://schemas.microsoft.com/office/drawing/2014/main" id="{48C5D29E-279A-48DA-B1D8-9F8203DCDE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7" name="Text Box 16">
          <a:extLst>
            <a:ext uri="{FF2B5EF4-FFF2-40B4-BE49-F238E27FC236}">
              <a16:creationId xmlns:a16="http://schemas.microsoft.com/office/drawing/2014/main" id="{AFE15653-7A16-4ABA-92BA-DBEF57CD3D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8" name="Text Box 17">
          <a:extLst>
            <a:ext uri="{FF2B5EF4-FFF2-40B4-BE49-F238E27FC236}">
              <a16:creationId xmlns:a16="http://schemas.microsoft.com/office/drawing/2014/main" id="{ADCA3C43-323C-4EAC-8E4E-AC3385FDA3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9" name="Text Box 7">
          <a:extLst>
            <a:ext uri="{FF2B5EF4-FFF2-40B4-BE49-F238E27FC236}">
              <a16:creationId xmlns:a16="http://schemas.microsoft.com/office/drawing/2014/main" id="{7060B6C6-834C-4422-9545-328CF2039C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0" name="Text Box 8">
          <a:extLst>
            <a:ext uri="{FF2B5EF4-FFF2-40B4-BE49-F238E27FC236}">
              <a16:creationId xmlns:a16="http://schemas.microsoft.com/office/drawing/2014/main" id="{E61139F1-D1A6-40BB-802A-BD34EE766E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1" name="Text Box 9">
          <a:extLst>
            <a:ext uri="{FF2B5EF4-FFF2-40B4-BE49-F238E27FC236}">
              <a16:creationId xmlns:a16="http://schemas.microsoft.com/office/drawing/2014/main" id="{716F2995-CECB-4E99-A235-5B831CB6CE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2" name="Text Box 10">
          <a:extLst>
            <a:ext uri="{FF2B5EF4-FFF2-40B4-BE49-F238E27FC236}">
              <a16:creationId xmlns:a16="http://schemas.microsoft.com/office/drawing/2014/main" id="{6AD67E5B-1FDE-4254-BDEF-76755934A2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3" name="Text Box 11">
          <a:extLst>
            <a:ext uri="{FF2B5EF4-FFF2-40B4-BE49-F238E27FC236}">
              <a16:creationId xmlns:a16="http://schemas.microsoft.com/office/drawing/2014/main" id="{D59DC336-2E55-4A3C-846F-39E03D30CD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4" name="Text Box 12">
          <a:extLst>
            <a:ext uri="{FF2B5EF4-FFF2-40B4-BE49-F238E27FC236}">
              <a16:creationId xmlns:a16="http://schemas.microsoft.com/office/drawing/2014/main" id="{B147A518-91FD-4444-AE51-AEB5028905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5" name="Text Box 13">
          <a:extLst>
            <a:ext uri="{FF2B5EF4-FFF2-40B4-BE49-F238E27FC236}">
              <a16:creationId xmlns:a16="http://schemas.microsoft.com/office/drawing/2014/main" id="{C19B96D7-69D2-4D58-80A8-3228F2AD69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6" name="Text Box 14">
          <a:extLst>
            <a:ext uri="{FF2B5EF4-FFF2-40B4-BE49-F238E27FC236}">
              <a16:creationId xmlns:a16="http://schemas.microsoft.com/office/drawing/2014/main" id="{22F623E6-E835-4E49-A37C-989DF0158A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7" name="Text Box 15">
          <a:extLst>
            <a:ext uri="{FF2B5EF4-FFF2-40B4-BE49-F238E27FC236}">
              <a16:creationId xmlns:a16="http://schemas.microsoft.com/office/drawing/2014/main" id="{98F58C7C-A8E8-4C6D-9AFE-08FDE2A734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8" name="Text Box 16">
          <a:extLst>
            <a:ext uri="{FF2B5EF4-FFF2-40B4-BE49-F238E27FC236}">
              <a16:creationId xmlns:a16="http://schemas.microsoft.com/office/drawing/2014/main" id="{A9771320-0EB9-4C7F-9EAF-999544E9EB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9" name="Text Box 17">
          <a:extLst>
            <a:ext uri="{FF2B5EF4-FFF2-40B4-BE49-F238E27FC236}">
              <a16:creationId xmlns:a16="http://schemas.microsoft.com/office/drawing/2014/main" id="{47290868-FC3F-4B34-9494-598234F4CF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0" name="Text Box 6">
          <a:extLst>
            <a:ext uri="{FF2B5EF4-FFF2-40B4-BE49-F238E27FC236}">
              <a16:creationId xmlns:a16="http://schemas.microsoft.com/office/drawing/2014/main" id="{0535CECC-DFC9-464A-B883-D1D6F12144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1" name="Text Box 7">
          <a:extLst>
            <a:ext uri="{FF2B5EF4-FFF2-40B4-BE49-F238E27FC236}">
              <a16:creationId xmlns:a16="http://schemas.microsoft.com/office/drawing/2014/main" id="{528EBC20-049C-4069-92C2-9E0F89BF84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2" name="Text Box 8">
          <a:extLst>
            <a:ext uri="{FF2B5EF4-FFF2-40B4-BE49-F238E27FC236}">
              <a16:creationId xmlns:a16="http://schemas.microsoft.com/office/drawing/2014/main" id="{07D69627-6C6D-48FC-B0FC-7993D32237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3" name="Text Box 9">
          <a:extLst>
            <a:ext uri="{FF2B5EF4-FFF2-40B4-BE49-F238E27FC236}">
              <a16:creationId xmlns:a16="http://schemas.microsoft.com/office/drawing/2014/main" id="{4086B40F-E71C-4136-A2EE-0C8AEC9889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4" name="Text Box 10">
          <a:extLst>
            <a:ext uri="{FF2B5EF4-FFF2-40B4-BE49-F238E27FC236}">
              <a16:creationId xmlns:a16="http://schemas.microsoft.com/office/drawing/2014/main" id="{8ED225AD-D950-431F-B5BF-39390CE0FA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5" name="Text Box 11">
          <a:extLst>
            <a:ext uri="{FF2B5EF4-FFF2-40B4-BE49-F238E27FC236}">
              <a16:creationId xmlns:a16="http://schemas.microsoft.com/office/drawing/2014/main" id="{7530D228-9927-42FC-8DBE-B203B1E501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6" name="Text Box 12">
          <a:extLst>
            <a:ext uri="{FF2B5EF4-FFF2-40B4-BE49-F238E27FC236}">
              <a16:creationId xmlns:a16="http://schemas.microsoft.com/office/drawing/2014/main" id="{48C88F1C-500F-48C6-990E-E88D1C5B08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7" name="Text Box 13">
          <a:extLst>
            <a:ext uri="{FF2B5EF4-FFF2-40B4-BE49-F238E27FC236}">
              <a16:creationId xmlns:a16="http://schemas.microsoft.com/office/drawing/2014/main" id="{30C44B6D-E68E-45F5-878F-BF9F34B9AF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8" name="Text Box 14">
          <a:extLst>
            <a:ext uri="{FF2B5EF4-FFF2-40B4-BE49-F238E27FC236}">
              <a16:creationId xmlns:a16="http://schemas.microsoft.com/office/drawing/2014/main" id="{DAC94F86-4D52-4E73-9DC1-CAC718A00A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9" name="Text Box 15">
          <a:extLst>
            <a:ext uri="{FF2B5EF4-FFF2-40B4-BE49-F238E27FC236}">
              <a16:creationId xmlns:a16="http://schemas.microsoft.com/office/drawing/2014/main" id="{92351C33-96CE-4ED6-81DA-66ADA103D9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0" name="Text Box 16">
          <a:extLst>
            <a:ext uri="{FF2B5EF4-FFF2-40B4-BE49-F238E27FC236}">
              <a16:creationId xmlns:a16="http://schemas.microsoft.com/office/drawing/2014/main" id="{F7BE80B7-D713-43B1-85B7-8290E52620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1" name="Text Box 17">
          <a:extLst>
            <a:ext uri="{FF2B5EF4-FFF2-40B4-BE49-F238E27FC236}">
              <a16:creationId xmlns:a16="http://schemas.microsoft.com/office/drawing/2014/main" id="{9E9246EF-A62E-464F-8515-29D63A7904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2" name="Text Box 6">
          <a:extLst>
            <a:ext uri="{FF2B5EF4-FFF2-40B4-BE49-F238E27FC236}">
              <a16:creationId xmlns:a16="http://schemas.microsoft.com/office/drawing/2014/main" id="{5FBE681D-C42F-4A6F-ABE1-F646A5A579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3" name="Text Box 7">
          <a:extLst>
            <a:ext uri="{FF2B5EF4-FFF2-40B4-BE49-F238E27FC236}">
              <a16:creationId xmlns:a16="http://schemas.microsoft.com/office/drawing/2014/main" id="{4D6F04B4-1215-42C2-B9C6-2EA8F3D336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4" name="Text Box 8">
          <a:extLst>
            <a:ext uri="{FF2B5EF4-FFF2-40B4-BE49-F238E27FC236}">
              <a16:creationId xmlns:a16="http://schemas.microsoft.com/office/drawing/2014/main" id="{791DBCF0-0954-42F5-B06A-55CC501A44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5" name="Text Box 9">
          <a:extLst>
            <a:ext uri="{FF2B5EF4-FFF2-40B4-BE49-F238E27FC236}">
              <a16:creationId xmlns:a16="http://schemas.microsoft.com/office/drawing/2014/main" id="{6889F66D-1597-4AE7-893C-030DDB569B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6" name="Text Box 10">
          <a:extLst>
            <a:ext uri="{FF2B5EF4-FFF2-40B4-BE49-F238E27FC236}">
              <a16:creationId xmlns:a16="http://schemas.microsoft.com/office/drawing/2014/main" id="{CE8CE270-9D84-414D-9894-A6D63F120E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7" name="Text Box 11">
          <a:extLst>
            <a:ext uri="{FF2B5EF4-FFF2-40B4-BE49-F238E27FC236}">
              <a16:creationId xmlns:a16="http://schemas.microsoft.com/office/drawing/2014/main" id="{8438E0B7-D0A0-49D0-91C6-5E36D197B1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8" name="Text Box 12">
          <a:extLst>
            <a:ext uri="{FF2B5EF4-FFF2-40B4-BE49-F238E27FC236}">
              <a16:creationId xmlns:a16="http://schemas.microsoft.com/office/drawing/2014/main" id="{D0112E31-23E8-4D3B-B8FD-C024FB2F72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9" name="Text Box 13">
          <a:extLst>
            <a:ext uri="{FF2B5EF4-FFF2-40B4-BE49-F238E27FC236}">
              <a16:creationId xmlns:a16="http://schemas.microsoft.com/office/drawing/2014/main" id="{32A4F1EF-FC62-4148-A7BF-5592ABC2DC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0" name="Text Box 14">
          <a:extLst>
            <a:ext uri="{FF2B5EF4-FFF2-40B4-BE49-F238E27FC236}">
              <a16:creationId xmlns:a16="http://schemas.microsoft.com/office/drawing/2014/main" id="{C16AEBDE-8443-4B32-A3E2-D44412C198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1" name="Text Box 15">
          <a:extLst>
            <a:ext uri="{FF2B5EF4-FFF2-40B4-BE49-F238E27FC236}">
              <a16:creationId xmlns:a16="http://schemas.microsoft.com/office/drawing/2014/main" id="{03F6D4FB-EBB9-4B6E-B494-D900FC4FF5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2" name="Text Box 16">
          <a:extLst>
            <a:ext uri="{FF2B5EF4-FFF2-40B4-BE49-F238E27FC236}">
              <a16:creationId xmlns:a16="http://schemas.microsoft.com/office/drawing/2014/main" id="{882B4E65-8E96-45B2-A4B5-C867B67512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3" name="Text Box 17">
          <a:extLst>
            <a:ext uri="{FF2B5EF4-FFF2-40B4-BE49-F238E27FC236}">
              <a16:creationId xmlns:a16="http://schemas.microsoft.com/office/drawing/2014/main" id="{6C253D62-DE59-4281-AAF6-AFA136DA3D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4" name="Text Box 6">
          <a:extLst>
            <a:ext uri="{FF2B5EF4-FFF2-40B4-BE49-F238E27FC236}">
              <a16:creationId xmlns:a16="http://schemas.microsoft.com/office/drawing/2014/main" id="{22A20D1D-37A9-4CCD-86A2-A104338879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5" name="Text Box 7">
          <a:extLst>
            <a:ext uri="{FF2B5EF4-FFF2-40B4-BE49-F238E27FC236}">
              <a16:creationId xmlns:a16="http://schemas.microsoft.com/office/drawing/2014/main" id="{DAB3A403-E115-4BA6-BFB5-8FE49E83E1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6" name="Text Box 8">
          <a:extLst>
            <a:ext uri="{FF2B5EF4-FFF2-40B4-BE49-F238E27FC236}">
              <a16:creationId xmlns:a16="http://schemas.microsoft.com/office/drawing/2014/main" id="{4E115390-C9E1-4944-85E0-FD46005959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7" name="Text Box 9">
          <a:extLst>
            <a:ext uri="{FF2B5EF4-FFF2-40B4-BE49-F238E27FC236}">
              <a16:creationId xmlns:a16="http://schemas.microsoft.com/office/drawing/2014/main" id="{81FB4356-C109-4E72-940B-B9C81864D8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8" name="Text Box 10">
          <a:extLst>
            <a:ext uri="{FF2B5EF4-FFF2-40B4-BE49-F238E27FC236}">
              <a16:creationId xmlns:a16="http://schemas.microsoft.com/office/drawing/2014/main" id="{B5AC593D-2DBE-46A3-BB73-1EBB5EE45E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9" name="Text Box 11">
          <a:extLst>
            <a:ext uri="{FF2B5EF4-FFF2-40B4-BE49-F238E27FC236}">
              <a16:creationId xmlns:a16="http://schemas.microsoft.com/office/drawing/2014/main" id="{FF6B5076-2C3A-465A-A5D8-E7F0D47EBC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0" name="Text Box 12">
          <a:extLst>
            <a:ext uri="{FF2B5EF4-FFF2-40B4-BE49-F238E27FC236}">
              <a16:creationId xmlns:a16="http://schemas.microsoft.com/office/drawing/2014/main" id="{0BB73AFD-34C6-4ED5-AF39-B16B6DCC1C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1" name="Text Box 13">
          <a:extLst>
            <a:ext uri="{FF2B5EF4-FFF2-40B4-BE49-F238E27FC236}">
              <a16:creationId xmlns:a16="http://schemas.microsoft.com/office/drawing/2014/main" id="{9591B06F-5041-4F70-AD3E-F4A71462CB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2" name="Text Box 14">
          <a:extLst>
            <a:ext uri="{FF2B5EF4-FFF2-40B4-BE49-F238E27FC236}">
              <a16:creationId xmlns:a16="http://schemas.microsoft.com/office/drawing/2014/main" id="{F86B6B8A-06F5-4441-A49F-781A64A377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3" name="Text Box 15">
          <a:extLst>
            <a:ext uri="{FF2B5EF4-FFF2-40B4-BE49-F238E27FC236}">
              <a16:creationId xmlns:a16="http://schemas.microsoft.com/office/drawing/2014/main" id="{7A5F3407-746E-42A6-82C3-FB61DE53AA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4" name="Text Box 16">
          <a:extLst>
            <a:ext uri="{FF2B5EF4-FFF2-40B4-BE49-F238E27FC236}">
              <a16:creationId xmlns:a16="http://schemas.microsoft.com/office/drawing/2014/main" id="{1C9C6CE2-6C3C-4EA6-8162-499892BB13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5" name="Text Box 17">
          <a:extLst>
            <a:ext uri="{FF2B5EF4-FFF2-40B4-BE49-F238E27FC236}">
              <a16:creationId xmlns:a16="http://schemas.microsoft.com/office/drawing/2014/main" id="{13009434-7DEE-44AB-899B-D2A52BD6CC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6" name="Text Box 7">
          <a:extLst>
            <a:ext uri="{FF2B5EF4-FFF2-40B4-BE49-F238E27FC236}">
              <a16:creationId xmlns:a16="http://schemas.microsoft.com/office/drawing/2014/main" id="{38280D10-AC93-43D0-9267-F519106192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7" name="Text Box 8">
          <a:extLst>
            <a:ext uri="{FF2B5EF4-FFF2-40B4-BE49-F238E27FC236}">
              <a16:creationId xmlns:a16="http://schemas.microsoft.com/office/drawing/2014/main" id="{3ED0E22A-1089-4720-94B6-C4C200B996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8" name="Text Box 9">
          <a:extLst>
            <a:ext uri="{FF2B5EF4-FFF2-40B4-BE49-F238E27FC236}">
              <a16:creationId xmlns:a16="http://schemas.microsoft.com/office/drawing/2014/main" id="{5F70B67B-FBC6-4BEB-9F76-19F18B90B0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9" name="Text Box 10">
          <a:extLst>
            <a:ext uri="{FF2B5EF4-FFF2-40B4-BE49-F238E27FC236}">
              <a16:creationId xmlns:a16="http://schemas.microsoft.com/office/drawing/2014/main" id="{BA17CE74-5C55-4DA5-A79A-729DCBE9DF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0" name="Text Box 11">
          <a:extLst>
            <a:ext uri="{FF2B5EF4-FFF2-40B4-BE49-F238E27FC236}">
              <a16:creationId xmlns:a16="http://schemas.microsoft.com/office/drawing/2014/main" id="{58593359-B20A-45C2-A521-E77660980A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1" name="Text Box 12">
          <a:extLst>
            <a:ext uri="{FF2B5EF4-FFF2-40B4-BE49-F238E27FC236}">
              <a16:creationId xmlns:a16="http://schemas.microsoft.com/office/drawing/2014/main" id="{5EA1B2D7-0564-4035-A00D-9671796203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2" name="Text Box 13">
          <a:extLst>
            <a:ext uri="{FF2B5EF4-FFF2-40B4-BE49-F238E27FC236}">
              <a16:creationId xmlns:a16="http://schemas.microsoft.com/office/drawing/2014/main" id="{E3D61A87-1B50-4104-9C76-97CE6890DB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3" name="Text Box 14">
          <a:extLst>
            <a:ext uri="{FF2B5EF4-FFF2-40B4-BE49-F238E27FC236}">
              <a16:creationId xmlns:a16="http://schemas.microsoft.com/office/drawing/2014/main" id="{E04AC430-9A63-4B89-9A29-CD34CFB0FB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4" name="Text Box 15">
          <a:extLst>
            <a:ext uri="{FF2B5EF4-FFF2-40B4-BE49-F238E27FC236}">
              <a16:creationId xmlns:a16="http://schemas.microsoft.com/office/drawing/2014/main" id="{72EEE0A7-FED5-46A3-ABCF-16B2736FB7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5" name="Text Box 16">
          <a:extLst>
            <a:ext uri="{FF2B5EF4-FFF2-40B4-BE49-F238E27FC236}">
              <a16:creationId xmlns:a16="http://schemas.microsoft.com/office/drawing/2014/main" id="{25346114-2718-462A-A24D-1C8E43CE41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6" name="Text Box 17">
          <a:extLst>
            <a:ext uri="{FF2B5EF4-FFF2-40B4-BE49-F238E27FC236}">
              <a16:creationId xmlns:a16="http://schemas.microsoft.com/office/drawing/2014/main" id="{A84AC60C-39FE-4970-85C4-E20831CEAE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7" name="Text Box 6">
          <a:extLst>
            <a:ext uri="{FF2B5EF4-FFF2-40B4-BE49-F238E27FC236}">
              <a16:creationId xmlns:a16="http://schemas.microsoft.com/office/drawing/2014/main" id="{3CDB77AF-0212-4992-A6B1-9E95556FCD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8" name="Text Box 7">
          <a:extLst>
            <a:ext uri="{FF2B5EF4-FFF2-40B4-BE49-F238E27FC236}">
              <a16:creationId xmlns:a16="http://schemas.microsoft.com/office/drawing/2014/main" id="{1E674D61-FD0F-4CFE-865D-1E55758A68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9" name="Text Box 8">
          <a:extLst>
            <a:ext uri="{FF2B5EF4-FFF2-40B4-BE49-F238E27FC236}">
              <a16:creationId xmlns:a16="http://schemas.microsoft.com/office/drawing/2014/main" id="{51A6A47A-DD1C-4D37-8AC7-73AE544027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0" name="Text Box 9">
          <a:extLst>
            <a:ext uri="{FF2B5EF4-FFF2-40B4-BE49-F238E27FC236}">
              <a16:creationId xmlns:a16="http://schemas.microsoft.com/office/drawing/2014/main" id="{5C19B5D8-5094-41C6-82AA-356BE47C22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1" name="Text Box 10">
          <a:extLst>
            <a:ext uri="{FF2B5EF4-FFF2-40B4-BE49-F238E27FC236}">
              <a16:creationId xmlns:a16="http://schemas.microsoft.com/office/drawing/2014/main" id="{B374B48D-A5B0-4543-8A21-8658BF966C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2" name="Text Box 11">
          <a:extLst>
            <a:ext uri="{FF2B5EF4-FFF2-40B4-BE49-F238E27FC236}">
              <a16:creationId xmlns:a16="http://schemas.microsoft.com/office/drawing/2014/main" id="{DA7FE98A-D0AC-4F81-99FF-CD3AA117EE8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3" name="Text Box 12">
          <a:extLst>
            <a:ext uri="{FF2B5EF4-FFF2-40B4-BE49-F238E27FC236}">
              <a16:creationId xmlns:a16="http://schemas.microsoft.com/office/drawing/2014/main" id="{FF254480-3877-4FDC-AC17-F8745F9C27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4" name="Text Box 13">
          <a:extLst>
            <a:ext uri="{FF2B5EF4-FFF2-40B4-BE49-F238E27FC236}">
              <a16:creationId xmlns:a16="http://schemas.microsoft.com/office/drawing/2014/main" id="{2432CBAC-DA61-47FC-98A1-C963E627D4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5" name="Text Box 14">
          <a:extLst>
            <a:ext uri="{FF2B5EF4-FFF2-40B4-BE49-F238E27FC236}">
              <a16:creationId xmlns:a16="http://schemas.microsoft.com/office/drawing/2014/main" id="{DDFFDD39-8358-41CD-95C5-4AC29693D0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6" name="Text Box 15">
          <a:extLst>
            <a:ext uri="{FF2B5EF4-FFF2-40B4-BE49-F238E27FC236}">
              <a16:creationId xmlns:a16="http://schemas.microsoft.com/office/drawing/2014/main" id="{C855134A-1A83-4A80-8097-DB69AA39B5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7" name="Text Box 16">
          <a:extLst>
            <a:ext uri="{FF2B5EF4-FFF2-40B4-BE49-F238E27FC236}">
              <a16:creationId xmlns:a16="http://schemas.microsoft.com/office/drawing/2014/main" id="{7360F218-4D1F-4AF3-B78E-AD3DF34877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8" name="Text Box 17">
          <a:extLst>
            <a:ext uri="{FF2B5EF4-FFF2-40B4-BE49-F238E27FC236}">
              <a16:creationId xmlns:a16="http://schemas.microsoft.com/office/drawing/2014/main" id="{C1CA2247-2FBF-47A8-880F-269C1EC3BE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9" name="Text Box 6">
          <a:extLst>
            <a:ext uri="{FF2B5EF4-FFF2-40B4-BE49-F238E27FC236}">
              <a16:creationId xmlns:a16="http://schemas.microsoft.com/office/drawing/2014/main" id="{85D8E78C-5167-494C-A680-D7FCF0B2ED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0" name="Text Box 7">
          <a:extLst>
            <a:ext uri="{FF2B5EF4-FFF2-40B4-BE49-F238E27FC236}">
              <a16:creationId xmlns:a16="http://schemas.microsoft.com/office/drawing/2014/main" id="{783871B1-7304-4DB3-BB23-BE102F65AB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1" name="Text Box 8">
          <a:extLst>
            <a:ext uri="{FF2B5EF4-FFF2-40B4-BE49-F238E27FC236}">
              <a16:creationId xmlns:a16="http://schemas.microsoft.com/office/drawing/2014/main" id="{65137F09-9FA5-4AD2-8DF6-279BB505C2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2" name="Text Box 9">
          <a:extLst>
            <a:ext uri="{FF2B5EF4-FFF2-40B4-BE49-F238E27FC236}">
              <a16:creationId xmlns:a16="http://schemas.microsoft.com/office/drawing/2014/main" id="{4781608D-ACCF-45F8-9507-2D5CBD2605D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3" name="Text Box 10">
          <a:extLst>
            <a:ext uri="{FF2B5EF4-FFF2-40B4-BE49-F238E27FC236}">
              <a16:creationId xmlns:a16="http://schemas.microsoft.com/office/drawing/2014/main" id="{DFC60493-ADE9-45BE-B000-97C6B0B477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4" name="Text Box 11">
          <a:extLst>
            <a:ext uri="{FF2B5EF4-FFF2-40B4-BE49-F238E27FC236}">
              <a16:creationId xmlns:a16="http://schemas.microsoft.com/office/drawing/2014/main" id="{0249A661-4C98-45F7-915A-0ECE0D01E7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5" name="Text Box 12">
          <a:extLst>
            <a:ext uri="{FF2B5EF4-FFF2-40B4-BE49-F238E27FC236}">
              <a16:creationId xmlns:a16="http://schemas.microsoft.com/office/drawing/2014/main" id="{93423B05-A5BC-4BCA-80AB-7A0C85CD45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6" name="Text Box 13">
          <a:extLst>
            <a:ext uri="{FF2B5EF4-FFF2-40B4-BE49-F238E27FC236}">
              <a16:creationId xmlns:a16="http://schemas.microsoft.com/office/drawing/2014/main" id="{31110457-1EBC-44ED-B3D1-9023191418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7" name="Text Box 14">
          <a:extLst>
            <a:ext uri="{FF2B5EF4-FFF2-40B4-BE49-F238E27FC236}">
              <a16:creationId xmlns:a16="http://schemas.microsoft.com/office/drawing/2014/main" id="{8298B921-85FF-43EF-851B-3C9DE149A4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8" name="Text Box 15">
          <a:extLst>
            <a:ext uri="{FF2B5EF4-FFF2-40B4-BE49-F238E27FC236}">
              <a16:creationId xmlns:a16="http://schemas.microsoft.com/office/drawing/2014/main" id="{3361EF18-DF18-4BFD-9148-AA53613090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9" name="Text Box 16">
          <a:extLst>
            <a:ext uri="{FF2B5EF4-FFF2-40B4-BE49-F238E27FC236}">
              <a16:creationId xmlns:a16="http://schemas.microsoft.com/office/drawing/2014/main" id="{4DD66D75-FA72-4A46-B73B-DEBAD73935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0" name="Text Box 17">
          <a:extLst>
            <a:ext uri="{FF2B5EF4-FFF2-40B4-BE49-F238E27FC236}">
              <a16:creationId xmlns:a16="http://schemas.microsoft.com/office/drawing/2014/main" id="{575812B1-061A-46A0-B128-19B36FA071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1" name="Text Box 6">
          <a:extLst>
            <a:ext uri="{FF2B5EF4-FFF2-40B4-BE49-F238E27FC236}">
              <a16:creationId xmlns:a16="http://schemas.microsoft.com/office/drawing/2014/main" id="{93EACD2A-BAC9-456D-9535-362278BD4F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2" name="Text Box 7">
          <a:extLst>
            <a:ext uri="{FF2B5EF4-FFF2-40B4-BE49-F238E27FC236}">
              <a16:creationId xmlns:a16="http://schemas.microsoft.com/office/drawing/2014/main" id="{43BEE6D0-8ED6-48A6-BF70-05355F5AB9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3" name="Text Box 8">
          <a:extLst>
            <a:ext uri="{FF2B5EF4-FFF2-40B4-BE49-F238E27FC236}">
              <a16:creationId xmlns:a16="http://schemas.microsoft.com/office/drawing/2014/main" id="{D4998E34-615A-479D-8408-6540A772F7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4" name="Text Box 9">
          <a:extLst>
            <a:ext uri="{FF2B5EF4-FFF2-40B4-BE49-F238E27FC236}">
              <a16:creationId xmlns:a16="http://schemas.microsoft.com/office/drawing/2014/main" id="{F196FB4B-CDF8-494C-8D68-03E9663880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5" name="Text Box 10">
          <a:extLst>
            <a:ext uri="{FF2B5EF4-FFF2-40B4-BE49-F238E27FC236}">
              <a16:creationId xmlns:a16="http://schemas.microsoft.com/office/drawing/2014/main" id="{0A38BF2D-1B7C-444E-A72E-852C21A4EC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6" name="Text Box 11">
          <a:extLst>
            <a:ext uri="{FF2B5EF4-FFF2-40B4-BE49-F238E27FC236}">
              <a16:creationId xmlns:a16="http://schemas.microsoft.com/office/drawing/2014/main" id="{1877A487-93AF-416D-A904-614E428101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7" name="Text Box 12">
          <a:extLst>
            <a:ext uri="{FF2B5EF4-FFF2-40B4-BE49-F238E27FC236}">
              <a16:creationId xmlns:a16="http://schemas.microsoft.com/office/drawing/2014/main" id="{5D39FA4A-CED5-43E0-84D1-D6C679D66F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8" name="Text Box 13">
          <a:extLst>
            <a:ext uri="{FF2B5EF4-FFF2-40B4-BE49-F238E27FC236}">
              <a16:creationId xmlns:a16="http://schemas.microsoft.com/office/drawing/2014/main" id="{57F30E34-F5A2-4E5B-A962-FE818FE714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9" name="Text Box 14">
          <a:extLst>
            <a:ext uri="{FF2B5EF4-FFF2-40B4-BE49-F238E27FC236}">
              <a16:creationId xmlns:a16="http://schemas.microsoft.com/office/drawing/2014/main" id="{70C5FFDF-C497-4C75-A55F-26B1947558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0" name="Text Box 15">
          <a:extLst>
            <a:ext uri="{FF2B5EF4-FFF2-40B4-BE49-F238E27FC236}">
              <a16:creationId xmlns:a16="http://schemas.microsoft.com/office/drawing/2014/main" id="{ACC2C1F7-6F02-4E3C-B94B-1A35214E71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1" name="Text Box 16">
          <a:extLst>
            <a:ext uri="{FF2B5EF4-FFF2-40B4-BE49-F238E27FC236}">
              <a16:creationId xmlns:a16="http://schemas.microsoft.com/office/drawing/2014/main" id="{5C896657-154A-4132-8C45-7480FB5C78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2" name="Text Box 17">
          <a:extLst>
            <a:ext uri="{FF2B5EF4-FFF2-40B4-BE49-F238E27FC236}">
              <a16:creationId xmlns:a16="http://schemas.microsoft.com/office/drawing/2014/main" id="{50EA20EB-5E24-4DE2-90DF-EC68BA3101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3" name="Text Box 7">
          <a:extLst>
            <a:ext uri="{FF2B5EF4-FFF2-40B4-BE49-F238E27FC236}">
              <a16:creationId xmlns:a16="http://schemas.microsoft.com/office/drawing/2014/main" id="{D958CC1E-FDD7-4421-B04C-8D1313288C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4" name="Text Box 8">
          <a:extLst>
            <a:ext uri="{FF2B5EF4-FFF2-40B4-BE49-F238E27FC236}">
              <a16:creationId xmlns:a16="http://schemas.microsoft.com/office/drawing/2014/main" id="{D31D8BCF-C5E1-47E2-9769-26B64F990E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5" name="Text Box 9">
          <a:extLst>
            <a:ext uri="{FF2B5EF4-FFF2-40B4-BE49-F238E27FC236}">
              <a16:creationId xmlns:a16="http://schemas.microsoft.com/office/drawing/2014/main" id="{5CB6AD3C-8729-4FAB-BD40-A9192F2530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6" name="Text Box 10">
          <a:extLst>
            <a:ext uri="{FF2B5EF4-FFF2-40B4-BE49-F238E27FC236}">
              <a16:creationId xmlns:a16="http://schemas.microsoft.com/office/drawing/2014/main" id="{9C716970-A9D2-4668-8EBC-45F9CCB0EF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7" name="Text Box 11">
          <a:extLst>
            <a:ext uri="{FF2B5EF4-FFF2-40B4-BE49-F238E27FC236}">
              <a16:creationId xmlns:a16="http://schemas.microsoft.com/office/drawing/2014/main" id="{CC3AE96E-ADAD-4266-B238-7D0D428281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8" name="Text Box 12">
          <a:extLst>
            <a:ext uri="{FF2B5EF4-FFF2-40B4-BE49-F238E27FC236}">
              <a16:creationId xmlns:a16="http://schemas.microsoft.com/office/drawing/2014/main" id="{CF17BFBB-4711-4B53-9B23-6540683816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9" name="Text Box 13">
          <a:extLst>
            <a:ext uri="{FF2B5EF4-FFF2-40B4-BE49-F238E27FC236}">
              <a16:creationId xmlns:a16="http://schemas.microsoft.com/office/drawing/2014/main" id="{597ADDBC-1F15-450C-88AE-5AE7A661E9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0" name="Text Box 14">
          <a:extLst>
            <a:ext uri="{FF2B5EF4-FFF2-40B4-BE49-F238E27FC236}">
              <a16:creationId xmlns:a16="http://schemas.microsoft.com/office/drawing/2014/main" id="{F14C4B9C-1977-4ADB-B65A-BB64394907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1" name="Text Box 15">
          <a:extLst>
            <a:ext uri="{FF2B5EF4-FFF2-40B4-BE49-F238E27FC236}">
              <a16:creationId xmlns:a16="http://schemas.microsoft.com/office/drawing/2014/main" id="{717A34B2-2620-4462-97AC-470184E0A2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2" name="Text Box 16">
          <a:extLst>
            <a:ext uri="{FF2B5EF4-FFF2-40B4-BE49-F238E27FC236}">
              <a16:creationId xmlns:a16="http://schemas.microsoft.com/office/drawing/2014/main" id="{7C972D5C-382E-479D-A584-8E6D224929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3" name="Text Box 17">
          <a:extLst>
            <a:ext uri="{FF2B5EF4-FFF2-40B4-BE49-F238E27FC236}">
              <a16:creationId xmlns:a16="http://schemas.microsoft.com/office/drawing/2014/main" id="{1C5B2B8C-3928-4DAE-8E2B-75C803AF6A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4" name="Text Box 6">
          <a:extLst>
            <a:ext uri="{FF2B5EF4-FFF2-40B4-BE49-F238E27FC236}">
              <a16:creationId xmlns:a16="http://schemas.microsoft.com/office/drawing/2014/main" id="{E6860876-A3A9-4DFB-BEE9-8AEEC96B9D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5" name="Text Box 7">
          <a:extLst>
            <a:ext uri="{FF2B5EF4-FFF2-40B4-BE49-F238E27FC236}">
              <a16:creationId xmlns:a16="http://schemas.microsoft.com/office/drawing/2014/main" id="{A5C413C8-B0F2-46DE-8E62-82308DBF17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6" name="Text Box 8">
          <a:extLst>
            <a:ext uri="{FF2B5EF4-FFF2-40B4-BE49-F238E27FC236}">
              <a16:creationId xmlns:a16="http://schemas.microsoft.com/office/drawing/2014/main" id="{EC812FF1-8846-4149-98C0-EB4ABC45C7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7" name="Text Box 9">
          <a:extLst>
            <a:ext uri="{FF2B5EF4-FFF2-40B4-BE49-F238E27FC236}">
              <a16:creationId xmlns:a16="http://schemas.microsoft.com/office/drawing/2014/main" id="{C23CEE1D-B21D-4775-9634-8BF0CDE92A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8" name="Text Box 10">
          <a:extLst>
            <a:ext uri="{FF2B5EF4-FFF2-40B4-BE49-F238E27FC236}">
              <a16:creationId xmlns:a16="http://schemas.microsoft.com/office/drawing/2014/main" id="{5B2D6A2E-68B6-4702-AB59-70B2CD894D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9" name="Text Box 11">
          <a:extLst>
            <a:ext uri="{FF2B5EF4-FFF2-40B4-BE49-F238E27FC236}">
              <a16:creationId xmlns:a16="http://schemas.microsoft.com/office/drawing/2014/main" id="{85E6FF55-384A-4DB8-91A9-368F077604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0" name="Text Box 12">
          <a:extLst>
            <a:ext uri="{FF2B5EF4-FFF2-40B4-BE49-F238E27FC236}">
              <a16:creationId xmlns:a16="http://schemas.microsoft.com/office/drawing/2014/main" id="{CB9BB8F8-E189-466B-BF5F-B04D971441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1" name="Text Box 13">
          <a:extLst>
            <a:ext uri="{FF2B5EF4-FFF2-40B4-BE49-F238E27FC236}">
              <a16:creationId xmlns:a16="http://schemas.microsoft.com/office/drawing/2014/main" id="{EC32CC19-D9D8-4F90-9140-D57DD1A1FD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2" name="Text Box 14">
          <a:extLst>
            <a:ext uri="{FF2B5EF4-FFF2-40B4-BE49-F238E27FC236}">
              <a16:creationId xmlns:a16="http://schemas.microsoft.com/office/drawing/2014/main" id="{C7BDFDF9-F1CE-452A-9864-662CF3C871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3" name="Text Box 15">
          <a:extLst>
            <a:ext uri="{FF2B5EF4-FFF2-40B4-BE49-F238E27FC236}">
              <a16:creationId xmlns:a16="http://schemas.microsoft.com/office/drawing/2014/main" id="{37295628-D1BB-4F29-8B4D-8803CA003AA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4" name="Text Box 16">
          <a:extLst>
            <a:ext uri="{FF2B5EF4-FFF2-40B4-BE49-F238E27FC236}">
              <a16:creationId xmlns:a16="http://schemas.microsoft.com/office/drawing/2014/main" id="{F1C02CCC-CC20-40E5-969A-ED382B696C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5" name="Text Box 17">
          <a:extLst>
            <a:ext uri="{FF2B5EF4-FFF2-40B4-BE49-F238E27FC236}">
              <a16:creationId xmlns:a16="http://schemas.microsoft.com/office/drawing/2014/main" id="{DD3BE296-CD64-4EFA-8216-DA1E68B3F1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6" name="Text Box 6">
          <a:extLst>
            <a:ext uri="{FF2B5EF4-FFF2-40B4-BE49-F238E27FC236}">
              <a16:creationId xmlns:a16="http://schemas.microsoft.com/office/drawing/2014/main" id="{FC7C0F60-B462-4CEC-A049-AEEBA344C1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7" name="Text Box 7">
          <a:extLst>
            <a:ext uri="{FF2B5EF4-FFF2-40B4-BE49-F238E27FC236}">
              <a16:creationId xmlns:a16="http://schemas.microsoft.com/office/drawing/2014/main" id="{221E260A-6BA0-4304-9E29-C9E19DE112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8" name="Text Box 8">
          <a:extLst>
            <a:ext uri="{FF2B5EF4-FFF2-40B4-BE49-F238E27FC236}">
              <a16:creationId xmlns:a16="http://schemas.microsoft.com/office/drawing/2014/main" id="{2357F539-ADF6-4A33-8EEA-F51B733BE8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9" name="Text Box 9">
          <a:extLst>
            <a:ext uri="{FF2B5EF4-FFF2-40B4-BE49-F238E27FC236}">
              <a16:creationId xmlns:a16="http://schemas.microsoft.com/office/drawing/2014/main" id="{CBC13572-472C-4444-840C-EBC526E415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0" name="Text Box 10">
          <a:extLst>
            <a:ext uri="{FF2B5EF4-FFF2-40B4-BE49-F238E27FC236}">
              <a16:creationId xmlns:a16="http://schemas.microsoft.com/office/drawing/2014/main" id="{1DD1288B-C96F-4BC1-BCC4-EA4EBAAAF2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1" name="Text Box 11">
          <a:extLst>
            <a:ext uri="{FF2B5EF4-FFF2-40B4-BE49-F238E27FC236}">
              <a16:creationId xmlns:a16="http://schemas.microsoft.com/office/drawing/2014/main" id="{7E43D3E7-82DC-4661-9C67-360683B85F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2" name="Text Box 12">
          <a:extLst>
            <a:ext uri="{FF2B5EF4-FFF2-40B4-BE49-F238E27FC236}">
              <a16:creationId xmlns:a16="http://schemas.microsoft.com/office/drawing/2014/main" id="{500B7308-F9EA-4C91-9B93-EAF71347F1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3" name="Text Box 13">
          <a:extLst>
            <a:ext uri="{FF2B5EF4-FFF2-40B4-BE49-F238E27FC236}">
              <a16:creationId xmlns:a16="http://schemas.microsoft.com/office/drawing/2014/main" id="{651177D1-007D-4E14-BBF3-97C3E7F298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4" name="Text Box 14">
          <a:extLst>
            <a:ext uri="{FF2B5EF4-FFF2-40B4-BE49-F238E27FC236}">
              <a16:creationId xmlns:a16="http://schemas.microsoft.com/office/drawing/2014/main" id="{323E5DA5-7A41-498A-A92A-96D0B504DF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5" name="Text Box 15">
          <a:extLst>
            <a:ext uri="{FF2B5EF4-FFF2-40B4-BE49-F238E27FC236}">
              <a16:creationId xmlns:a16="http://schemas.microsoft.com/office/drawing/2014/main" id="{61783C6A-E5FA-47D2-949E-040E89F004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6" name="Text Box 16">
          <a:extLst>
            <a:ext uri="{FF2B5EF4-FFF2-40B4-BE49-F238E27FC236}">
              <a16:creationId xmlns:a16="http://schemas.microsoft.com/office/drawing/2014/main" id="{BF3B7F39-EFDC-4ADB-9E75-FEA41DBC8B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7" name="Text Box 17">
          <a:extLst>
            <a:ext uri="{FF2B5EF4-FFF2-40B4-BE49-F238E27FC236}">
              <a16:creationId xmlns:a16="http://schemas.microsoft.com/office/drawing/2014/main" id="{68531F58-C893-4674-B21F-EB685CBBDC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8" name="Text Box 6">
          <a:extLst>
            <a:ext uri="{FF2B5EF4-FFF2-40B4-BE49-F238E27FC236}">
              <a16:creationId xmlns:a16="http://schemas.microsoft.com/office/drawing/2014/main" id="{481A0F2D-22B5-47B1-A59D-274DDC49F4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9" name="Text Box 7">
          <a:extLst>
            <a:ext uri="{FF2B5EF4-FFF2-40B4-BE49-F238E27FC236}">
              <a16:creationId xmlns:a16="http://schemas.microsoft.com/office/drawing/2014/main" id="{E67B78C2-3332-4027-96D0-90FE839D1F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0" name="Text Box 8">
          <a:extLst>
            <a:ext uri="{FF2B5EF4-FFF2-40B4-BE49-F238E27FC236}">
              <a16:creationId xmlns:a16="http://schemas.microsoft.com/office/drawing/2014/main" id="{E15E097A-0650-4D14-B67A-54A973E6CC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1" name="Text Box 9">
          <a:extLst>
            <a:ext uri="{FF2B5EF4-FFF2-40B4-BE49-F238E27FC236}">
              <a16:creationId xmlns:a16="http://schemas.microsoft.com/office/drawing/2014/main" id="{252E268D-792B-4B69-8FEB-DE811C4651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2" name="Text Box 10">
          <a:extLst>
            <a:ext uri="{FF2B5EF4-FFF2-40B4-BE49-F238E27FC236}">
              <a16:creationId xmlns:a16="http://schemas.microsoft.com/office/drawing/2014/main" id="{1F918486-ABF1-4EAD-868B-6DE69DACBC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3" name="Text Box 11">
          <a:extLst>
            <a:ext uri="{FF2B5EF4-FFF2-40B4-BE49-F238E27FC236}">
              <a16:creationId xmlns:a16="http://schemas.microsoft.com/office/drawing/2014/main" id="{A90AE3DF-7460-4CDE-97E9-B52D3D7DCC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4" name="Text Box 12">
          <a:extLst>
            <a:ext uri="{FF2B5EF4-FFF2-40B4-BE49-F238E27FC236}">
              <a16:creationId xmlns:a16="http://schemas.microsoft.com/office/drawing/2014/main" id="{A42B6BF7-2B25-44EA-AD9A-184B31EEBC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5" name="Text Box 13">
          <a:extLst>
            <a:ext uri="{FF2B5EF4-FFF2-40B4-BE49-F238E27FC236}">
              <a16:creationId xmlns:a16="http://schemas.microsoft.com/office/drawing/2014/main" id="{623D8322-AFFE-4D2F-B9FE-9B40C87308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6" name="Text Box 14">
          <a:extLst>
            <a:ext uri="{FF2B5EF4-FFF2-40B4-BE49-F238E27FC236}">
              <a16:creationId xmlns:a16="http://schemas.microsoft.com/office/drawing/2014/main" id="{E54B4716-234C-43D6-B6BF-3A0CF79F60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7" name="Text Box 15">
          <a:extLst>
            <a:ext uri="{FF2B5EF4-FFF2-40B4-BE49-F238E27FC236}">
              <a16:creationId xmlns:a16="http://schemas.microsoft.com/office/drawing/2014/main" id="{664667A1-3B5F-4DB4-AE47-3C7611D22F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8" name="Text Box 16">
          <a:extLst>
            <a:ext uri="{FF2B5EF4-FFF2-40B4-BE49-F238E27FC236}">
              <a16:creationId xmlns:a16="http://schemas.microsoft.com/office/drawing/2014/main" id="{985BC9B8-4CEA-4B5D-8F9D-15F7793FA7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9" name="Text Box 17">
          <a:extLst>
            <a:ext uri="{FF2B5EF4-FFF2-40B4-BE49-F238E27FC236}">
              <a16:creationId xmlns:a16="http://schemas.microsoft.com/office/drawing/2014/main" id="{C05D77A3-C887-4C55-891A-6775D78B64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0" name="Text Box 7">
          <a:extLst>
            <a:ext uri="{FF2B5EF4-FFF2-40B4-BE49-F238E27FC236}">
              <a16:creationId xmlns:a16="http://schemas.microsoft.com/office/drawing/2014/main" id="{C1091301-8E5C-4AFF-8785-03D558C334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1" name="Text Box 8">
          <a:extLst>
            <a:ext uri="{FF2B5EF4-FFF2-40B4-BE49-F238E27FC236}">
              <a16:creationId xmlns:a16="http://schemas.microsoft.com/office/drawing/2014/main" id="{FA7756C7-D58C-4FC9-ABF2-AFE0EE6BD7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2" name="Text Box 9">
          <a:extLst>
            <a:ext uri="{FF2B5EF4-FFF2-40B4-BE49-F238E27FC236}">
              <a16:creationId xmlns:a16="http://schemas.microsoft.com/office/drawing/2014/main" id="{9C3FA54E-0AFD-420A-8B8C-45CB1673AD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3" name="Text Box 10">
          <a:extLst>
            <a:ext uri="{FF2B5EF4-FFF2-40B4-BE49-F238E27FC236}">
              <a16:creationId xmlns:a16="http://schemas.microsoft.com/office/drawing/2014/main" id="{17AAB80A-E74F-4A71-BB16-8E34BBE391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4" name="Text Box 11">
          <a:extLst>
            <a:ext uri="{FF2B5EF4-FFF2-40B4-BE49-F238E27FC236}">
              <a16:creationId xmlns:a16="http://schemas.microsoft.com/office/drawing/2014/main" id="{68D0BB3F-133E-4AED-B6DF-B5FB38E61A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5" name="Text Box 12">
          <a:extLst>
            <a:ext uri="{FF2B5EF4-FFF2-40B4-BE49-F238E27FC236}">
              <a16:creationId xmlns:a16="http://schemas.microsoft.com/office/drawing/2014/main" id="{EB83D59D-0AEC-4FC3-BEE7-BB095B0380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6" name="Text Box 13">
          <a:extLst>
            <a:ext uri="{FF2B5EF4-FFF2-40B4-BE49-F238E27FC236}">
              <a16:creationId xmlns:a16="http://schemas.microsoft.com/office/drawing/2014/main" id="{EDDF4B4A-A942-4879-B3B3-C49E786CE3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7" name="Text Box 14">
          <a:extLst>
            <a:ext uri="{FF2B5EF4-FFF2-40B4-BE49-F238E27FC236}">
              <a16:creationId xmlns:a16="http://schemas.microsoft.com/office/drawing/2014/main" id="{4DA9AF70-C8E7-4A12-BDC9-C8AF2C6F7F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8" name="Text Box 15">
          <a:extLst>
            <a:ext uri="{FF2B5EF4-FFF2-40B4-BE49-F238E27FC236}">
              <a16:creationId xmlns:a16="http://schemas.microsoft.com/office/drawing/2014/main" id="{DC47E4E7-BC6D-4A75-8803-206C92FAC6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9" name="Text Box 16">
          <a:extLst>
            <a:ext uri="{FF2B5EF4-FFF2-40B4-BE49-F238E27FC236}">
              <a16:creationId xmlns:a16="http://schemas.microsoft.com/office/drawing/2014/main" id="{FE18AEBD-FA8F-497E-907E-428A80D764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0" name="Text Box 17">
          <a:extLst>
            <a:ext uri="{FF2B5EF4-FFF2-40B4-BE49-F238E27FC236}">
              <a16:creationId xmlns:a16="http://schemas.microsoft.com/office/drawing/2014/main" id="{4C9EEE98-298B-4247-A30E-4A8E13F2EC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1" name="Text Box 6">
          <a:extLst>
            <a:ext uri="{FF2B5EF4-FFF2-40B4-BE49-F238E27FC236}">
              <a16:creationId xmlns:a16="http://schemas.microsoft.com/office/drawing/2014/main" id="{DC3232ED-00C3-42EA-84C7-640385086D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2" name="Text Box 7">
          <a:extLst>
            <a:ext uri="{FF2B5EF4-FFF2-40B4-BE49-F238E27FC236}">
              <a16:creationId xmlns:a16="http://schemas.microsoft.com/office/drawing/2014/main" id="{C6800EB0-B0B2-4443-9BD2-473DC167B4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3" name="Text Box 8">
          <a:extLst>
            <a:ext uri="{FF2B5EF4-FFF2-40B4-BE49-F238E27FC236}">
              <a16:creationId xmlns:a16="http://schemas.microsoft.com/office/drawing/2014/main" id="{F64F50F3-EFC0-4AB2-A2E0-584A4600EE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4" name="Text Box 9">
          <a:extLst>
            <a:ext uri="{FF2B5EF4-FFF2-40B4-BE49-F238E27FC236}">
              <a16:creationId xmlns:a16="http://schemas.microsoft.com/office/drawing/2014/main" id="{346E36DE-41FB-4614-9BBE-FF74E1B9CF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5" name="Text Box 10">
          <a:extLst>
            <a:ext uri="{FF2B5EF4-FFF2-40B4-BE49-F238E27FC236}">
              <a16:creationId xmlns:a16="http://schemas.microsoft.com/office/drawing/2014/main" id="{9BB7005C-6C85-4B1A-8D48-1772B0B2EF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6" name="Text Box 11">
          <a:extLst>
            <a:ext uri="{FF2B5EF4-FFF2-40B4-BE49-F238E27FC236}">
              <a16:creationId xmlns:a16="http://schemas.microsoft.com/office/drawing/2014/main" id="{E2D9B59C-D206-4AA0-A48C-A85C25E8C5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7" name="Text Box 12">
          <a:extLst>
            <a:ext uri="{FF2B5EF4-FFF2-40B4-BE49-F238E27FC236}">
              <a16:creationId xmlns:a16="http://schemas.microsoft.com/office/drawing/2014/main" id="{7364E63F-B9B2-4973-A434-5F9183D760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8" name="Text Box 13">
          <a:extLst>
            <a:ext uri="{FF2B5EF4-FFF2-40B4-BE49-F238E27FC236}">
              <a16:creationId xmlns:a16="http://schemas.microsoft.com/office/drawing/2014/main" id="{A0FAC345-F6A5-4AF3-9188-DA127C29D7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9" name="Text Box 14">
          <a:extLst>
            <a:ext uri="{FF2B5EF4-FFF2-40B4-BE49-F238E27FC236}">
              <a16:creationId xmlns:a16="http://schemas.microsoft.com/office/drawing/2014/main" id="{260BC849-6B8C-4E1E-A9A2-8463538AD9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0" name="Text Box 15">
          <a:extLst>
            <a:ext uri="{FF2B5EF4-FFF2-40B4-BE49-F238E27FC236}">
              <a16:creationId xmlns:a16="http://schemas.microsoft.com/office/drawing/2014/main" id="{7E4E2A51-813A-4BD1-B967-7474210CB5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1" name="Text Box 16">
          <a:extLst>
            <a:ext uri="{FF2B5EF4-FFF2-40B4-BE49-F238E27FC236}">
              <a16:creationId xmlns:a16="http://schemas.microsoft.com/office/drawing/2014/main" id="{8A9FC801-308A-4866-A89B-18883AE77A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2" name="Text Box 17">
          <a:extLst>
            <a:ext uri="{FF2B5EF4-FFF2-40B4-BE49-F238E27FC236}">
              <a16:creationId xmlns:a16="http://schemas.microsoft.com/office/drawing/2014/main" id="{B5D692F5-406B-47E6-8656-F615C5B7D1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3" name="Text Box 6">
          <a:extLst>
            <a:ext uri="{FF2B5EF4-FFF2-40B4-BE49-F238E27FC236}">
              <a16:creationId xmlns:a16="http://schemas.microsoft.com/office/drawing/2014/main" id="{9D9BB480-0130-4CB5-BEB7-933D07296D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4" name="Text Box 7">
          <a:extLst>
            <a:ext uri="{FF2B5EF4-FFF2-40B4-BE49-F238E27FC236}">
              <a16:creationId xmlns:a16="http://schemas.microsoft.com/office/drawing/2014/main" id="{BF25BAC9-3F29-4FDF-8640-0A9FCBDC43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5" name="Text Box 8">
          <a:extLst>
            <a:ext uri="{FF2B5EF4-FFF2-40B4-BE49-F238E27FC236}">
              <a16:creationId xmlns:a16="http://schemas.microsoft.com/office/drawing/2014/main" id="{7E823944-12E9-4978-9072-5125C6142E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6" name="Text Box 9">
          <a:extLst>
            <a:ext uri="{FF2B5EF4-FFF2-40B4-BE49-F238E27FC236}">
              <a16:creationId xmlns:a16="http://schemas.microsoft.com/office/drawing/2014/main" id="{D9F69E00-B335-4A9E-96B7-36FF51CB2B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7" name="Text Box 10">
          <a:extLst>
            <a:ext uri="{FF2B5EF4-FFF2-40B4-BE49-F238E27FC236}">
              <a16:creationId xmlns:a16="http://schemas.microsoft.com/office/drawing/2014/main" id="{E4FA73BB-CCC4-477A-86A5-77505EB2F1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8" name="Text Box 11">
          <a:extLst>
            <a:ext uri="{FF2B5EF4-FFF2-40B4-BE49-F238E27FC236}">
              <a16:creationId xmlns:a16="http://schemas.microsoft.com/office/drawing/2014/main" id="{30906821-7E7B-40B6-BECD-D957160558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9" name="Text Box 12">
          <a:extLst>
            <a:ext uri="{FF2B5EF4-FFF2-40B4-BE49-F238E27FC236}">
              <a16:creationId xmlns:a16="http://schemas.microsoft.com/office/drawing/2014/main" id="{B360A959-7D24-462E-9915-A899F35A62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0" name="Text Box 13">
          <a:extLst>
            <a:ext uri="{FF2B5EF4-FFF2-40B4-BE49-F238E27FC236}">
              <a16:creationId xmlns:a16="http://schemas.microsoft.com/office/drawing/2014/main" id="{7683D233-DC16-43CD-B4D9-DBD9C5BF45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1" name="Text Box 14">
          <a:extLst>
            <a:ext uri="{FF2B5EF4-FFF2-40B4-BE49-F238E27FC236}">
              <a16:creationId xmlns:a16="http://schemas.microsoft.com/office/drawing/2014/main" id="{3E94C330-9A2C-4C50-86F3-42F286CE13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2" name="Text Box 15">
          <a:extLst>
            <a:ext uri="{FF2B5EF4-FFF2-40B4-BE49-F238E27FC236}">
              <a16:creationId xmlns:a16="http://schemas.microsoft.com/office/drawing/2014/main" id="{50BE0040-594B-422B-BA82-96FA8774D4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3" name="Text Box 16">
          <a:extLst>
            <a:ext uri="{FF2B5EF4-FFF2-40B4-BE49-F238E27FC236}">
              <a16:creationId xmlns:a16="http://schemas.microsoft.com/office/drawing/2014/main" id="{C4D2FC1E-0071-429E-AB93-9DAA1C58CF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4" name="Text Box 17">
          <a:extLst>
            <a:ext uri="{FF2B5EF4-FFF2-40B4-BE49-F238E27FC236}">
              <a16:creationId xmlns:a16="http://schemas.microsoft.com/office/drawing/2014/main" id="{40BE0FAA-A278-4695-B5DA-1A1B33D237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5" name="Text Box 6">
          <a:extLst>
            <a:ext uri="{FF2B5EF4-FFF2-40B4-BE49-F238E27FC236}">
              <a16:creationId xmlns:a16="http://schemas.microsoft.com/office/drawing/2014/main" id="{E3E6BB8C-A5A1-435E-A88C-05E1FFBE66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6" name="Text Box 7">
          <a:extLst>
            <a:ext uri="{FF2B5EF4-FFF2-40B4-BE49-F238E27FC236}">
              <a16:creationId xmlns:a16="http://schemas.microsoft.com/office/drawing/2014/main" id="{55A2CD84-3CD3-4949-999C-6363552961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7" name="Text Box 8">
          <a:extLst>
            <a:ext uri="{FF2B5EF4-FFF2-40B4-BE49-F238E27FC236}">
              <a16:creationId xmlns:a16="http://schemas.microsoft.com/office/drawing/2014/main" id="{CE4E80ED-CF00-489C-A6D8-9C199EE90C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8" name="Text Box 9">
          <a:extLst>
            <a:ext uri="{FF2B5EF4-FFF2-40B4-BE49-F238E27FC236}">
              <a16:creationId xmlns:a16="http://schemas.microsoft.com/office/drawing/2014/main" id="{E4640B5A-3C0A-49FC-8BB0-5A8793CA87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9" name="Text Box 10">
          <a:extLst>
            <a:ext uri="{FF2B5EF4-FFF2-40B4-BE49-F238E27FC236}">
              <a16:creationId xmlns:a16="http://schemas.microsoft.com/office/drawing/2014/main" id="{CB5B1AD0-5046-468A-9DC5-5B475B3116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0" name="Text Box 11">
          <a:extLst>
            <a:ext uri="{FF2B5EF4-FFF2-40B4-BE49-F238E27FC236}">
              <a16:creationId xmlns:a16="http://schemas.microsoft.com/office/drawing/2014/main" id="{21383A36-CD75-4C5F-93C6-D4DB0976BF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1" name="Text Box 12">
          <a:extLst>
            <a:ext uri="{FF2B5EF4-FFF2-40B4-BE49-F238E27FC236}">
              <a16:creationId xmlns:a16="http://schemas.microsoft.com/office/drawing/2014/main" id="{0E5E5BA5-457D-40E7-B1AC-23645F4402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2" name="Text Box 13">
          <a:extLst>
            <a:ext uri="{FF2B5EF4-FFF2-40B4-BE49-F238E27FC236}">
              <a16:creationId xmlns:a16="http://schemas.microsoft.com/office/drawing/2014/main" id="{59DC773D-C606-439D-B200-BDF097C956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3" name="Text Box 14">
          <a:extLst>
            <a:ext uri="{FF2B5EF4-FFF2-40B4-BE49-F238E27FC236}">
              <a16:creationId xmlns:a16="http://schemas.microsoft.com/office/drawing/2014/main" id="{128FAD67-7FCE-4ECF-AB96-E440E2E063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4" name="Text Box 15">
          <a:extLst>
            <a:ext uri="{FF2B5EF4-FFF2-40B4-BE49-F238E27FC236}">
              <a16:creationId xmlns:a16="http://schemas.microsoft.com/office/drawing/2014/main" id="{0F511980-847D-4CB0-A53D-BBDB73DE31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5" name="Text Box 16">
          <a:extLst>
            <a:ext uri="{FF2B5EF4-FFF2-40B4-BE49-F238E27FC236}">
              <a16:creationId xmlns:a16="http://schemas.microsoft.com/office/drawing/2014/main" id="{9ABDC0F2-BC07-4C72-B60D-6C2C04B1D0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6" name="Text Box 17">
          <a:extLst>
            <a:ext uri="{FF2B5EF4-FFF2-40B4-BE49-F238E27FC236}">
              <a16:creationId xmlns:a16="http://schemas.microsoft.com/office/drawing/2014/main" id="{03D2F88B-0345-4F50-B2A8-2CCB63C974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7" name="Text Box 7">
          <a:extLst>
            <a:ext uri="{FF2B5EF4-FFF2-40B4-BE49-F238E27FC236}">
              <a16:creationId xmlns:a16="http://schemas.microsoft.com/office/drawing/2014/main" id="{E5F4BE07-C468-4789-B23C-DCD55DFC59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8" name="Text Box 8">
          <a:extLst>
            <a:ext uri="{FF2B5EF4-FFF2-40B4-BE49-F238E27FC236}">
              <a16:creationId xmlns:a16="http://schemas.microsoft.com/office/drawing/2014/main" id="{8EBFE3E7-7B3B-4211-97F7-7CAA65E938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9" name="Text Box 9">
          <a:extLst>
            <a:ext uri="{FF2B5EF4-FFF2-40B4-BE49-F238E27FC236}">
              <a16:creationId xmlns:a16="http://schemas.microsoft.com/office/drawing/2014/main" id="{EE1667C2-2B04-43A6-A6FD-F687C2F9E6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0" name="Text Box 10">
          <a:extLst>
            <a:ext uri="{FF2B5EF4-FFF2-40B4-BE49-F238E27FC236}">
              <a16:creationId xmlns:a16="http://schemas.microsoft.com/office/drawing/2014/main" id="{75766A4F-9B83-4B56-B327-6616BDB20F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1" name="Text Box 11">
          <a:extLst>
            <a:ext uri="{FF2B5EF4-FFF2-40B4-BE49-F238E27FC236}">
              <a16:creationId xmlns:a16="http://schemas.microsoft.com/office/drawing/2014/main" id="{DDFECF1D-2979-450A-A510-781F2B8571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2" name="Text Box 12">
          <a:extLst>
            <a:ext uri="{FF2B5EF4-FFF2-40B4-BE49-F238E27FC236}">
              <a16:creationId xmlns:a16="http://schemas.microsoft.com/office/drawing/2014/main" id="{6C1116A5-35CE-4F3D-8E3C-7274C4D673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3" name="Text Box 13">
          <a:extLst>
            <a:ext uri="{FF2B5EF4-FFF2-40B4-BE49-F238E27FC236}">
              <a16:creationId xmlns:a16="http://schemas.microsoft.com/office/drawing/2014/main" id="{3909B261-154C-4B79-96E2-373E44D331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4" name="Text Box 14">
          <a:extLst>
            <a:ext uri="{FF2B5EF4-FFF2-40B4-BE49-F238E27FC236}">
              <a16:creationId xmlns:a16="http://schemas.microsoft.com/office/drawing/2014/main" id="{AEA95E0B-4081-45B3-AD98-5C554C8A60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5" name="Text Box 15">
          <a:extLst>
            <a:ext uri="{FF2B5EF4-FFF2-40B4-BE49-F238E27FC236}">
              <a16:creationId xmlns:a16="http://schemas.microsoft.com/office/drawing/2014/main" id="{D1E4832B-E4F1-429E-8DF8-371B90759D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6" name="Text Box 16">
          <a:extLst>
            <a:ext uri="{FF2B5EF4-FFF2-40B4-BE49-F238E27FC236}">
              <a16:creationId xmlns:a16="http://schemas.microsoft.com/office/drawing/2014/main" id="{2941B0A0-1E57-420B-AFEB-5D61FED952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7" name="Text Box 17">
          <a:extLst>
            <a:ext uri="{FF2B5EF4-FFF2-40B4-BE49-F238E27FC236}">
              <a16:creationId xmlns:a16="http://schemas.microsoft.com/office/drawing/2014/main" id="{130F32D5-9A3D-4059-BE91-87352C4A2E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8" name="Text Box 6">
          <a:extLst>
            <a:ext uri="{FF2B5EF4-FFF2-40B4-BE49-F238E27FC236}">
              <a16:creationId xmlns:a16="http://schemas.microsoft.com/office/drawing/2014/main" id="{0EF9A101-601F-4BE1-B0A8-316C6847DC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9" name="Text Box 7">
          <a:extLst>
            <a:ext uri="{FF2B5EF4-FFF2-40B4-BE49-F238E27FC236}">
              <a16:creationId xmlns:a16="http://schemas.microsoft.com/office/drawing/2014/main" id="{DCD86867-2E05-4863-B8E1-FCA392D85D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0" name="Text Box 8">
          <a:extLst>
            <a:ext uri="{FF2B5EF4-FFF2-40B4-BE49-F238E27FC236}">
              <a16:creationId xmlns:a16="http://schemas.microsoft.com/office/drawing/2014/main" id="{EEFE9999-6916-4D04-B661-3AF57896EB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1" name="Text Box 9">
          <a:extLst>
            <a:ext uri="{FF2B5EF4-FFF2-40B4-BE49-F238E27FC236}">
              <a16:creationId xmlns:a16="http://schemas.microsoft.com/office/drawing/2014/main" id="{15D54CD6-1445-4683-B326-DC2365E04B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2" name="Text Box 10">
          <a:extLst>
            <a:ext uri="{FF2B5EF4-FFF2-40B4-BE49-F238E27FC236}">
              <a16:creationId xmlns:a16="http://schemas.microsoft.com/office/drawing/2014/main" id="{809F9DB0-A42B-4021-9466-B3B4E6E70F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3" name="Text Box 11">
          <a:extLst>
            <a:ext uri="{FF2B5EF4-FFF2-40B4-BE49-F238E27FC236}">
              <a16:creationId xmlns:a16="http://schemas.microsoft.com/office/drawing/2014/main" id="{EB29E05C-6D26-47F3-BB5F-FFEC52D868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4" name="Text Box 12">
          <a:extLst>
            <a:ext uri="{FF2B5EF4-FFF2-40B4-BE49-F238E27FC236}">
              <a16:creationId xmlns:a16="http://schemas.microsoft.com/office/drawing/2014/main" id="{DD270FC0-1A3F-4D01-B18A-72ABC5B6C3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5" name="Text Box 13">
          <a:extLst>
            <a:ext uri="{FF2B5EF4-FFF2-40B4-BE49-F238E27FC236}">
              <a16:creationId xmlns:a16="http://schemas.microsoft.com/office/drawing/2014/main" id="{0C8C3A19-9BAF-4D48-A7B1-A728319DDC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6" name="Text Box 14">
          <a:extLst>
            <a:ext uri="{FF2B5EF4-FFF2-40B4-BE49-F238E27FC236}">
              <a16:creationId xmlns:a16="http://schemas.microsoft.com/office/drawing/2014/main" id="{4C01C8F4-FC7D-4B5D-881A-185D57E956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7" name="Text Box 15">
          <a:extLst>
            <a:ext uri="{FF2B5EF4-FFF2-40B4-BE49-F238E27FC236}">
              <a16:creationId xmlns:a16="http://schemas.microsoft.com/office/drawing/2014/main" id="{48F85DD9-9EC5-496A-B31B-901FB57260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8" name="Text Box 16">
          <a:extLst>
            <a:ext uri="{FF2B5EF4-FFF2-40B4-BE49-F238E27FC236}">
              <a16:creationId xmlns:a16="http://schemas.microsoft.com/office/drawing/2014/main" id="{D1821C78-0C5B-4DE9-ABAB-D578E0D6CD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9" name="Text Box 17">
          <a:extLst>
            <a:ext uri="{FF2B5EF4-FFF2-40B4-BE49-F238E27FC236}">
              <a16:creationId xmlns:a16="http://schemas.microsoft.com/office/drawing/2014/main" id="{8A640AB8-DB13-46DD-851C-88F7D9D23C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0" name="Text Box 6">
          <a:extLst>
            <a:ext uri="{FF2B5EF4-FFF2-40B4-BE49-F238E27FC236}">
              <a16:creationId xmlns:a16="http://schemas.microsoft.com/office/drawing/2014/main" id="{0C9A51CC-F4C1-48D6-80D4-D67A887922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1" name="Text Box 7">
          <a:extLst>
            <a:ext uri="{FF2B5EF4-FFF2-40B4-BE49-F238E27FC236}">
              <a16:creationId xmlns:a16="http://schemas.microsoft.com/office/drawing/2014/main" id="{C230C7C9-094E-4C05-9E73-AAB880CE1C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2" name="Text Box 8">
          <a:extLst>
            <a:ext uri="{FF2B5EF4-FFF2-40B4-BE49-F238E27FC236}">
              <a16:creationId xmlns:a16="http://schemas.microsoft.com/office/drawing/2014/main" id="{ED74F6CE-61F4-4E98-9D1D-B7973ED47F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3" name="Text Box 9">
          <a:extLst>
            <a:ext uri="{FF2B5EF4-FFF2-40B4-BE49-F238E27FC236}">
              <a16:creationId xmlns:a16="http://schemas.microsoft.com/office/drawing/2014/main" id="{A61BBA72-A06C-44EF-9403-AB49F6B5FD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4" name="Text Box 10">
          <a:extLst>
            <a:ext uri="{FF2B5EF4-FFF2-40B4-BE49-F238E27FC236}">
              <a16:creationId xmlns:a16="http://schemas.microsoft.com/office/drawing/2014/main" id="{7302DF45-0EF0-43A2-AC05-410BDCBB6C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5" name="Text Box 11">
          <a:extLst>
            <a:ext uri="{FF2B5EF4-FFF2-40B4-BE49-F238E27FC236}">
              <a16:creationId xmlns:a16="http://schemas.microsoft.com/office/drawing/2014/main" id="{1AD96B97-A7DD-454E-92D7-12318E4E1B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6" name="Text Box 12">
          <a:extLst>
            <a:ext uri="{FF2B5EF4-FFF2-40B4-BE49-F238E27FC236}">
              <a16:creationId xmlns:a16="http://schemas.microsoft.com/office/drawing/2014/main" id="{82FBA048-4644-42D4-8AAB-E0DD0C41EE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7" name="Text Box 13">
          <a:extLst>
            <a:ext uri="{FF2B5EF4-FFF2-40B4-BE49-F238E27FC236}">
              <a16:creationId xmlns:a16="http://schemas.microsoft.com/office/drawing/2014/main" id="{77C5C3C2-18F2-419D-A532-6F3D4D71C2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8" name="Text Box 14">
          <a:extLst>
            <a:ext uri="{FF2B5EF4-FFF2-40B4-BE49-F238E27FC236}">
              <a16:creationId xmlns:a16="http://schemas.microsoft.com/office/drawing/2014/main" id="{8FA0A659-3929-42E7-8905-D60E08F48A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9" name="Text Box 15">
          <a:extLst>
            <a:ext uri="{FF2B5EF4-FFF2-40B4-BE49-F238E27FC236}">
              <a16:creationId xmlns:a16="http://schemas.microsoft.com/office/drawing/2014/main" id="{579BC756-86CD-4C13-A6D6-913B50B972F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0" name="Text Box 16">
          <a:extLst>
            <a:ext uri="{FF2B5EF4-FFF2-40B4-BE49-F238E27FC236}">
              <a16:creationId xmlns:a16="http://schemas.microsoft.com/office/drawing/2014/main" id="{B2823F76-A8F6-4661-9FB7-584CDC5938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1" name="Text Box 17">
          <a:extLst>
            <a:ext uri="{FF2B5EF4-FFF2-40B4-BE49-F238E27FC236}">
              <a16:creationId xmlns:a16="http://schemas.microsoft.com/office/drawing/2014/main" id="{D9572523-E7F3-47D3-ABE3-C666815ADD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2" name="Text Box 6">
          <a:extLst>
            <a:ext uri="{FF2B5EF4-FFF2-40B4-BE49-F238E27FC236}">
              <a16:creationId xmlns:a16="http://schemas.microsoft.com/office/drawing/2014/main" id="{5EB72A63-A9FC-4CDF-A6B5-649B796824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3" name="Text Box 7">
          <a:extLst>
            <a:ext uri="{FF2B5EF4-FFF2-40B4-BE49-F238E27FC236}">
              <a16:creationId xmlns:a16="http://schemas.microsoft.com/office/drawing/2014/main" id="{35E66F66-3F88-4ABC-9654-BA7BEC54BF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4" name="Text Box 8">
          <a:extLst>
            <a:ext uri="{FF2B5EF4-FFF2-40B4-BE49-F238E27FC236}">
              <a16:creationId xmlns:a16="http://schemas.microsoft.com/office/drawing/2014/main" id="{96377C06-88CB-4056-BD36-776DB3BEB6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5" name="Text Box 9">
          <a:extLst>
            <a:ext uri="{FF2B5EF4-FFF2-40B4-BE49-F238E27FC236}">
              <a16:creationId xmlns:a16="http://schemas.microsoft.com/office/drawing/2014/main" id="{A33F5066-08E6-4A71-A12E-71337A0F28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6" name="Text Box 10">
          <a:extLst>
            <a:ext uri="{FF2B5EF4-FFF2-40B4-BE49-F238E27FC236}">
              <a16:creationId xmlns:a16="http://schemas.microsoft.com/office/drawing/2014/main" id="{24D2B5F7-21B5-49FA-8DCB-E321620F3A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7" name="Text Box 11">
          <a:extLst>
            <a:ext uri="{FF2B5EF4-FFF2-40B4-BE49-F238E27FC236}">
              <a16:creationId xmlns:a16="http://schemas.microsoft.com/office/drawing/2014/main" id="{EB10ED6D-FF03-464B-8CB8-ACD41C54EE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8" name="Text Box 12">
          <a:extLst>
            <a:ext uri="{FF2B5EF4-FFF2-40B4-BE49-F238E27FC236}">
              <a16:creationId xmlns:a16="http://schemas.microsoft.com/office/drawing/2014/main" id="{3E90FBCF-A5F5-4A4A-ABB7-BBA54D1407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9" name="Text Box 13">
          <a:extLst>
            <a:ext uri="{FF2B5EF4-FFF2-40B4-BE49-F238E27FC236}">
              <a16:creationId xmlns:a16="http://schemas.microsoft.com/office/drawing/2014/main" id="{2760DEDD-0B73-4D96-A709-6DF173EF43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0" name="Text Box 14">
          <a:extLst>
            <a:ext uri="{FF2B5EF4-FFF2-40B4-BE49-F238E27FC236}">
              <a16:creationId xmlns:a16="http://schemas.microsoft.com/office/drawing/2014/main" id="{66174660-B73E-4241-BE58-D39C672525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1" name="Text Box 15">
          <a:extLst>
            <a:ext uri="{FF2B5EF4-FFF2-40B4-BE49-F238E27FC236}">
              <a16:creationId xmlns:a16="http://schemas.microsoft.com/office/drawing/2014/main" id="{A4FBACBE-25AB-49C2-9535-50CDFBFB19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2" name="Text Box 16">
          <a:extLst>
            <a:ext uri="{FF2B5EF4-FFF2-40B4-BE49-F238E27FC236}">
              <a16:creationId xmlns:a16="http://schemas.microsoft.com/office/drawing/2014/main" id="{2E51143D-C0FC-468A-BDA9-6FD278B917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3" name="Text Box 17">
          <a:extLst>
            <a:ext uri="{FF2B5EF4-FFF2-40B4-BE49-F238E27FC236}">
              <a16:creationId xmlns:a16="http://schemas.microsoft.com/office/drawing/2014/main" id="{6B02CBA6-CCED-4831-BC33-2F12D45E72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4" name="Text Box 7">
          <a:extLst>
            <a:ext uri="{FF2B5EF4-FFF2-40B4-BE49-F238E27FC236}">
              <a16:creationId xmlns:a16="http://schemas.microsoft.com/office/drawing/2014/main" id="{C716AABA-903A-4046-843E-7DA7C58845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5" name="Text Box 8">
          <a:extLst>
            <a:ext uri="{FF2B5EF4-FFF2-40B4-BE49-F238E27FC236}">
              <a16:creationId xmlns:a16="http://schemas.microsoft.com/office/drawing/2014/main" id="{B8A88553-F9E2-4ED4-8567-7101109D6B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6" name="Text Box 9">
          <a:extLst>
            <a:ext uri="{FF2B5EF4-FFF2-40B4-BE49-F238E27FC236}">
              <a16:creationId xmlns:a16="http://schemas.microsoft.com/office/drawing/2014/main" id="{8AE9B41B-C91D-4B13-859A-89927D7691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7" name="Text Box 10">
          <a:extLst>
            <a:ext uri="{FF2B5EF4-FFF2-40B4-BE49-F238E27FC236}">
              <a16:creationId xmlns:a16="http://schemas.microsoft.com/office/drawing/2014/main" id="{D4F3DF92-407E-4453-97D2-79F85A2DBD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8" name="Text Box 11">
          <a:extLst>
            <a:ext uri="{FF2B5EF4-FFF2-40B4-BE49-F238E27FC236}">
              <a16:creationId xmlns:a16="http://schemas.microsoft.com/office/drawing/2014/main" id="{D052D975-8633-4EF2-8B26-44CEB83A13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9" name="Text Box 12">
          <a:extLst>
            <a:ext uri="{FF2B5EF4-FFF2-40B4-BE49-F238E27FC236}">
              <a16:creationId xmlns:a16="http://schemas.microsoft.com/office/drawing/2014/main" id="{73F10946-6D5C-4F04-BF93-1D6209DDBA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0" name="Text Box 13">
          <a:extLst>
            <a:ext uri="{FF2B5EF4-FFF2-40B4-BE49-F238E27FC236}">
              <a16:creationId xmlns:a16="http://schemas.microsoft.com/office/drawing/2014/main" id="{12D9A3BC-E87F-4EE5-9C11-B2A5E11CAF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1" name="Text Box 14">
          <a:extLst>
            <a:ext uri="{FF2B5EF4-FFF2-40B4-BE49-F238E27FC236}">
              <a16:creationId xmlns:a16="http://schemas.microsoft.com/office/drawing/2014/main" id="{A8C2E5E6-F115-40BE-804C-98B3690A87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2" name="Text Box 15">
          <a:extLst>
            <a:ext uri="{FF2B5EF4-FFF2-40B4-BE49-F238E27FC236}">
              <a16:creationId xmlns:a16="http://schemas.microsoft.com/office/drawing/2014/main" id="{86FEE197-062C-4D46-B24F-EE67A52E1B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3" name="Text Box 16">
          <a:extLst>
            <a:ext uri="{FF2B5EF4-FFF2-40B4-BE49-F238E27FC236}">
              <a16:creationId xmlns:a16="http://schemas.microsoft.com/office/drawing/2014/main" id="{4018CC34-8806-4C40-A953-418FEF5E5F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4" name="Text Box 17">
          <a:extLst>
            <a:ext uri="{FF2B5EF4-FFF2-40B4-BE49-F238E27FC236}">
              <a16:creationId xmlns:a16="http://schemas.microsoft.com/office/drawing/2014/main" id="{0934F0B1-A891-4642-9325-604FEB3713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5" name="Text Box 6">
          <a:extLst>
            <a:ext uri="{FF2B5EF4-FFF2-40B4-BE49-F238E27FC236}">
              <a16:creationId xmlns:a16="http://schemas.microsoft.com/office/drawing/2014/main" id="{E6013153-D456-4AA6-A2BB-F290C3D54D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6" name="Text Box 7">
          <a:extLst>
            <a:ext uri="{FF2B5EF4-FFF2-40B4-BE49-F238E27FC236}">
              <a16:creationId xmlns:a16="http://schemas.microsoft.com/office/drawing/2014/main" id="{6E9CC1A2-FD1D-40CB-991A-06EF641CD1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7" name="Text Box 8">
          <a:extLst>
            <a:ext uri="{FF2B5EF4-FFF2-40B4-BE49-F238E27FC236}">
              <a16:creationId xmlns:a16="http://schemas.microsoft.com/office/drawing/2014/main" id="{665D6B7C-430C-474A-A4EA-78F30BB1FE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8" name="Text Box 9">
          <a:extLst>
            <a:ext uri="{FF2B5EF4-FFF2-40B4-BE49-F238E27FC236}">
              <a16:creationId xmlns:a16="http://schemas.microsoft.com/office/drawing/2014/main" id="{6FED0E9D-83C6-4FB2-BE61-4D14339F11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9" name="Text Box 10">
          <a:extLst>
            <a:ext uri="{FF2B5EF4-FFF2-40B4-BE49-F238E27FC236}">
              <a16:creationId xmlns:a16="http://schemas.microsoft.com/office/drawing/2014/main" id="{B282A01B-9B9A-496B-A684-2B28031E4A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0" name="Text Box 11">
          <a:extLst>
            <a:ext uri="{FF2B5EF4-FFF2-40B4-BE49-F238E27FC236}">
              <a16:creationId xmlns:a16="http://schemas.microsoft.com/office/drawing/2014/main" id="{77E816CE-B94E-4864-AA5A-E5AE1234EB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1" name="Text Box 12">
          <a:extLst>
            <a:ext uri="{FF2B5EF4-FFF2-40B4-BE49-F238E27FC236}">
              <a16:creationId xmlns:a16="http://schemas.microsoft.com/office/drawing/2014/main" id="{C93F3B9A-1C7F-4188-ABE9-21881B12CB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2" name="Text Box 13">
          <a:extLst>
            <a:ext uri="{FF2B5EF4-FFF2-40B4-BE49-F238E27FC236}">
              <a16:creationId xmlns:a16="http://schemas.microsoft.com/office/drawing/2014/main" id="{F6E74B6D-058A-43AF-B292-BD55C1659F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3" name="Text Box 14">
          <a:extLst>
            <a:ext uri="{FF2B5EF4-FFF2-40B4-BE49-F238E27FC236}">
              <a16:creationId xmlns:a16="http://schemas.microsoft.com/office/drawing/2014/main" id="{39B1DDC8-7AF0-48CF-97E6-169677646D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4" name="Text Box 15">
          <a:extLst>
            <a:ext uri="{FF2B5EF4-FFF2-40B4-BE49-F238E27FC236}">
              <a16:creationId xmlns:a16="http://schemas.microsoft.com/office/drawing/2014/main" id="{DD3522AB-0361-42F6-97B0-3FD160D54B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5" name="Text Box 16">
          <a:extLst>
            <a:ext uri="{FF2B5EF4-FFF2-40B4-BE49-F238E27FC236}">
              <a16:creationId xmlns:a16="http://schemas.microsoft.com/office/drawing/2014/main" id="{6D6FDE6F-A66C-404E-A7EF-85D530A11F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6" name="Text Box 17">
          <a:extLst>
            <a:ext uri="{FF2B5EF4-FFF2-40B4-BE49-F238E27FC236}">
              <a16:creationId xmlns:a16="http://schemas.microsoft.com/office/drawing/2014/main" id="{3E27ABC9-0744-4823-850D-53658E0646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7" name="Text Box 6">
          <a:extLst>
            <a:ext uri="{FF2B5EF4-FFF2-40B4-BE49-F238E27FC236}">
              <a16:creationId xmlns:a16="http://schemas.microsoft.com/office/drawing/2014/main" id="{38E293AB-8F10-45C1-A9F7-B305F5E453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8" name="Text Box 7">
          <a:extLst>
            <a:ext uri="{FF2B5EF4-FFF2-40B4-BE49-F238E27FC236}">
              <a16:creationId xmlns:a16="http://schemas.microsoft.com/office/drawing/2014/main" id="{FBB31B50-CC2F-4AD8-B09A-D88A93A8CC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9" name="Text Box 8">
          <a:extLst>
            <a:ext uri="{FF2B5EF4-FFF2-40B4-BE49-F238E27FC236}">
              <a16:creationId xmlns:a16="http://schemas.microsoft.com/office/drawing/2014/main" id="{933B5DE1-2709-4387-B194-9A38C16B07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0" name="Text Box 9">
          <a:extLst>
            <a:ext uri="{FF2B5EF4-FFF2-40B4-BE49-F238E27FC236}">
              <a16:creationId xmlns:a16="http://schemas.microsoft.com/office/drawing/2014/main" id="{3EDA3A8E-83CD-4050-90A2-E0BF445FAF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1" name="Text Box 10">
          <a:extLst>
            <a:ext uri="{FF2B5EF4-FFF2-40B4-BE49-F238E27FC236}">
              <a16:creationId xmlns:a16="http://schemas.microsoft.com/office/drawing/2014/main" id="{772EAC75-62A4-4A69-97AF-29E231504F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2" name="Text Box 11">
          <a:extLst>
            <a:ext uri="{FF2B5EF4-FFF2-40B4-BE49-F238E27FC236}">
              <a16:creationId xmlns:a16="http://schemas.microsoft.com/office/drawing/2014/main" id="{BCF4F809-A6A4-4000-8E29-8963A9F905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3" name="Text Box 12">
          <a:extLst>
            <a:ext uri="{FF2B5EF4-FFF2-40B4-BE49-F238E27FC236}">
              <a16:creationId xmlns:a16="http://schemas.microsoft.com/office/drawing/2014/main" id="{127AB097-64A1-420A-A0B8-1D2EBCB161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4" name="Text Box 13">
          <a:extLst>
            <a:ext uri="{FF2B5EF4-FFF2-40B4-BE49-F238E27FC236}">
              <a16:creationId xmlns:a16="http://schemas.microsoft.com/office/drawing/2014/main" id="{D466445E-302A-44FB-9446-9CDCA21767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5" name="Text Box 14">
          <a:extLst>
            <a:ext uri="{FF2B5EF4-FFF2-40B4-BE49-F238E27FC236}">
              <a16:creationId xmlns:a16="http://schemas.microsoft.com/office/drawing/2014/main" id="{681D8FC1-7B9C-4EEE-8DF3-4B201124FA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6" name="Text Box 15">
          <a:extLst>
            <a:ext uri="{FF2B5EF4-FFF2-40B4-BE49-F238E27FC236}">
              <a16:creationId xmlns:a16="http://schemas.microsoft.com/office/drawing/2014/main" id="{98BF9BDA-C49E-47FD-AF68-19E241B388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7" name="Text Box 16">
          <a:extLst>
            <a:ext uri="{FF2B5EF4-FFF2-40B4-BE49-F238E27FC236}">
              <a16:creationId xmlns:a16="http://schemas.microsoft.com/office/drawing/2014/main" id="{CD062308-C49A-49B1-8493-FD11B01CEC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8" name="Text Box 17">
          <a:extLst>
            <a:ext uri="{FF2B5EF4-FFF2-40B4-BE49-F238E27FC236}">
              <a16:creationId xmlns:a16="http://schemas.microsoft.com/office/drawing/2014/main" id="{227D6EFF-7CB1-45DE-B0AB-4CDC227FA9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9" name="Text Box 6">
          <a:extLst>
            <a:ext uri="{FF2B5EF4-FFF2-40B4-BE49-F238E27FC236}">
              <a16:creationId xmlns:a16="http://schemas.microsoft.com/office/drawing/2014/main" id="{3D7C64DC-DD8B-4F16-9DD8-9F2B099240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0" name="Text Box 7">
          <a:extLst>
            <a:ext uri="{FF2B5EF4-FFF2-40B4-BE49-F238E27FC236}">
              <a16:creationId xmlns:a16="http://schemas.microsoft.com/office/drawing/2014/main" id="{A187C771-4039-4E4E-9581-180825EFE8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1" name="Text Box 8">
          <a:extLst>
            <a:ext uri="{FF2B5EF4-FFF2-40B4-BE49-F238E27FC236}">
              <a16:creationId xmlns:a16="http://schemas.microsoft.com/office/drawing/2014/main" id="{B72C4AB8-9F0A-4962-B64D-ED4F8530B0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2" name="Text Box 9">
          <a:extLst>
            <a:ext uri="{FF2B5EF4-FFF2-40B4-BE49-F238E27FC236}">
              <a16:creationId xmlns:a16="http://schemas.microsoft.com/office/drawing/2014/main" id="{F00CABBC-4F3A-4554-94C9-442974F829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3" name="Text Box 10">
          <a:extLst>
            <a:ext uri="{FF2B5EF4-FFF2-40B4-BE49-F238E27FC236}">
              <a16:creationId xmlns:a16="http://schemas.microsoft.com/office/drawing/2014/main" id="{682623A5-55A2-41D3-83FF-6054762D8C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4" name="Text Box 11">
          <a:extLst>
            <a:ext uri="{FF2B5EF4-FFF2-40B4-BE49-F238E27FC236}">
              <a16:creationId xmlns:a16="http://schemas.microsoft.com/office/drawing/2014/main" id="{84781D43-886A-4DE8-A276-985C0CCB78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5" name="Text Box 12">
          <a:extLst>
            <a:ext uri="{FF2B5EF4-FFF2-40B4-BE49-F238E27FC236}">
              <a16:creationId xmlns:a16="http://schemas.microsoft.com/office/drawing/2014/main" id="{C95392D7-3606-4D41-822D-51F7E6C0D3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6" name="Text Box 13">
          <a:extLst>
            <a:ext uri="{FF2B5EF4-FFF2-40B4-BE49-F238E27FC236}">
              <a16:creationId xmlns:a16="http://schemas.microsoft.com/office/drawing/2014/main" id="{85993A23-F0E1-47A3-B997-B15244BB2B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7" name="Text Box 14">
          <a:extLst>
            <a:ext uri="{FF2B5EF4-FFF2-40B4-BE49-F238E27FC236}">
              <a16:creationId xmlns:a16="http://schemas.microsoft.com/office/drawing/2014/main" id="{9EB311FB-7C64-44E3-ABA1-E119B871D5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8" name="Text Box 15">
          <a:extLst>
            <a:ext uri="{FF2B5EF4-FFF2-40B4-BE49-F238E27FC236}">
              <a16:creationId xmlns:a16="http://schemas.microsoft.com/office/drawing/2014/main" id="{4895B07E-4117-4683-A4D8-48F0B72F6E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9" name="Text Box 16">
          <a:extLst>
            <a:ext uri="{FF2B5EF4-FFF2-40B4-BE49-F238E27FC236}">
              <a16:creationId xmlns:a16="http://schemas.microsoft.com/office/drawing/2014/main" id="{CFEF1D2D-D706-4595-9559-D8A923B466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0" name="Text Box 17">
          <a:extLst>
            <a:ext uri="{FF2B5EF4-FFF2-40B4-BE49-F238E27FC236}">
              <a16:creationId xmlns:a16="http://schemas.microsoft.com/office/drawing/2014/main" id="{82EB3E3D-2632-46D2-9276-B606DE6549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1" name="Text Box 7">
          <a:extLst>
            <a:ext uri="{FF2B5EF4-FFF2-40B4-BE49-F238E27FC236}">
              <a16:creationId xmlns:a16="http://schemas.microsoft.com/office/drawing/2014/main" id="{40514B2F-935A-48A7-AC1E-02EF09C08B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2" name="Text Box 8">
          <a:extLst>
            <a:ext uri="{FF2B5EF4-FFF2-40B4-BE49-F238E27FC236}">
              <a16:creationId xmlns:a16="http://schemas.microsoft.com/office/drawing/2014/main" id="{B6BEAA2F-0CEF-4E70-A9A3-AAE43A9298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3" name="Text Box 9">
          <a:extLst>
            <a:ext uri="{FF2B5EF4-FFF2-40B4-BE49-F238E27FC236}">
              <a16:creationId xmlns:a16="http://schemas.microsoft.com/office/drawing/2014/main" id="{38FCFF14-C009-400E-954C-F3BCEFDF01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4" name="Text Box 10">
          <a:extLst>
            <a:ext uri="{FF2B5EF4-FFF2-40B4-BE49-F238E27FC236}">
              <a16:creationId xmlns:a16="http://schemas.microsoft.com/office/drawing/2014/main" id="{1BD63D16-957B-4158-B45B-0F9AD84E55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5" name="Text Box 11">
          <a:extLst>
            <a:ext uri="{FF2B5EF4-FFF2-40B4-BE49-F238E27FC236}">
              <a16:creationId xmlns:a16="http://schemas.microsoft.com/office/drawing/2014/main" id="{D117863A-0EFE-4AD3-8C15-7D13C5D81B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6" name="Text Box 12">
          <a:extLst>
            <a:ext uri="{FF2B5EF4-FFF2-40B4-BE49-F238E27FC236}">
              <a16:creationId xmlns:a16="http://schemas.microsoft.com/office/drawing/2014/main" id="{B846C6CA-311C-4A66-8278-825F04077B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7" name="Text Box 13">
          <a:extLst>
            <a:ext uri="{FF2B5EF4-FFF2-40B4-BE49-F238E27FC236}">
              <a16:creationId xmlns:a16="http://schemas.microsoft.com/office/drawing/2014/main" id="{13F106DD-9C16-479D-B795-175E95BFAD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8" name="Text Box 14">
          <a:extLst>
            <a:ext uri="{FF2B5EF4-FFF2-40B4-BE49-F238E27FC236}">
              <a16:creationId xmlns:a16="http://schemas.microsoft.com/office/drawing/2014/main" id="{A65C6DA0-3695-457D-AA1F-988C5D9634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9" name="Text Box 15">
          <a:extLst>
            <a:ext uri="{FF2B5EF4-FFF2-40B4-BE49-F238E27FC236}">
              <a16:creationId xmlns:a16="http://schemas.microsoft.com/office/drawing/2014/main" id="{9E68ACB7-CB8E-47C7-BCA9-D0CE00F1AC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0" name="Text Box 16">
          <a:extLst>
            <a:ext uri="{FF2B5EF4-FFF2-40B4-BE49-F238E27FC236}">
              <a16:creationId xmlns:a16="http://schemas.microsoft.com/office/drawing/2014/main" id="{B8D3FB22-B96D-4AFC-B3EE-1C7E1A5B30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1" name="Text Box 17">
          <a:extLst>
            <a:ext uri="{FF2B5EF4-FFF2-40B4-BE49-F238E27FC236}">
              <a16:creationId xmlns:a16="http://schemas.microsoft.com/office/drawing/2014/main" id="{41171AAF-01B7-4D61-9889-F69E8B61A3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2" name="Text Box 6">
          <a:extLst>
            <a:ext uri="{FF2B5EF4-FFF2-40B4-BE49-F238E27FC236}">
              <a16:creationId xmlns:a16="http://schemas.microsoft.com/office/drawing/2014/main" id="{002F02E1-0275-49B1-9746-947B373354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3" name="Text Box 7">
          <a:extLst>
            <a:ext uri="{FF2B5EF4-FFF2-40B4-BE49-F238E27FC236}">
              <a16:creationId xmlns:a16="http://schemas.microsoft.com/office/drawing/2014/main" id="{0EE6D51A-7461-4235-85F9-2EC35E947D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4" name="Text Box 8">
          <a:extLst>
            <a:ext uri="{FF2B5EF4-FFF2-40B4-BE49-F238E27FC236}">
              <a16:creationId xmlns:a16="http://schemas.microsoft.com/office/drawing/2014/main" id="{8569CD7C-CEFB-4E28-A123-D56103AF73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5" name="Text Box 9">
          <a:extLst>
            <a:ext uri="{FF2B5EF4-FFF2-40B4-BE49-F238E27FC236}">
              <a16:creationId xmlns:a16="http://schemas.microsoft.com/office/drawing/2014/main" id="{624B49F2-26E8-4953-BCED-557D2DEC8C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6" name="Text Box 10">
          <a:extLst>
            <a:ext uri="{FF2B5EF4-FFF2-40B4-BE49-F238E27FC236}">
              <a16:creationId xmlns:a16="http://schemas.microsoft.com/office/drawing/2014/main" id="{EE40EB4A-CE98-47BB-97E3-685623D250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7" name="Text Box 11">
          <a:extLst>
            <a:ext uri="{FF2B5EF4-FFF2-40B4-BE49-F238E27FC236}">
              <a16:creationId xmlns:a16="http://schemas.microsoft.com/office/drawing/2014/main" id="{C44D24D0-B125-402D-8BD9-096993ECBA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8" name="Text Box 12">
          <a:extLst>
            <a:ext uri="{FF2B5EF4-FFF2-40B4-BE49-F238E27FC236}">
              <a16:creationId xmlns:a16="http://schemas.microsoft.com/office/drawing/2014/main" id="{911DE185-5A8E-4B5C-B214-B3619744B7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9" name="Text Box 13">
          <a:extLst>
            <a:ext uri="{FF2B5EF4-FFF2-40B4-BE49-F238E27FC236}">
              <a16:creationId xmlns:a16="http://schemas.microsoft.com/office/drawing/2014/main" id="{271D0469-53B6-408C-85CB-AE221E71BF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50" name="Text Box 14">
          <a:extLst>
            <a:ext uri="{FF2B5EF4-FFF2-40B4-BE49-F238E27FC236}">
              <a16:creationId xmlns:a16="http://schemas.microsoft.com/office/drawing/2014/main" id="{04D80360-3370-4CB6-98B4-61042F08CF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51" name="Text Box 15">
          <a:extLst>
            <a:ext uri="{FF2B5EF4-FFF2-40B4-BE49-F238E27FC236}">
              <a16:creationId xmlns:a16="http://schemas.microsoft.com/office/drawing/2014/main" id="{5B501687-C853-49F5-A176-51365BC7F5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52" name="Text Box 16">
          <a:extLst>
            <a:ext uri="{FF2B5EF4-FFF2-40B4-BE49-F238E27FC236}">
              <a16:creationId xmlns:a16="http://schemas.microsoft.com/office/drawing/2014/main" id="{A28D14C3-9176-4EC0-8B2F-43D32B4D4A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89</xdr:row>
      <xdr:rowOff>0</xdr:rowOff>
    </xdr:from>
    <xdr:ext cx="85725" cy="1411821"/>
    <xdr:sp macro="" textlink="">
      <xdr:nvSpPr>
        <xdr:cNvPr id="7853" name="Text Box 6">
          <a:extLst>
            <a:ext uri="{FF2B5EF4-FFF2-40B4-BE49-F238E27FC236}">
              <a16:creationId xmlns:a16="http://schemas.microsoft.com/office/drawing/2014/main" id="{0B2867E9-2866-4F6C-9AB4-79E0C0E0B44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4" name="Text Box 7">
          <a:extLst>
            <a:ext uri="{FF2B5EF4-FFF2-40B4-BE49-F238E27FC236}">
              <a16:creationId xmlns:a16="http://schemas.microsoft.com/office/drawing/2014/main" id="{C1DDDFEB-F4F8-4505-B406-03AA9D86B0D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5" name="Text Box 8">
          <a:extLst>
            <a:ext uri="{FF2B5EF4-FFF2-40B4-BE49-F238E27FC236}">
              <a16:creationId xmlns:a16="http://schemas.microsoft.com/office/drawing/2014/main" id="{280A820F-7810-438A-BA92-F5246A16759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6" name="Text Box 9">
          <a:extLst>
            <a:ext uri="{FF2B5EF4-FFF2-40B4-BE49-F238E27FC236}">
              <a16:creationId xmlns:a16="http://schemas.microsoft.com/office/drawing/2014/main" id="{4C60F17D-62BA-4454-BEF7-E859A72BBFD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7" name="Text Box 10">
          <a:extLst>
            <a:ext uri="{FF2B5EF4-FFF2-40B4-BE49-F238E27FC236}">
              <a16:creationId xmlns:a16="http://schemas.microsoft.com/office/drawing/2014/main" id="{A66944D2-3BBD-4EF4-AB26-524504011D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8" name="Text Box 11">
          <a:extLst>
            <a:ext uri="{FF2B5EF4-FFF2-40B4-BE49-F238E27FC236}">
              <a16:creationId xmlns:a16="http://schemas.microsoft.com/office/drawing/2014/main" id="{77C7406C-AB5A-4E1D-927E-3410C6B110C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9" name="Text Box 12">
          <a:extLst>
            <a:ext uri="{FF2B5EF4-FFF2-40B4-BE49-F238E27FC236}">
              <a16:creationId xmlns:a16="http://schemas.microsoft.com/office/drawing/2014/main" id="{4D688A78-4734-4F07-99D8-B9F1D99795A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0" name="Text Box 13">
          <a:extLst>
            <a:ext uri="{FF2B5EF4-FFF2-40B4-BE49-F238E27FC236}">
              <a16:creationId xmlns:a16="http://schemas.microsoft.com/office/drawing/2014/main" id="{8D9D8B1F-2349-422F-A31E-22A6177ADB0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1" name="Text Box 14">
          <a:extLst>
            <a:ext uri="{FF2B5EF4-FFF2-40B4-BE49-F238E27FC236}">
              <a16:creationId xmlns:a16="http://schemas.microsoft.com/office/drawing/2014/main" id="{240FD245-FB3B-48AF-9C59-87DEB387AD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2" name="Text Box 15">
          <a:extLst>
            <a:ext uri="{FF2B5EF4-FFF2-40B4-BE49-F238E27FC236}">
              <a16:creationId xmlns:a16="http://schemas.microsoft.com/office/drawing/2014/main" id="{5F6E3DF2-E9A6-41B7-9E0E-B03B4630B33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3" name="Text Box 16">
          <a:extLst>
            <a:ext uri="{FF2B5EF4-FFF2-40B4-BE49-F238E27FC236}">
              <a16:creationId xmlns:a16="http://schemas.microsoft.com/office/drawing/2014/main" id="{B74D939C-8068-4EB0-8FA1-A389C415015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4" name="Text Box 17">
          <a:extLst>
            <a:ext uri="{FF2B5EF4-FFF2-40B4-BE49-F238E27FC236}">
              <a16:creationId xmlns:a16="http://schemas.microsoft.com/office/drawing/2014/main" id="{28361C16-05A4-4B00-83D9-6D19021FB4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5" name="Text Box 6">
          <a:extLst>
            <a:ext uri="{FF2B5EF4-FFF2-40B4-BE49-F238E27FC236}">
              <a16:creationId xmlns:a16="http://schemas.microsoft.com/office/drawing/2014/main" id="{858380FF-7A22-49FD-A1B0-11C298FD3D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6" name="Text Box 7">
          <a:extLst>
            <a:ext uri="{FF2B5EF4-FFF2-40B4-BE49-F238E27FC236}">
              <a16:creationId xmlns:a16="http://schemas.microsoft.com/office/drawing/2014/main" id="{64274056-6434-4569-B315-53230888C35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7" name="Text Box 8">
          <a:extLst>
            <a:ext uri="{FF2B5EF4-FFF2-40B4-BE49-F238E27FC236}">
              <a16:creationId xmlns:a16="http://schemas.microsoft.com/office/drawing/2014/main" id="{ED81020F-A534-4BF0-9E84-A545D942F49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8" name="Text Box 9">
          <a:extLst>
            <a:ext uri="{FF2B5EF4-FFF2-40B4-BE49-F238E27FC236}">
              <a16:creationId xmlns:a16="http://schemas.microsoft.com/office/drawing/2014/main" id="{6F632371-4FD1-4BD7-B55B-E19E4816320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9" name="Text Box 10">
          <a:extLst>
            <a:ext uri="{FF2B5EF4-FFF2-40B4-BE49-F238E27FC236}">
              <a16:creationId xmlns:a16="http://schemas.microsoft.com/office/drawing/2014/main" id="{7F29D149-3A13-4DAA-A5CD-68E13FDF97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0" name="Text Box 11">
          <a:extLst>
            <a:ext uri="{FF2B5EF4-FFF2-40B4-BE49-F238E27FC236}">
              <a16:creationId xmlns:a16="http://schemas.microsoft.com/office/drawing/2014/main" id="{FCB961F1-0825-434A-AEE0-0E58B731B6A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1" name="Text Box 12">
          <a:extLst>
            <a:ext uri="{FF2B5EF4-FFF2-40B4-BE49-F238E27FC236}">
              <a16:creationId xmlns:a16="http://schemas.microsoft.com/office/drawing/2014/main" id="{34ED9183-9A37-4938-81BC-4BB632476E1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2" name="Text Box 13">
          <a:extLst>
            <a:ext uri="{FF2B5EF4-FFF2-40B4-BE49-F238E27FC236}">
              <a16:creationId xmlns:a16="http://schemas.microsoft.com/office/drawing/2014/main" id="{DA30A8F3-71A1-498B-86DF-48B012B09D7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3" name="Text Box 14">
          <a:extLst>
            <a:ext uri="{FF2B5EF4-FFF2-40B4-BE49-F238E27FC236}">
              <a16:creationId xmlns:a16="http://schemas.microsoft.com/office/drawing/2014/main" id="{14F5323B-8ECB-459D-B90C-A2F6FC1415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4" name="Text Box 15">
          <a:extLst>
            <a:ext uri="{FF2B5EF4-FFF2-40B4-BE49-F238E27FC236}">
              <a16:creationId xmlns:a16="http://schemas.microsoft.com/office/drawing/2014/main" id="{9AFA3275-10F8-44F6-9C20-7AAE4D15A9C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5" name="Text Box 16">
          <a:extLst>
            <a:ext uri="{FF2B5EF4-FFF2-40B4-BE49-F238E27FC236}">
              <a16:creationId xmlns:a16="http://schemas.microsoft.com/office/drawing/2014/main" id="{C51EFD99-118B-4C99-B5D0-408668BEE15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6" name="Text Box 17">
          <a:extLst>
            <a:ext uri="{FF2B5EF4-FFF2-40B4-BE49-F238E27FC236}">
              <a16:creationId xmlns:a16="http://schemas.microsoft.com/office/drawing/2014/main" id="{CF94FA11-E4C4-4EA5-A4D3-7E6B490EB0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7" name="Text Box 7">
          <a:extLst>
            <a:ext uri="{FF2B5EF4-FFF2-40B4-BE49-F238E27FC236}">
              <a16:creationId xmlns:a16="http://schemas.microsoft.com/office/drawing/2014/main" id="{DE833E90-743B-4421-AF00-A14A80889A3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8" name="Text Box 8">
          <a:extLst>
            <a:ext uri="{FF2B5EF4-FFF2-40B4-BE49-F238E27FC236}">
              <a16:creationId xmlns:a16="http://schemas.microsoft.com/office/drawing/2014/main" id="{19E5D3C5-56FF-4CA1-BC8A-5E70A073A93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9" name="Text Box 9">
          <a:extLst>
            <a:ext uri="{FF2B5EF4-FFF2-40B4-BE49-F238E27FC236}">
              <a16:creationId xmlns:a16="http://schemas.microsoft.com/office/drawing/2014/main" id="{28193ED7-44AE-4D76-BBCD-8798449FD11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0" name="Text Box 10">
          <a:extLst>
            <a:ext uri="{FF2B5EF4-FFF2-40B4-BE49-F238E27FC236}">
              <a16:creationId xmlns:a16="http://schemas.microsoft.com/office/drawing/2014/main" id="{65C8BB42-4277-4879-9437-E436CC6E52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1" name="Text Box 11">
          <a:extLst>
            <a:ext uri="{FF2B5EF4-FFF2-40B4-BE49-F238E27FC236}">
              <a16:creationId xmlns:a16="http://schemas.microsoft.com/office/drawing/2014/main" id="{BEACA11C-7FF0-4B2E-BF04-FAA11E29AF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2" name="Text Box 12">
          <a:extLst>
            <a:ext uri="{FF2B5EF4-FFF2-40B4-BE49-F238E27FC236}">
              <a16:creationId xmlns:a16="http://schemas.microsoft.com/office/drawing/2014/main" id="{4912F2EC-4FB9-43BE-8160-7932BAE4A78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3" name="Text Box 13">
          <a:extLst>
            <a:ext uri="{FF2B5EF4-FFF2-40B4-BE49-F238E27FC236}">
              <a16:creationId xmlns:a16="http://schemas.microsoft.com/office/drawing/2014/main" id="{B1FB272E-A232-417D-9165-972F191B450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4" name="Text Box 14">
          <a:extLst>
            <a:ext uri="{FF2B5EF4-FFF2-40B4-BE49-F238E27FC236}">
              <a16:creationId xmlns:a16="http://schemas.microsoft.com/office/drawing/2014/main" id="{B94E97CB-F3DF-41DB-B144-23B8672987B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5" name="Text Box 15">
          <a:extLst>
            <a:ext uri="{FF2B5EF4-FFF2-40B4-BE49-F238E27FC236}">
              <a16:creationId xmlns:a16="http://schemas.microsoft.com/office/drawing/2014/main" id="{161E4691-8C44-4ECF-82BB-5425D1D801C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6" name="Text Box 16">
          <a:extLst>
            <a:ext uri="{FF2B5EF4-FFF2-40B4-BE49-F238E27FC236}">
              <a16:creationId xmlns:a16="http://schemas.microsoft.com/office/drawing/2014/main" id="{2054AE93-4C35-4857-A843-CE6BA5553A2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7" name="Text Box 17">
          <a:extLst>
            <a:ext uri="{FF2B5EF4-FFF2-40B4-BE49-F238E27FC236}">
              <a16:creationId xmlns:a16="http://schemas.microsoft.com/office/drawing/2014/main" id="{BEF4A190-ABDE-4881-9856-DA03C18A617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8" name="Text Box 6">
          <a:extLst>
            <a:ext uri="{FF2B5EF4-FFF2-40B4-BE49-F238E27FC236}">
              <a16:creationId xmlns:a16="http://schemas.microsoft.com/office/drawing/2014/main" id="{436B802D-424D-4545-9391-46B776551D2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9" name="Text Box 7">
          <a:extLst>
            <a:ext uri="{FF2B5EF4-FFF2-40B4-BE49-F238E27FC236}">
              <a16:creationId xmlns:a16="http://schemas.microsoft.com/office/drawing/2014/main" id="{AAFDD5A0-05D8-4FAC-BCF6-27B66B12A7A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0" name="Text Box 8">
          <a:extLst>
            <a:ext uri="{FF2B5EF4-FFF2-40B4-BE49-F238E27FC236}">
              <a16:creationId xmlns:a16="http://schemas.microsoft.com/office/drawing/2014/main" id="{24A1661B-2155-4D93-BA0C-6EA5DD7F007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1" name="Text Box 9">
          <a:extLst>
            <a:ext uri="{FF2B5EF4-FFF2-40B4-BE49-F238E27FC236}">
              <a16:creationId xmlns:a16="http://schemas.microsoft.com/office/drawing/2014/main" id="{34180F3B-C06B-428E-A0CC-53E28381517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2" name="Text Box 10">
          <a:extLst>
            <a:ext uri="{FF2B5EF4-FFF2-40B4-BE49-F238E27FC236}">
              <a16:creationId xmlns:a16="http://schemas.microsoft.com/office/drawing/2014/main" id="{B0CBE137-1988-4B29-883D-33224DBC6A7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3" name="Text Box 11">
          <a:extLst>
            <a:ext uri="{FF2B5EF4-FFF2-40B4-BE49-F238E27FC236}">
              <a16:creationId xmlns:a16="http://schemas.microsoft.com/office/drawing/2014/main" id="{797A988C-7118-4E93-8FA9-A5ACD25C0DF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4" name="Text Box 12">
          <a:extLst>
            <a:ext uri="{FF2B5EF4-FFF2-40B4-BE49-F238E27FC236}">
              <a16:creationId xmlns:a16="http://schemas.microsoft.com/office/drawing/2014/main" id="{2ED35EC7-5589-4E04-93F5-1DF0AA472AB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5" name="Text Box 13">
          <a:extLst>
            <a:ext uri="{FF2B5EF4-FFF2-40B4-BE49-F238E27FC236}">
              <a16:creationId xmlns:a16="http://schemas.microsoft.com/office/drawing/2014/main" id="{51BE6139-EE10-4A48-BC8B-77F7BD889F3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6" name="Text Box 14">
          <a:extLst>
            <a:ext uri="{FF2B5EF4-FFF2-40B4-BE49-F238E27FC236}">
              <a16:creationId xmlns:a16="http://schemas.microsoft.com/office/drawing/2014/main" id="{59DC925F-5EB2-43DD-90AC-67C13E98F1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7" name="Text Box 15">
          <a:extLst>
            <a:ext uri="{FF2B5EF4-FFF2-40B4-BE49-F238E27FC236}">
              <a16:creationId xmlns:a16="http://schemas.microsoft.com/office/drawing/2014/main" id="{CBDD2CDB-9FBC-4055-9092-445F21AC5B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8" name="Text Box 16">
          <a:extLst>
            <a:ext uri="{FF2B5EF4-FFF2-40B4-BE49-F238E27FC236}">
              <a16:creationId xmlns:a16="http://schemas.microsoft.com/office/drawing/2014/main" id="{A69DAC4A-01CD-4D18-873F-7C191BD42BE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9" name="Text Box 17">
          <a:extLst>
            <a:ext uri="{FF2B5EF4-FFF2-40B4-BE49-F238E27FC236}">
              <a16:creationId xmlns:a16="http://schemas.microsoft.com/office/drawing/2014/main" id="{D0C9BA13-AFB5-4440-A0D2-E0E20E8609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0" name="Text Box 6">
          <a:extLst>
            <a:ext uri="{FF2B5EF4-FFF2-40B4-BE49-F238E27FC236}">
              <a16:creationId xmlns:a16="http://schemas.microsoft.com/office/drawing/2014/main" id="{77F0D2B2-679D-4FB1-8C6F-D45CD6C7BDB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1" name="Text Box 7">
          <a:extLst>
            <a:ext uri="{FF2B5EF4-FFF2-40B4-BE49-F238E27FC236}">
              <a16:creationId xmlns:a16="http://schemas.microsoft.com/office/drawing/2014/main" id="{9ED2AAFC-0723-489C-B7F9-61AE483A03F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2" name="Text Box 8">
          <a:extLst>
            <a:ext uri="{FF2B5EF4-FFF2-40B4-BE49-F238E27FC236}">
              <a16:creationId xmlns:a16="http://schemas.microsoft.com/office/drawing/2014/main" id="{D5B968F4-A6F9-4203-A4EB-026DE67B9C2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3" name="Text Box 9">
          <a:extLst>
            <a:ext uri="{FF2B5EF4-FFF2-40B4-BE49-F238E27FC236}">
              <a16:creationId xmlns:a16="http://schemas.microsoft.com/office/drawing/2014/main" id="{76947464-B205-4168-A9E7-EC0449DB0C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4" name="Text Box 10">
          <a:extLst>
            <a:ext uri="{FF2B5EF4-FFF2-40B4-BE49-F238E27FC236}">
              <a16:creationId xmlns:a16="http://schemas.microsoft.com/office/drawing/2014/main" id="{3B0FDBA3-E66E-494E-84D8-3318ADC3751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5" name="Text Box 11">
          <a:extLst>
            <a:ext uri="{FF2B5EF4-FFF2-40B4-BE49-F238E27FC236}">
              <a16:creationId xmlns:a16="http://schemas.microsoft.com/office/drawing/2014/main" id="{AE364F44-98E7-4B67-B7AF-AE326ECF74E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6" name="Text Box 12">
          <a:extLst>
            <a:ext uri="{FF2B5EF4-FFF2-40B4-BE49-F238E27FC236}">
              <a16:creationId xmlns:a16="http://schemas.microsoft.com/office/drawing/2014/main" id="{60E76FD6-3E93-4606-875C-BD5A715EFC5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7" name="Text Box 13">
          <a:extLst>
            <a:ext uri="{FF2B5EF4-FFF2-40B4-BE49-F238E27FC236}">
              <a16:creationId xmlns:a16="http://schemas.microsoft.com/office/drawing/2014/main" id="{74437CD5-538F-48A8-AC49-0DFC76EA21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8" name="Text Box 14">
          <a:extLst>
            <a:ext uri="{FF2B5EF4-FFF2-40B4-BE49-F238E27FC236}">
              <a16:creationId xmlns:a16="http://schemas.microsoft.com/office/drawing/2014/main" id="{13AE7F84-C29D-48EF-8B9C-394ADAC7AAB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9" name="Text Box 15">
          <a:extLst>
            <a:ext uri="{FF2B5EF4-FFF2-40B4-BE49-F238E27FC236}">
              <a16:creationId xmlns:a16="http://schemas.microsoft.com/office/drawing/2014/main" id="{5651896D-B9ED-40CC-86C8-A24F7CC22D5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0" name="Text Box 16">
          <a:extLst>
            <a:ext uri="{FF2B5EF4-FFF2-40B4-BE49-F238E27FC236}">
              <a16:creationId xmlns:a16="http://schemas.microsoft.com/office/drawing/2014/main" id="{038AFDB8-D005-431F-9175-0943B711EA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1" name="Text Box 17">
          <a:extLst>
            <a:ext uri="{FF2B5EF4-FFF2-40B4-BE49-F238E27FC236}">
              <a16:creationId xmlns:a16="http://schemas.microsoft.com/office/drawing/2014/main" id="{3BB323B8-2667-4BF0-8361-6F02F71C67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2" name="Text Box 6">
          <a:extLst>
            <a:ext uri="{FF2B5EF4-FFF2-40B4-BE49-F238E27FC236}">
              <a16:creationId xmlns:a16="http://schemas.microsoft.com/office/drawing/2014/main" id="{8CF437C2-A21E-4E02-87AE-02A173E452E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3" name="Text Box 7">
          <a:extLst>
            <a:ext uri="{FF2B5EF4-FFF2-40B4-BE49-F238E27FC236}">
              <a16:creationId xmlns:a16="http://schemas.microsoft.com/office/drawing/2014/main" id="{C5973233-075F-4593-8E8B-993E129FD4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4" name="Text Box 8">
          <a:extLst>
            <a:ext uri="{FF2B5EF4-FFF2-40B4-BE49-F238E27FC236}">
              <a16:creationId xmlns:a16="http://schemas.microsoft.com/office/drawing/2014/main" id="{965A4B68-51DA-495B-AEB1-311D49CEDD4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5" name="Text Box 9">
          <a:extLst>
            <a:ext uri="{FF2B5EF4-FFF2-40B4-BE49-F238E27FC236}">
              <a16:creationId xmlns:a16="http://schemas.microsoft.com/office/drawing/2014/main" id="{CC9E843C-FCE1-4719-A92C-C6DBE5183DF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6" name="Text Box 10">
          <a:extLst>
            <a:ext uri="{FF2B5EF4-FFF2-40B4-BE49-F238E27FC236}">
              <a16:creationId xmlns:a16="http://schemas.microsoft.com/office/drawing/2014/main" id="{B58E0F6A-2802-4E91-9180-E42246BA2E4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7" name="Text Box 11">
          <a:extLst>
            <a:ext uri="{FF2B5EF4-FFF2-40B4-BE49-F238E27FC236}">
              <a16:creationId xmlns:a16="http://schemas.microsoft.com/office/drawing/2014/main" id="{424F4F67-B969-440E-A320-30DCE05ED65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8" name="Text Box 12">
          <a:extLst>
            <a:ext uri="{FF2B5EF4-FFF2-40B4-BE49-F238E27FC236}">
              <a16:creationId xmlns:a16="http://schemas.microsoft.com/office/drawing/2014/main" id="{125C52A0-EE86-4A13-87BE-7FE87E7DFB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9" name="Text Box 13">
          <a:extLst>
            <a:ext uri="{FF2B5EF4-FFF2-40B4-BE49-F238E27FC236}">
              <a16:creationId xmlns:a16="http://schemas.microsoft.com/office/drawing/2014/main" id="{115FDCAC-FBE5-4AE3-AA63-0AEED17521B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0" name="Text Box 14">
          <a:extLst>
            <a:ext uri="{FF2B5EF4-FFF2-40B4-BE49-F238E27FC236}">
              <a16:creationId xmlns:a16="http://schemas.microsoft.com/office/drawing/2014/main" id="{5084279D-2E57-427A-BC7E-8A2E7A74C6C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1" name="Text Box 15">
          <a:extLst>
            <a:ext uri="{FF2B5EF4-FFF2-40B4-BE49-F238E27FC236}">
              <a16:creationId xmlns:a16="http://schemas.microsoft.com/office/drawing/2014/main" id="{DE12AC29-170E-4C23-94F5-8EC366FFAB2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2" name="Text Box 16">
          <a:extLst>
            <a:ext uri="{FF2B5EF4-FFF2-40B4-BE49-F238E27FC236}">
              <a16:creationId xmlns:a16="http://schemas.microsoft.com/office/drawing/2014/main" id="{56DAC4D9-350B-4733-A666-67A3398E3AA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3" name="Text Box 17">
          <a:extLst>
            <a:ext uri="{FF2B5EF4-FFF2-40B4-BE49-F238E27FC236}">
              <a16:creationId xmlns:a16="http://schemas.microsoft.com/office/drawing/2014/main" id="{B389DF24-2CFC-45E5-BB93-D4904392D90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4" name="Text Box 7">
          <a:extLst>
            <a:ext uri="{FF2B5EF4-FFF2-40B4-BE49-F238E27FC236}">
              <a16:creationId xmlns:a16="http://schemas.microsoft.com/office/drawing/2014/main" id="{AA430A55-6E52-4D90-91DB-7BF8814DCA9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5" name="Text Box 8">
          <a:extLst>
            <a:ext uri="{FF2B5EF4-FFF2-40B4-BE49-F238E27FC236}">
              <a16:creationId xmlns:a16="http://schemas.microsoft.com/office/drawing/2014/main" id="{09A58473-48B2-451F-A651-5570DAC9ED4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6" name="Text Box 9">
          <a:extLst>
            <a:ext uri="{FF2B5EF4-FFF2-40B4-BE49-F238E27FC236}">
              <a16:creationId xmlns:a16="http://schemas.microsoft.com/office/drawing/2014/main" id="{78C63BCD-CF6E-48EE-90D4-0A8DF1303D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7" name="Text Box 10">
          <a:extLst>
            <a:ext uri="{FF2B5EF4-FFF2-40B4-BE49-F238E27FC236}">
              <a16:creationId xmlns:a16="http://schemas.microsoft.com/office/drawing/2014/main" id="{ED8CBB29-5F66-4C62-982A-F24EF2F40B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8" name="Text Box 11">
          <a:extLst>
            <a:ext uri="{FF2B5EF4-FFF2-40B4-BE49-F238E27FC236}">
              <a16:creationId xmlns:a16="http://schemas.microsoft.com/office/drawing/2014/main" id="{25FD3E02-4410-4A84-ABBA-CF96FB223D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9" name="Text Box 12">
          <a:extLst>
            <a:ext uri="{FF2B5EF4-FFF2-40B4-BE49-F238E27FC236}">
              <a16:creationId xmlns:a16="http://schemas.microsoft.com/office/drawing/2014/main" id="{49B9A803-EF01-407C-919C-EE9C21ED37B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0" name="Text Box 13">
          <a:extLst>
            <a:ext uri="{FF2B5EF4-FFF2-40B4-BE49-F238E27FC236}">
              <a16:creationId xmlns:a16="http://schemas.microsoft.com/office/drawing/2014/main" id="{58BFB689-6F18-428B-A348-8ACC3396972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1" name="Text Box 14">
          <a:extLst>
            <a:ext uri="{FF2B5EF4-FFF2-40B4-BE49-F238E27FC236}">
              <a16:creationId xmlns:a16="http://schemas.microsoft.com/office/drawing/2014/main" id="{DA998F28-4392-473B-AB29-2406BC620CF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2" name="Text Box 15">
          <a:extLst>
            <a:ext uri="{FF2B5EF4-FFF2-40B4-BE49-F238E27FC236}">
              <a16:creationId xmlns:a16="http://schemas.microsoft.com/office/drawing/2014/main" id="{B8E3301D-E08D-4FAC-8C5E-E0218DB7435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3" name="Text Box 16">
          <a:extLst>
            <a:ext uri="{FF2B5EF4-FFF2-40B4-BE49-F238E27FC236}">
              <a16:creationId xmlns:a16="http://schemas.microsoft.com/office/drawing/2014/main" id="{52E42CA6-CB07-473E-9FF4-282B0A49E06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4" name="Text Box 17">
          <a:extLst>
            <a:ext uri="{FF2B5EF4-FFF2-40B4-BE49-F238E27FC236}">
              <a16:creationId xmlns:a16="http://schemas.microsoft.com/office/drawing/2014/main" id="{68678756-EED1-4B61-9590-83F77F66016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5" name="Text Box 6">
          <a:extLst>
            <a:ext uri="{FF2B5EF4-FFF2-40B4-BE49-F238E27FC236}">
              <a16:creationId xmlns:a16="http://schemas.microsoft.com/office/drawing/2014/main" id="{59B46ABD-5B17-40CE-99E1-12D2CFEC96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6" name="Text Box 7">
          <a:extLst>
            <a:ext uri="{FF2B5EF4-FFF2-40B4-BE49-F238E27FC236}">
              <a16:creationId xmlns:a16="http://schemas.microsoft.com/office/drawing/2014/main" id="{6B3242DD-22A4-40CE-99FF-E0AF03EF088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7" name="Text Box 8">
          <a:extLst>
            <a:ext uri="{FF2B5EF4-FFF2-40B4-BE49-F238E27FC236}">
              <a16:creationId xmlns:a16="http://schemas.microsoft.com/office/drawing/2014/main" id="{D9241A5F-FF68-44E8-9F3C-D05BB37FA5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8" name="Text Box 9">
          <a:extLst>
            <a:ext uri="{FF2B5EF4-FFF2-40B4-BE49-F238E27FC236}">
              <a16:creationId xmlns:a16="http://schemas.microsoft.com/office/drawing/2014/main" id="{4B58B6BB-AABD-4977-85CF-78E7F2D81B2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9" name="Text Box 10">
          <a:extLst>
            <a:ext uri="{FF2B5EF4-FFF2-40B4-BE49-F238E27FC236}">
              <a16:creationId xmlns:a16="http://schemas.microsoft.com/office/drawing/2014/main" id="{3D10339C-FD57-4EE3-9C86-3CE121A52EF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0" name="Text Box 11">
          <a:extLst>
            <a:ext uri="{FF2B5EF4-FFF2-40B4-BE49-F238E27FC236}">
              <a16:creationId xmlns:a16="http://schemas.microsoft.com/office/drawing/2014/main" id="{26606A97-AE43-4504-95EC-AD56733262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1" name="Text Box 12">
          <a:extLst>
            <a:ext uri="{FF2B5EF4-FFF2-40B4-BE49-F238E27FC236}">
              <a16:creationId xmlns:a16="http://schemas.microsoft.com/office/drawing/2014/main" id="{EE91E63F-D9B5-4C65-9385-2A6062A54F3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2" name="Text Box 13">
          <a:extLst>
            <a:ext uri="{FF2B5EF4-FFF2-40B4-BE49-F238E27FC236}">
              <a16:creationId xmlns:a16="http://schemas.microsoft.com/office/drawing/2014/main" id="{99566A43-2598-4389-B3B4-7B3023AC70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3" name="Text Box 14">
          <a:extLst>
            <a:ext uri="{FF2B5EF4-FFF2-40B4-BE49-F238E27FC236}">
              <a16:creationId xmlns:a16="http://schemas.microsoft.com/office/drawing/2014/main" id="{5DFCD773-4F8C-4619-9D23-F1BD625858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4" name="Text Box 15">
          <a:extLst>
            <a:ext uri="{FF2B5EF4-FFF2-40B4-BE49-F238E27FC236}">
              <a16:creationId xmlns:a16="http://schemas.microsoft.com/office/drawing/2014/main" id="{69268A25-B4E8-49BB-8F41-06278E19B6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5" name="Text Box 16">
          <a:extLst>
            <a:ext uri="{FF2B5EF4-FFF2-40B4-BE49-F238E27FC236}">
              <a16:creationId xmlns:a16="http://schemas.microsoft.com/office/drawing/2014/main" id="{2FC23806-A651-4C29-9876-EEED7E9D719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6" name="Text Box 17">
          <a:extLst>
            <a:ext uri="{FF2B5EF4-FFF2-40B4-BE49-F238E27FC236}">
              <a16:creationId xmlns:a16="http://schemas.microsoft.com/office/drawing/2014/main" id="{A85939E6-753A-4BD0-A056-1811E2D446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7" name="Text Box 6">
          <a:extLst>
            <a:ext uri="{FF2B5EF4-FFF2-40B4-BE49-F238E27FC236}">
              <a16:creationId xmlns:a16="http://schemas.microsoft.com/office/drawing/2014/main" id="{1ECD24AF-EA54-4641-8766-092AF172EDC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8" name="Text Box 7">
          <a:extLst>
            <a:ext uri="{FF2B5EF4-FFF2-40B4-BE49-F238E27FC236}">
              <a16:creationId xmlns:a16="http://schemas.microsoft.com/office/drawing/2014/main" id="{003ACBAB-64ED-406D-AFA1-54A4BA059B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9" name="Text Box 8">
          <a:extLst>
            <a:ext uri="{FF2B5EF4-FFF2-40B4-BE49-F238E27FC236}">
              <a16:creationId xmlns:a16="http://schemas.microsoft.com/office/drawing/2014/main" id="{3A050282-1CDB-4772-BD05-A134B75AE1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0" name="Text Box 9">
          <a:extLst>
            <a:ext uri="{FF2B5EF4-FFF2-40B4-BE49-F238E27FC236}">
              <a16:creationId xmlns:a16="http://schemas.microsoft.com/office/drawing/2014/main" id="{6ECEB573-EBCF-40C0-AFE3-BBA8A6E0063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1" name="Text Box 10">
          <a:extLst>
            <a:ext uri="{FF2B5EF4-FFF2-40B4-BE49-F238E27FC236}">
              <a16:creationId xmlns:a16="http://schemas.microsoft.com/office/drawing/2014/main" id="{F6A4C3F8-8E8C-4DBE-A958-8B7969572A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2" name="Text Box 11">
          <a:extLst>
            <a:ext uri="{FF2B5EF4-FFF2-40B4-BE49-F238E27FC236}">
              <a16:creationId xmlns:a16="http://schemas.microsoft.com/office/drawing/2014/main" id="{8F2B0C07-FCB0-4685-8C10-34582771B63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3" name="Text Box 12">
          <a:extLst>
            <a:ext uri="{FF2B5EF4-FFF2-40B4-BE49-F238E27FC236}">
              <a16:creationId xmlns:a16="http://schemas.microsoft.com/office/drawing/2014/main" id="{1D96A911-C700-4F4B-9EA9-AC7F6AC606B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4" name="Text Box 13">
          <a:extLst>
            <a:ext uri="{FF2B5EF4-FFF2-40B4-BE49-F238E27FC236}">
              <a16:creationId xmlns:a16="http://schemas.microsoft.com/office/drawing/2014/main" id="{91E55548-844F-4DA8-95D8-229EB13937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5" name="Text Box 14">
          <a:extLst>
            <a:ext uri="{FF2B5EF4-FFF2-40B4-BE49-F238E27FC236}">
              <a16:creationId xmlns:a16="http://schemas.microsoft.com/office/drawing/2014/main" id="{8DDCD9DF-A817-4E93-9D42-8182450B358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6" name="Text Box 15">
          <a:extLst>
            <a:ext uri="{FF2B5EF4-FFF2-40B4-BE49-F238E27FC236}">
              <a16:creationId xmlns:a16="http://schemas.microsoft.com/office/drawing/2014/main" id="{B50C1826-5AE7-42E7-8487-F94B5D56802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7" name="Text Box 16">
          <a:extLst>
            <a:ext uri="{FF2B5EF4-FFF2-40B4-BE49-F238E27FC236}">
              <a16:creationId xmlns:a16="http://schemas.microsoft.com/office/drawing/2014/main" id="{1733C159-0722-4E21-A3E2-FC0F14D1F78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8" name="Text Box 17">
          <a:extLst>
            <a:ext uri="{FF2B5EF4-FFF2-40B4-BE49-F238E27FC236}">
              <a16:creationId xmlns:a16="http://schemas.microsoft.com/office/drawing/2014/main" id="{1ED4D340-4279-4A82-B220-5C4A83F9348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9" name="Text Box 6">
          <a:extLst>
            <a:ext uri="{FF2B5EF4-FFF2-40B4-BE49-F238E27FC236}">
              <a16:creationId xmlns:a16="http://schemas.microsoft.com/office/drawing/2014/main" id="{4D705E8E-DD58-411D-9ADA-25027E74D50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0" name="Text Box 7">
          <a:extLst>
            <a:ext uri="{FF2B5EF4-FFF2-40B4-BE49-F238E27FC236}">
              <a16:creationId xmlns:a16="http://schemas.microsoft.com/office/drawing/2014/main" id="{7A4EA4DF-E61C-4FF3-84DF-0298A5FF6B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1" name="Text Box 8">
          <a:extLst>
            <a:ext uri="{FF2B5EF4-FFF2-40B4-BE49-F238E27FC236}">
              <a16:creationId xmlns:a16="http://schemas.microsoft.com/office/drawing/2014/main" id="{38149174-5CBF-44F1-A371-0FA5CEF94C5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2" name="Text Box 9">
          <a:extLst>
            <a:ext uri="{FF2B5EF4-FFF2-40B4-BE49-F238E27FC236}">
              <a16:creationId xmlns:a16="http://schemas.microsoft.com/office/drawing/2014/main" id="{EF5D2374-0111-410D-A3B7-209C576E4B0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3" name="Text Box 10">
          <a:extLst>
            <a:ext uri="{FF2B5EF4-FFF2-40B4-BE49-F238E27FC236}">
              <a16:creationId xmlns:a16="http://schemas.microsoft.com/office/drawing/2014/main" id="{D2E0FDC0-F069-4B07-8784-E13CF86A79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4" name="Text Box 11">
          <a:extLst>
            <a:ext uri="{FF2B5EF4-FFF2-40B4-BE49-F238E27FC236}">
              <a16:creationId xmlns:a16="http://schemas.microsoft.com/office/drawing/2014/main" id="{F8529B5D-653F-4083-92D8-71DD1E54D44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5" name="Text Box 12">
          <a:extLst>
            <a:ext uri="{FF2B5EF4-FFF2-40B4-BE49-F238E27FC236}">
              <a16:creationId xmlns:a16="http://schemas.microsoft.com/office/drawing/2014/main" id="{881100ED-0E91-4D2B-B325-16BDC36C74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6" name="Text Box 13">
          <a:extLst>
            <a:ext uri="{FF2B5EF4-FFF2-40B4-BE49-F238E27FC236}">
              <a16:creationId xmlns:a16="http://schemas.microsoft.com/office/drawing/2014/main" id="{70BB9345-2DA3-44A9-B773-EC585B3935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7" name="Text Box 14">
          <a:extLst>
            <a:ext uri="{FF2B5EF4-FFF2-40B4-BE49-F238E27FC236}">
              <a16:creationId xmlns:a16="http://schemas.microsoft.com/office/drawing/2014/main" id="{6E2B2D73-1DAE-439B-84C8-061E85E489D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8" name="Text Box 15">
          <a:extLst>
            <a:ext uri="{FF2B5EF4-FFF2-40B4-BE49-F238E27FC236}">
              <a16:creationId xmlns:a16="http://schemas.microsoft.com/office/drawing/2014/main" id="{58731EAE-AFB9-4556-B3A2-BB37B208F8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9" name="Text Box 16">
          <a:extLst>
            <a:ext uri="{FF2B5EF4-FFF2-40B4-BE49-F238E27FC236}">
              <a16:creationId xmlns:a16="http://schemas.microsoft.com/office/drawing/2014/main" id="{6ACC31F1-129E-4432-AF86-7ED8862DAE1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0" name="Text Box 17">
          <a:extLst>
            <a:ext uri="{FF2B5EF4-FFF2-40B4-BE49-F238E27FC236}">
              <a16:creationId xmlns:a16="http://schemas.microsoft.com/office/drawing/2014/main" id="{CE8C7618-E27A-449B-A23F-8D69EB62F99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1" name="Text Box 7">
          <a:extLst>
            <a:ext uri="{FF2B5EF4-FFF2-40B4-BE49-F238E27FC236}">
              <a16:creationId xmlns:a16="http://schemas.microsoft.com/office/drawing/2014/main" id="{D72DB230-85A4-4EDC-89EE-4DBE63238A3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2" name="Text Box 8">
          <a:extLst>
            <a:ext uri="{FF2B5EF4-FFF2-40B4-BE49-F238E27FC236}">
              <a16:creationId xmlns:a16="http://schemas.microsoft.com/office/drawing/2014/main" id="{918B01C2-F3EC-4103-B7E9-E15A126123B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3" name="Text Box 9">
          <a:extLst>
            <a:ext uri="{FF2B5EF4-FFF2-40B4-BE49-F238E27FC236}">
              <a16:creationId xmlns:a16="http://schemas.microsoft.com/office/drawing/2014/main" id="{617ECDFE-E495-4C7A-B911-6A8E9B0922E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4" name="Text Box 10">
          <a:extLst>
            <a:ext uri="{FF2B5EF4-FFF2-40B4-BE49-F238E27FC236}">
              <a16:creationId xmlns:a16="http://schemas.microsoft.com/office/drawing/2014/main" id="{7DF4E61D-01AA-4B62-8B36-78FB803AAB3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5" name="Text Box 11">
          <a:extLst>
            <a:ext uri="{FF2B5EF4-FFF2-40B4-BE49-F238E27FC236}">
              <a16:creationId xmlns:a16="http://schemas.microsoft.com/office/drawing/2014/main" id="{E15EBD4A-A0B2-4893-8F6C-7C1A9D49BFC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6" name="Text Box 12">
          <a:extLst>
            <a:ext uri="{FF2B5EF4-FFF2-40B4-BE49-F238E27FC236}">
              <a16:creationId xmlns:a16="http://schemas.microsoft.com/office/drawing/2014/main" id="{FAAE46A8-CF55-4EA9-BE11-B4BD362C5A5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7" name="Text Box 13">
          <a:extLst>
            <a:ext uri="{FF2B5EF4-FFF2-40B4-BE49-F238E27FC236}">
              <a16:creationId xmlns:a16="http://schemas.microsoft.com/office/drawing/2014/main" id="{BDB04442-5751-4911-A599-021BA13A2A1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8" name="Text Box 14">
          <a:extLst>
            <a:ext uri="{FF2B5EF4-FFF2-40B4-BE49-F238E27FC236}">
              <a16:creationId xmlns:a16="http://schemas.microsoft.com/office/drawing/2014/main" id="{45CA81DB-897B-4443-A0A3-3DDB7B6A3C7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9" name="Text Box 15">
          <a:extLst>
            <a:ext uri="{FF2B5EF4-FFF2-40B4-BE49-F238E27FC236}">
              <a16:creationId xmlns:a16="http://schemas.microsoft.com/office/drawing/2014/main" id="{EE84E289-77AC-4614-9581-5670E37A623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0" name="Text Box 16">
          <a:extLst>
            <a:ext uri="{FF2B5EF4-FFF2-40B4-BE49-F238E27FC236}">
              <a16:creationId xmlns:a16="http://schemas.microsoft.com/office/drawing/2014/main" id="{BEF0AAB6-D793-4620-8C9D-AD92D229E5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1" name="Text Box 17">
          <a:extLst>
            <a:ext uri="{FF2B5EF4-FFF2-40B4-BE49-F238E27FC236}">
              <a16:creationId xmlns:a16="http://schemas.microsoft.com/office/drawing/2014/main" id="{2B5BD31A-795F-4C6E-94AC-2A27E7B7B50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2" name="Text Box 6">
          <a:extLst>
            <a:ext uri="{FF2B5EF4-FFF2-40B4-BE49-F238E27FC236}">
              <a16:creationId xmlns:a16="http://schemas.microsoft.com/office/drawing/2014/main" id="{FA06D9F9-01DE-4B8A-87B6-F8DFEB51739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3" name="Text Box 7">
          <a:extLst>
            <a:ext uri="{FF2B5EF4-FFF2-40B4-BE49-F238E27FC236}">
              <a16:creationId xmlns:a16="http://schemas.microsoft.com/office/drawing/2014/main" id="{405A7764-49B4-45A0-A732-5722137D59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4" name="Text Box 8">
          <a:extLst>
            <a:ext uri="{FF2B5EF4-FFF2-40B4-BE49-F238E27FC236}">
              <a16:creationId xmlns:a16="http://schemas.microsoft.com/office/drawing/2014/main" id="{1C411171-17AB-4F58-8A9C-DA8C4218EA9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5" name="Text Box 9">
          <a:extLst>
            <a:ext uri="{FF2B5EF4-FFF2-40B4-BE49-F238E27FC236}">
              <a16:creationId xmlns:a16="http://schemas.microsoft.com/office/drawing/2014/main" id="{D47F4330-75E0-469A-A702-B273A46125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6" name="Text Box 10">
          <a:extLst>
            <a:ext uri="{FF2B5EF4-FFF2-40B4-BE49-F238E27FC236}">
              <a16:creationId xmlns:a16="http://schemas.microsoft.com/office/drawing/2014/main" id="{344E227A-0E9A-416C-89AD-C33A79C81A5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7" name="Text Box 11">
          <a:extLst>
            <a:ext uri="{FF2B5EF4-FFF2-40B4-BE49-F238E27FC236}">
              <a16:creationId xmlns:a16="http://schemas.microsoft.com/office/drawing/2014/main" id="{07ABB4B8-4036-4016-9F32-513FF807AD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8" name="Text Box 12">
          <a:extLst>
            <a:ext uri="{FF2B5EF4-FFF2-40B4-BE49-F238E27FC236}">
              <a16:creationId xmlns:a16="http://schemas.microsoft.com/office/drawing/2014/main" id="{64E1BEBD-2CAB-4703-AAC8-B2C751A82B3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9" name="Text Box 13">
          <a:extLst>
            <a:ext uri="{FF2B5EF4-FFF2-40B4-BE49-F238E27FC236}">
              <a16:creationId xmlns:a16="http://schemas.microsoft.com/office/drawing/2014/main" id="{592C73F7-7CCD-4876-9A8F-0A189552550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0" name="Text Box 14">
          <a:extLst>
            <a:ext uri="{FF2B5EF4-FFF2-40B4-BE49-F238E27FC236}">
              <a16:creationId xmlns:a16="http://schemas.microsoft.com/office/drawing/2014/main" id="{9F8CA47C-CD08-433B-AF73-6A2F381E205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1" name="Text Box 15">
          <a:extLst>
            <a:ext uri="{FF2B5EF4-FFF2-40B4-BE49-F238E27FC236}">
              <a16:creationId xmlns:a16="http://schemas.microsoft.com/office/drawing/2014/main" id="{F4F646A9-1920-4F13-8686-C3D2D056F86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2" name="Text Box 16">
          <a:extLst>
            <a:ext uri="{FF2B5EF4-FFF2-40B4-BE49-F238E27FC236}">
              <a16:creationId xmlns:a16="http://schemas.microsoft.com/office/drawing/2014/main" id="{AA33FDD4-E3DB-4909-BDE6-1E70203C056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3" name="Text Box 17">
          <a:extLst>
            <a:ext uri="{FF2B5EF4-FFF2-40B4-BE49-F238E27FC236}">
              <a16:creationId xmlns:a16="http://schemas.microsoft.com/office/drawing/2014/main" id="{16249411-26A3-490B-81FB-109BD5AD0E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4" name="Text Box 6">
          <a:extLst>
            <a:ext uri="{FF2B5EF4-FFF2-40B4-BE49-F238E27FC236}">
              <a16:creationId xmlns:a16="http://schemas.microsoft.com/office/drawing/2014/main" id="{514FC06D-892B-48C0-B0EE-C78E60675D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5" name="Text Box 7">
          <a:extLst>
            <a:ext uri="{FF2B5EF4-FFF2-40B4-BE49-F238E27FC236}">
              <a16:creationId xmlns:a16="http://schemas.microsoft.com/office/drawing/2014/main" id="{77E9E78C-C832-422D-887F-DF58F3542F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6" name="Text Box 8">
          <a:extLst>
            <a:ext uri="{FF2B5EF4-FFF2-40B4-BE49-F238E27FC236}">
              <a16:creationId xmlns:a16="http://schemas.microsoft.com/office/drawing/2014/main" id="{92A87AA6-780A-41F8-988D-6767EBD7ABA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7" name="Text Box 9">
          <a:extLst>
            <a:ext uri="{FF2B5EF4-FFF2-40B4-BE49-F238E27FC236}">
              <a16:creationId xmlns:a16="http://schemas.microsoft.com/office/drawing/2014/main" id="{CBC782B6-4089-4B14-9E10-61C5AABD07B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8" name="Text Box 10">
          <a:extLst>
            <a:ext uri="{FF2B5EF4-FFF2-40B4-BE49-F238E27FC236}">
              <a16:creationId xmlns:a16="http://schemas.microsoft.com/office/drawing/2014/main" id="{F58DEDDD-6287-4419-9948-6D8E1A075CC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9" name="Text Box 11">
          <a:extLst>
            <a:ext uri="{FF2B5EF4-FFF2-40B4-BE49-F238E27FC236}">
              <a16:creationId xmlns:a16="http://schemas.microsoft.com/office/drawing/2014/main" id="{4A5B8B5A-5E5E-4306-AED1-24518A2EE0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0" name="Text Box 12">
          <a:extLst>
            <a:ext uri="{FF2B5EF4-FFF2-40B4-BE49-F238E27FC236}">
              <a16:creationId xmlns:a16="http://schemas.microsoft.com/office/drawing/2014/main" id="{D1974528-5938-4128-96A2-8640CC0AE29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1" name="Text Box 13">
          <a:extLst>
            <a:ext uri="{FF2B5EF4-FFF2-40B4-BE49-F238E27FC236}">
              <a16:creationId xmlns:a16="http://schemas.microsoft.com/office/drawing/2014/main" id="{7F543A80-B744-4FF1-8A3A-CEA6090FA3D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2" name="Text Box 14">
          <a:extLst>
            <a:ext uri="{FF2B5EF4-FFF2-40B4-BE49-F238E27FC236}">
              <a16:creationId xmlns:a16="http://schemas.microsoft.com/office/drawing/2014/main" id="{F1F3AE83-867A-4491-AEAF-77502ECDAC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3" name="Text Box 15">
          <a:extLst>
            <a:ext uri="{FF2B5EF4-FFF2-40B4-BE49-F238E27FC236}">
              <a16:creationId xmlns:a16="http://schemas.microsoft.com/office/drawing/2014/main" id="{06A65C72-2626-4008-AE57-7F85F3E3466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4" name="Text Box 16">
          <a:extLst>
            <a:ext uri="{FF2B5EF4-FFF2-40B4-BE49-F238E27FC236}">
              <a16:creationId xmlns:a16="http://schemas.microsoft.com/office/drawing/2014/main" id="{C0370C7D-135F-4F27-875A-8B09E23706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5" name="Text Box 17">
          <a:extLst>
            <a:ext uri="{FF2B5EF4-FFF2-40B4-BE49-F238E27FC236}">
              <a16:creationId xmlns:a16="http://schemas.microsoft.com/office/drawing/2014/main" id="{CA77266F-3D17-4857-916A-EF3328CAEC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6" name="Text Box 6">
          <a:extLst>
            <a:ext uri="{FF2B5EF4-FFF2-40B4-BE49-F238E27FC236}">
              <a16:creationId xmlns:a16="http://schemas.microsoft.com/office/drawing/2014/main" id="{F984ADDA-30A4-4A79-8D5E-16539E447D7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7" name="Text Box 7">
          <a:extLst>
            <a:ext uri="{FF2B5EF4-FFF2-40B4-BE49-F238E27FC236}">
              <a16:creationId xmlns:a16="http://schemas.microsoft.com/office/drawing/2014/main" id="{C8F9858B-8D38-4A26-88AE-058F299E860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8" name="Text Box 8">
          <a:extLst>
            <a:ext uri="{FF2B5EF4-FFF2-40B4-BE49-F238E27FC236}">
              <a16:creationId xmlns:a16="http://schemas.microsoft.com/office/drawing/2014/main" id="{50248445-65CE-4DC3-BC84-1A85497976D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9" name="Text Box 9">
          <a:extLst>
            <a:ext uri="{FF2B5EF4-FFF2-40B4-BE49-F238E27FC236}">
              <a16:creationId xmlns:a16="http://schemas.microsoft.com/office/drawing/2014/main" id="{EF93F537-A513-40A9-9D9B-BE6A152267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0" name="Text Box 10">
          <a:extLst>
            <a:ext uri="{FF2B5EF4-FFF2-40B4-BE49-F238E27FC236}">
              <a16:creationId xmlns:a16="http://schemas.microsoft.com/office/drawing/2014/main" id="{93D82AA8-A24E-426B-BB3E-C2F49FDB47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1" name="Text Box 11">
          <a:extLst>
            <a:ext uri="{FF2B5EF4-FFF2-40B4-BE49-F238E27FC236}">
              <a16:creationId xmlns:a16="http://schemas.microsoft.com/office/drawing/2014/main" id="{A0EC517E-3C87-4C5D-95A8-93E86F9E4F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2" name="Text Box 12">
          <a:extLst>
            <a:ext uri="{FF2B5EF4-FFF2-40B4-BE49-F238E27FC236}">
              <a16:creationId xmlns:a16="http://schemas.microsoft.com/office/drawing/2014/main" id="{5513379C-73AE-46CC-A15E-72BD60E48C7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3" name="Text Box 13">
          <a:extLst>
            <a:ext uri="{FF2B5EF4-FFF2-40B4-BE49-F238E27FC236}">
              <a16:creationId xmlns:a16="http://schemas.microsoft.com/office/drawing/2014/main" id="{B383385E-EDEA-4E5D-9C7E-2363238CE6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4" name="Text Box 14">
          <a:extLst>
            <a:ext uri="{FF2B5EF4-FFF2-40B4-BE49-F238E27FC236}">
              <a16:creationId xmlns:a16="http://schemas.microsoft.com/office/drawing/2014/main" id="{73F76E19-020C-44FD-9D56-00EA82C3AE7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5" name="Text Box 15">
          <a:extLst>
            <a:ext uri="{FF2B5EF4-FFF2-40B4-BE49-F238E27FC236}">
              <a16:creationId xmlns:a16="http://schemas.microsoft.com/office/drawing/2014/main" id="{FEDED529-7AF2-4657-8F7C-29660F7F9D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6" name="Text Box 16">
          <a:extLst>
            <a:ext uri="{FF2B5EF4-FFF2-40B4-BE49-F238E27FC236}">
              <a16:creationId xmlns:a16="http://schemas.microsoft.com/office/drawing/2014/main" id="{2C4B5972-2C1A-4F03-9A12-368FFE3E856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7" name="Text Box 17">
          <a:extLst>
            <a:ext uri="{FF2B5EF4-FFF2-40B4-BE49-F238E27FC236}">
              <a16:creationId xmlns:a16="http://schemas.microsoft.com/office/drawing/2014/main" id="{1A106819-5558-47BF-916C-124CE5A068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8" name="Text Box 7">
          <a:extLst>
            <a:ext uri="{FF2B5EF4-FFF2-40B4-BE49-F238E27FC236}">
              <a16:creationId xmlns:a16="http://schemas.microsoft.com/office/drawing/2014/main" id="{2CFAEECB-97CB-4D2D-A3F2-7FF3692709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9" name="Text Box 8">
          <a:extLst>
            <a:ext uri="{FF2B5EF4-FFF2-40B4-BE49-F238E27FC236}">
              <a16:creationId xmlns:a16="http://schemas.microsoft.com/office/drawing/2014/main" id="{1935B6C8-DE64-40D9-8F7D-078F3536E91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0" name="Text Box 9">
          <a:extLst>
            <a:ext uri="{FF2B5EF4-FFF2-40B4-BE49-F238E27FC236}">
              <a16:creationId xmlns:a16="http://schemas.microsoft.com/office/drawing/2014/main" id="{DE46FB8D-D001-42ED-921F-A61A2E02A47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1" name="Text Box 10">
          <a:extLst>
            <a:ext uri="{FF2B5EF4-FFF2-40B4-BE49-F238E27FC236}">
              <a16:creationId xmlns:a16="http://schemas.microsoft.com/office/drawing/2014/main" id="{29FCC37E-F4FE-4DEA-B43B-9DC15868F10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2" name="Text Box 11">
          <a:extLst>
            <a:ext uri="{FF2B5EF4-FFF2-40B4-BE49-F238E27FC236}">
              <a16:creationId xmlns:a16="http://schemas.microsoft.com/office/drawing/2014/main" id="{03F73C5D-EDE3-48E1-A150-C7A298D7E55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3" name="Text Box 12">
          <a:extLst>
            <a:ext uri="{FF2B5EF4-FFF2-40B4-BE49-F238E27FC236}">
              <a16:creationId xmlns:a16="http://schemas.microsoft.com/office/drawing/2014/main" id="{14E65708-9E0F-4C7D-90A5-86AFD6D713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4" name="Text Box 13">
          <a:extLst>
            <a:ext uri="{FF2B5EF4-FFF2-40B4-BE49-F238E27FC236}">
              <a16:creationId xmlns:a16="http://schemas.microsoft.com/office/drawing/2014/main" id="{B904EC9C-45D4-4CC4-90EA-03C6B7F2956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5" name="Text Box 14">
          <a:extLst>
            <a:ext uri="{FF2B5EF4-FFF2-40B4-BE49-F238E27FC236}">
              <a16:creationId xmlns:a16="http://schemas.microsoft.com/office/drawing/2014/main" id="{4507566C-045E-46D6-9984-30E617BB667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6" name="Text Box 15">
          <a:extLst>
            <a:ext uri="{FF2B5EF4-FFF2-40B4-BE49-F238E27FC236}">
              <a16:creationId xmlns:a16="http://schemas.microsoft.com/office/drawing/2014/main" id="{50707AB5-F51D-444A-9350-CF71AB5CAAB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7" name="Text Box 16">
          <a:extLst>
            <a:ext uri="{FF2B5EF4-FFF2-40B4-BE49-F238E27FC236}">
              <a16:creationId xmlns:a16="http://schemas.microsoft.com/office/drawing/2014/main" id="{2D05087C-6C5B-4B1B-BE39-26D1B8DB47A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8" name="Text Box 17">
          <a:extLst>
            <a:ext uri="{FF2B5EF4-FFF2-40B4-BE49-F238E27FC236}">
              <a16:creationId xmlns:a16="http://schemas.microsoft.com/office/drawing/2014/main" id="{532CB5FA-D9D8-46FD-869F-41B13116C2B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9" name="Text Box 6">
          <a:extLst>
            <a:ext uri="{FF2B5EF4-FFF2-40B4-BE49-F238E27FC236}">
              <a16:creationId xmlns:a16="http://schemas.microsoft.com/office/drawing/2014/main" id="{2232B3E5-41C9-4C75-ADB3-5837F218FED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0" name="Text Box 7">
          <a:extLst>
            <a:ext uri="{FF2B5EF4-FFF2-40B4-BE49-F238E27FC236}">
              <a16:creationId xmlns:a16="http://schemas.microsoft.com/office/drawing/2014/main" id="{791BD153-9A04-43CA-8A04-015DAE1E0D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1" name="Text Box 8">
          <a:extLst>
            <a:ext uri="{FF2B5EF4-FFF2-40B4-BE49-F238E27FC236}">
              <a16:creationId xmlns:a16="http://schemas.microsoft.com/office/drawing/2014/main" id="{AC1F8ED1-6F07-4320-8CA1-F6CAED5063F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2" name="Text Box 9">
          <a:extLst>
            <a:ext uri="{FF2B5EF4-FFF2-40B4-BE49-F238E27FC236}">
              <a16:creationId xmlns:a16="http://schemas.microsoft.com/office/drawing/2014/main" id="{EFAC9A70-651D-4289-B6C5-34435EC1B8D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3" name="Text Box 10">
          <a:extLst>
            <a:ext uri="{FF2B5EF4-FFF2-40B4-BE49-F238E27FC236}">
              <a16:creationId xmlns:a16="http://schemas.microsoft.com/office/drawing/2014/main" id="{60D7BBD3-1AED-47B0-812C-9D482DC5BE3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4" name="Text Box 11">
          <a:extLst>
            <a:ext uri="{FF2B5EF4-FFF2-40B4-BE49-F238E27FC236}">
              <a16:creationId xmlns:a16="http://schemas.microsoft.com/office/drawing/2014/main" id="{8D3AC69C-8965-4460-8EE3-059E1343B18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5" name="Text Box 12">
          <a:extLst>
            <a:ext uri="{FF2B5EF4-FFF2-40B4-BE49-F238E27FC236}">
              <a16:creationId xmlns:a16="http://schemas.microsoft.com/office/drawing/2014/main" id="{B62DA150-F438-4B1D-BCAF-93FBCFC206E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6" name="Text Box 13">
          <a:extLst>
            <a:ext uri="{FF2B5EF4-FFF2-40B4-BE49-F238E27FC236}">
              <a16:creationId xmlns:a16="http://schemas.microsoft.com/office/drawing/2014/main" id="{FA732FBC-02A0-484D-8858-E5B48DB8668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7" name="Text Box 14">
          <a:extLst>
            <a:ext uri="{FF2B5EF4-FFF2-40B4-BE49-F238E27FC236}">
              <a16:creationId xmlns:a16="http://schemas.microsoft.com/office/drawing/2014/main" id="{EBA9A443-1380-442D-BC13-0CD08AFD907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8" name="Text Box 15">
          <a:extLst>
            <a:ext uri="{FF2B5EF4-FFF2-40B4-BE49-F238E27FC236}">
              <a16:creationId xmlns:a16="http://schemas.microsoft.com/office/drawing/2014/main" id="{BEF20A16-B795-4219-826D-A2DB9DD3B5B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9" name="Text Box 16">
          <a:extLst>
            <a:ext uri="{FF2B5EF4-FFF2-40B4-BE49-F238E27FC236}">
              <a16:creationId xmlns:a16="http://schemas.microsoft.com/office/drawing/2014/main" id="{DCEDBB43-D4FC-4B39-9A33-571B4498F95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0" name="Text Box 17">
          <a:extLst>
            <a:ext uri="{FF2B5EF4-FFF2-40B4-BE49-F238E27FC236}">
              <a16:creationId xmlns:a16="http://schemas.microsoft.com/office/drawing/2014/main" id="{C2975DAD-7F1A-4FCD-8983-C14EF80F91B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1" name="Text Box 6">
          <a:extLst>
            <a:ext uri="{FF2B5EF4-FFF2-40B4-BE49-F238E27FC236}">
              <a16:creationId xmlns:a16="http://schemas.microsoft.com/office/drawing/2014/main" id="{9825372B-B441-4655-9E7C-4A386AF59D5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2" name="Text Box 7">
          <a:extLst>
            <a:ext uri="{FF2B5EF4-FFF2-40B4-BE49-F238E27FC236}">
              <a16:creationId xmlns:a16="http://schemas.microsoft.com/office/drawing/2014/main" id="{9858D034-9A00-449E-966F-260869E0ACA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3" name="Text Box 8">
          <a:extLst>
            <a:ext uri="{FF2B5EF4-FFF2-40B4-BE49-F238E27FC236}">
              <a16:creationId xmlns:a16="http://schemas.microsoft.com/office/drawing/2014/main" id="{F6271F9F-BCCA-481E-B767-6EFECB0357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4" name="Text Box 9">
          <a:extLst>
            <a:ext uri="{FF2B5EF4-FFF2-40B4-BE49-F238E27FC236}">
              <a16:creationId xmlns:a16="http://schemas.microsoft.com/office/drawing/2014/main" id="{0F0DEE5E-833A-4ED4-AF1E-727D9E2F04C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5" name="Text Box 10">
          <a:extLst>
            <a:ext uri="{FF2B5EF4-FFF2-40B4-BE49-F238E27FC236}">
              <a16:creationId xmlns:a16="http://schemas.microsoft.com/office/drawing/2014/main" id="{21824B01-69D5-4780-85FF-57617B9533D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6" name="Text Box 11">
          <a:extLst>
            <a:ext uri="{FF2B5EF4-FFF2-40B4-BE49-F238E27FC236}">
              <a16:creationId xmlns:a16="http://schemas.microsoft.com/office/drawing/2014/main" id="{8E4BF655-D26E-43A5-876F-FD33F983E1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7" name="Text Box 12">
          <a:extLst>
            <a:ext uri="{FF2B5EF4-FFF2-40B4-BE49-F238E27FC236}">
              <a16:creationId xmlns:a16="http://schemas.microsoft.com/office/drawing/2014/main" id="{44E95E1E-2932-4A47-BC20-CAB57BB3B9D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8" name="Text Box 13">
          <a:extLst>
            <a:ext uri="{FF2B5EF4-FFF2-40B4-BE49-F238E27FC236}">
              <a16:creationId xmlns:a16="http://schemas.microsoft.com/office/drawing/2014/main" id="{41675BD5-E1C4-476E-AAE3-7BE4F6E5CE5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9" name="Text Box 14">
          <a:extLst>
            <a:ext uri="{FF2B5EF4-FFF2-40B4-BE49-F238E27FC236}">
              <a16:creationId xmlns:a16="http://schemas.microsoft.com/office/drawing/2014/main" id="{51320449-7B7F-40FE-8023-4EA07702244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0" name="Text Box 15">
          <a:extLst>
            <a:ext uri="{FF2B5EF4-FFF2-40B4-BE49-F238E27FC236}">
              <a16:creationId xmlns:a16="http://schemas.microsoft.com/office/drawing/2014/main" id="{EE6CD53E-E4D8-438D-89D0-DD65AD62C6D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1" name="Text Box 16">
          <a:extLst>
            <a:ext uri="{FF2B5EF4-FFF2-40B4-BE49-F238E27FC236}">
              <a16:creationId xmlns:a16="http://schemas.microsoft.com/office/drawing/2014/main" id="{D08A470E-EF82-4830-8800-498C8E3557B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2" name="Text Box 17">
          <a:extLst>
            <a:ext uri="{FF2B5EF4-FFF2-40B4-BE49-F238E27FC236}">
              <a16:creationId xmlns:a16="http://schemas.microsoft.com/office/drawing/2014/main" id="{396D0314-A317-43B1-A10C-8838A9FAF2C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3" name="Text Box 6">
          <a:extLst>
            <a:ext uri="{FF2B5EF4-FFF2-40B4-BE49-F238E27FC236}">
              <a16:creationId xmlns:a16="http://schemas.microsoft.com/office/drawing/2014/main" id="{0D72E002-D14D-42C4-BD0D-EE2ABA44C1F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4" name="Text Box 7">
          <a:extLst>
            <a:ext uri="{FF2B5EF4-FFF2-40B4-BE49-F238E27FC236}">
              <a16:creationId xmlns:a16="http://schemas.microsoft.com/office/drawing/2014/main" id="{BB9C610F-B8E7-4AE2-92B0-938D22EED91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5" name="Text Box 8">
          <a:extLst>
            <a:ext uri="{FF2B5EF4-FFF2-40B4-BE49-F238E27FC236}">
              <a16:creationId xmlns:a16="http://schemas.microsoft.com/office/drawing/2014/main" id="{4A32F041-D923-4D44-9310-049CA6D1BD7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6" name="Text Box 9">
          <a:extLst>
            <a:ext uri="{FF2B5EF4-FFF2-40B4-BE49-F238E27FC236}">
              <a16:creationId xmlns:a16="http://schemas.microsoft.com/office/drawing/2014/main" id="{91844785-17F9-42F0-AFAC-B982A17FEAE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7" name="Text Box 10">
          <a:extLst>
            <a:ext uri="{FF2B5EF4-FFF2-40B4-BE49-F238E27FC236}">
              <a16:creationId xmlns:a16="http://schemas.microsoft.com/office/drawing/2014/main" id="{118CDD1E-2E8D-4F0F-9E09-61B536B51E2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8" name="Text Box 11">
          <a:extLst>
            <a:ext uri="{FF2B5EF4-FFF2-40B4-BE49-F238E27FC236}">
              <a16:creationId xmlns:a16="http://schemas.microsoft.com/office/drawing/2014/main" id="{1133D626-2385-4DDC-A42C-010BE4AE864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9" name="Text Box 12">
          <a:extLst>
            <a:ext uri="{FF2B5EF4-FFF2-40B4-BE49-F238E27FC236}">
              <a16:creationId xmlns:a16="http://schemas.microsoft.com/office/drawing/2014/main" id="{1E5E342A-7203-49A4-A3C1-671E380A54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0" name="Text Box 13">
          <a:extLst>
            <a:ext uri="{FF2B5EF4-FFF2-40B4-BE49-F238E27FC236}">
              <a16:creationId xmlns:a16="http://schemas.microsoft.com/office/drawing/2014/main" id="{13724801-337D-4589-B572-8C994750AF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1" name="Text Box 14">
          <a:extLst>
            <a:ext uri="{FF2B5EF4-FFF2-40B4-BE49-F238E27FC236}">
              <a16:creationId xmlns:a16="http://schemas.microsoft.com/office/drawing/2014/main" id="{B49B4E23-319B-4176-B213-FAE7CF17F9D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2" name="Text Box 15">
          <a:extLst>
            <a:ext uri="{FF2B5EF4-FFF2-40B4-BE49-F238E27FC236}">
              <a16:creationId xmlns:a16="http://schemas.microsoft.com/office/drawing/2014/main" id="{DC68D800-690B-4E66-830B-A462543368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3" name="Text Box 16">
          <a:extLst>
            <a:ext uri="{FF2B5EF4-FFF2-40B4-BE49-F238E27FC236}">
              <a16:creationId xmlns:a16="http://schemas.microsoft.com/office/drawing/2014/main" id="{4494C031-44FA-41B8-9B67-FDE9D7EE82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4" name="Text Box 17">
          <a:extLst>
            <a:ext uri="{FF2B5EF4-FFF2-40B4-BE49-F238E27FC236}">
              <a16:creationId xmlns:a16="http://schemas.microsoft.com/office/drawing/2014/main" id="{0CD3E4AC-5E39-4D45-B213-F2E17119DE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5" name="Text Box 7">
          <a:extLst>
            <a:ext uri="{FF2B5EF4-FFF2-40B4-BE49-F238E27FC236}">
              <a16:creationId xmlns:a16="http://schemas.microsoft.com/office/drawing/2014/main" id="{E7C1EBEF-FFDC-400C-91A2-F2A817EC58D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6" name="Text Box 8">
          <a:extLst>
            <a:ext uri="{FF2B5EF4-FFF2-40B4-BE49-F238E27FC236}">
              <a16:creationId xmlns:a16="http://schemas.microsoft.com/office/drawing/2014/main" id="{F9BE5EA8-A2F2-41E2-817B-767EF26C1C4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7" name="Text Box 9">
          <a:extLst>
            <a:ext uri="{FF2B5EF4-FFF2-40B4-BE49-F238E27FC236}">
              <a16:creationId xmlns:a16="http://schemas.microsoft.com/office/drawing/2014/main" id="{9F61E3FE-1021-4325-9673-CEF10C6FEE6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8" name="Text Box 10">
          <a:extLst>
            <a:ext uri="{FF2B5EF4-FFF2-40B4-BE49-F238E27FC236}">
              <a16:creationId xmlns:a16="http://schemas.microsoft.com/office/drawing/2014/main" id="{CAA39648-A286-4E20-BA49-CF5FBFD79C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9" name="Text Box 11">
          <a:extLst>
            <a:ext uri="{FF2B5EF4-FFF2-40B4-BE49-F238E27FC236}">
              <a16:creationId xmlns:a16="http://schemas.microsoft.com/office/drawing/2014/main" id="{B509A0DA-A100-47F2-85EC-CF5637F22D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0" name="Text Box 12">
          <a:extLst>
            <a:ext uri="{FF2B5EF4-FFF2-40B4-BE49-F238E27FC236}">
              <a16:creationId xmlns:a16="http://schemas.microsoft.com/office/drawing/2014/main" id="{EDDE5418-4BF4-44B7-9872-95ABE8CDB0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1" name="Text Box 13">
          <a:extLst>
            <a:ext uri="{FF2B5EF4-FFF2-40B4-BE49-F238E27FC236}">
              <a16:creationId xmlns:a16="http://schemas.microsoft.com/office/drawing/2014/main" id="{26210B17-89E5-48B6-A324-EBCFEC97F5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2" name="Text Box 14">
          <a:extLst>
            <a:ext uri="{FF2B5EF4-FFF2-40B4-BE49-F238E27FC236}">
              <a16:creationId xmlns:a16="http://schemas.microsoft.com/office/drawing/2014/main" id="{0C0E9159-7D05-4A8E-8813-54DEDAC2A4A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3" name="Text Box 15">
          <a:extLst>
            <a:ext uri="{FF2B5EF4-FFF2-40B4-BE49-F238E27FC236}">
              <a16:creationId xmlns:a16="http://schemas.microsoft.com/office/drawing/2014/main" id="{53A1E27D-258C-43E5-BE56-1894A7BF9A7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4" name="Text Box 16">
          <a:extLst>
            <a:ext uri="{FF2B5EF4-FFF2-40B4-BE49-F238E27FC236}">
              <a16:creationId xmlns:a16="http://schemas.microsoft.com/office/drawing/2014/main" id="{2B30ACB7-9F53-4FAD-B6F9-58131E32AB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5" name="Text Box 17">
          <a:extLst>
            <a:ext uri="{FF2B5EF4-FFF2-40B4-BE49-F238E27FC236}">
              <a16:creationId xmlns:a16="http://schemas.microsoft.com/office/drawing/2014/main" id="{740CA667-0FD4-453F-82C1-748ACF16CF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6" name="Text Box 6">
          <a:extLst>
            <a:ext uri="{FF2B5EF4-FFF2-40B4-BE49-F238E27FC236}">
              <a16:creationId xmlns:a16="http://schemas.microsoft.com/office/drawing/2014/main" id="{D1B80F5C-828D-48FC-BE9A-7BDAE1DC9A8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7" name="Text Box 7">
          <a:extLst>
            <a:ext uri="{FF2B5EF4-FFF2-40B4-BE49-F238E27FC236}">
              <a16:creationId xmlns:a16="http://schemas.microsoft.com/office/drawing/2014/main" id="{62467FD2-E55D-4905-91AE-8E6DF911C6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8" name="Text Box 8">
          <a:extLst>
            <a:ext uri="{FF2B5EF4-FFF2-40B4-BE49-F238E27FC236}">
              <a16:creationId xmlns:a16="http://schemas.microsoft.com/office/drawing/2014/main" id="{28A53721-08AE-4CC7-984A-94D4D38C84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9" name="Text Box 9">
          <a:extLst>
            <a:ext uri="{FF2B5EF4-FFF2-40B4-BE49-F238E27FC236}">
              <a16:creationId xmlns:a16="http://schemas.microsoft.com/office/drawing/2014/main" id="{E948D185-791A-49A8-920B-621AA68D8B9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0" name="Text Box 10">
          <a:extLst>
            <a:ext uri="{FF2B5EF4-FFF2-40B4-BE49-F238E27FC236}">
              <a16:creationId xmlns:a16="http://schemas.microsoft.com/office/drawing/2014/main" id="{B0FDC022-52CB-4809-A0D1-1D581B45C3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1" name="Text Box 11">
          <a:extLst>
            <a:ext uri="{FF2B5EF4-FFF2-40B4-BE49-F238E27FC236}">
              <a16:creationId xmlns:a16="http://schemas.microsoft.com/office/drawing/2014/main" id="{F9B8C00A-F8BC-4DB3-A04A-B8162EFC73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2" name="Text Box 12">
          <a:extLst>
            <a:ext uri="{FF2B5EF4-FFF2-40B4-BE49-F238E27FC236}">
              <a16:creationId xmlns:a16="http://schemas.microsoft.com/office/drawing/2014/main" id="{4F0D3B8C-AAAA-4FE6-AEC6-2BC60CF302D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3" name="Text Box 13">
          <a:extLst>
            <a:ext uri="{FF2B5EF4-FFF2-40B4-BE49-F238E27FC236}">
              <a16:creationId xmlns:a16="http://schemas.microsoft.com/office/drawing/2014/main" id="{6CF457D8-012B-4731-8683-BD8A6F7D3E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4" name="Text Box 14">
          <a:extLst>
            <a:ext uri="{FF2B5EF4-FFF2-40B4-BE49-F238E27FC236}">
              <a16:creationId xmlns:a16="http://schemas.microsoft.com/office/drawing/2014/main" id="{E11BC1E7-9D06-4A46-9A21-AD293D6BCF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5" name="Text Box 15">
          <a:extLst>
            <a:ext uri="{FF2B5EF4-FFF2-40B4-BE49-F238E27FC236}">
              <a16:creationId xmlns:a16="http://schemas.microsoft.com/office/drawing/2014/main" id="{C5C1430D-D642-49E2-BD5F-D0B6C997359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6" name="Text Box 16">
          <a:extLst>
            <a:ext uri="{FF2B5EF4-FFF2-40B4-BE49-F238E27FC236}">
              <a16:creationId xmlns:a16="http://schemas.microsoft.com/office/drawing/2014/main" id="{DE13453D-DAEB-4820-B69B-88CBEBA26D2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7" name="Text Box 17">
          <a:extLst>
            <a:ext uri="{FF2B5EF4-FFF2-40B4-BE49-F238E27FC236}">
              <a16:creationId xmlns:a16="http://schemas.microsoft.com/office/drawing/2014/main" id="{12218804-CAD5-4F7D-88C7-133FBBDB2E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8" name="Text Box 6">
          <a:extLst>
            <a:ext uri="{FF2B5EF4-FFF2-40B4-BE49-F238E27FC236}">
              <a16:creationId xmlns:a16="http://schemas.microsoft.com/office/drawing/2014/main" id="{D6A70F6A-5F99-411B-B338-3C5793E58F9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9" name="Text Box 7">
          <a:extLst>
            <a:ext uri="{FF2B5EF4-FFF2-40B4-BE49-F238E27FC236}">
              <a16:creationId xmlns:a16="http://schemas.microsoft.com/office/drawing/2014/main" id="{2AAEE7A8-8C7B-44E0-B66B-0AD5C47172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0" name="Text Box 8">
          <a:extLst>
            <a:ext uri="{FF2B5EF4-FFF2-40B4-BE49-F238E27FC236}">
              <a16:creationId xmlns:a16="http://schemas.microsoft.com/office/drawing/2014/main" id="{B205C843-07E3-40C0-A49C-0E98FB6F40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1" name="Text Box 9">
          <a:extLst>
            <a:ext uri="{FF2B5EF4-FFF2-40B4-BE49-F238E27FC236}">
              <a16:creationId xmlns:a16="http://schemas.microsoft.com/office/drawing/2014/main" id="{8A2F2EB7-984F-4E28-9EC7-F2100C4B9CA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2" name="Text Box 10">
          <a:extLst>
            <a:ext uri="{FF2B5EF4-FFF2-40B4-BE49-F238E27FC236}">
              <a16:creationId xmlns:a16="http://schemas.microsoft.com/office/drawing/2014/main" id="{A60E82E1-89E7-4E10-8E46-5DCD6023B23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3" name="Text Box 11">
          <a:extLst>
            <a:ext uri="{FF2B5EF4-FFF2-40B4-BE49-F238E27FC236}">
              <a16:creationId xmlns:a16="http://schemas.microsoft.com/office/drawing/2014/main" id="{783504F7-0DA9-45BF-A6E2-AD5B1D6C94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4" name="Text Box 12">
          <a:extLst>
            <a:ext uri="{FF2B5EF4-FFF2-40B4-BE49-F238E27FC236}">
              <a16:creationId xmlns:a16="http://schemas.microsoft.com/office/drawing/2014/main" id="{DFF78F11-40DD-486F-BA29-B4B38B3D71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5" name="Text Box 13">
          <a:extLst>
            <a:ext uri="{FF2B5EF4-FFF2-40B4-BE49-F238E27FC236}">
              <a16:creationId xmlns:a16="http://schemas.microsoft.com/office/drawing/2014/main" id="{5990491F-3DCB-4775-9C61-85BFE18AE76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6" name="Text Box 14">
          <a:extLst>
            <a:ext uri="{FF2B5EF4-FFF2-40B4-BE49-F238E27FC236}">
              <a16:creationId xmlns:a16="http://schemas.microsoft.com/office/drawing/2014/main" id="{B5E51AB2-6EC5-42DC-91C9-33D71CA07C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7" name="Text Box 15">
          <a:extLst>
            <a:ext uri="{FF2B5EF4-FFF2-40B4-BE49-F238E27FC236}">
              <a16:creationId xmlns:a16="http://schemas.microsoft.com/office/drawing/2014/main" id="{69281EE1-995A-49CD-AF08-C6F30FA0BA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8" name="Text Box 16">
          <a:extLst>
            <a:ext uri="{FF2B5EF4-FFF2-40B4-BE49-F238E27FC236}">
              <a16:creationId xmlns:a16="http://schemas.microsoft.com/office/drawing/2014/main" id="{C18C73D4-11E4-4622-9EA7-D517D5343C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9" name="Text Box 17">
          <a:extLst>
            <a:ext uri="{FF2B5EF4-FFF2-40B4-BE49-F238E27FC236}">
              <a16:creationId xmlns:a16="http://schemas.microsoft.com/office/drawing/2014/main" id="{7420C9AA-D7CD-454A-9214-54BBC9BF0C3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0" name="Text Box 6">
          <a:extLst>
            <a:ext uri="{FF2B5EF4-FFF2-40B4-BE49-F238E27FC236}">
              <a16:creationId xmlns:a16="http://schemas.microsoft.com/office/drawing/2014/main" id="{E3B6D745-8191-4B9B-96EB-6B0B64ACFC3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1" name="Text Box 7">
          <a:extLst>
            <a:ext uri="{FF2B5EF4-FFF2-40B4-BE49-F238E27FC236}">
              <a16:creationId xmlns:a16="http://schemas.microsoft.com/office/drawing/2014/main" id="{301B66C1-CF0C-4984-95E9-BC5C616D8B0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2" name="Text Box 8">
          <a:extLst>
            <a:ext uri="{FF2B5EF4-FFF2-40B4-BE49-F238E27FC236}">
              <a16:creationId xmlns:a16="http://schemas.microsoft.com/office/drawing/2014/main" id="{55D96314-1CCB-498A-B532-0866BC6C8E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3" name="Text Box 9">
          <a:extLst>
            <a:ext uri="{FF2B5EF4-FFF2-40B4-BE49-F238E27FC236}">
              <a16:creationId xmlns:a16="http://schemas.microsoft.com/office/drawing/2014/main" id="{584718DE-5AFA-448F-8891-4C65D8875AA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4" name="Text Box 10">
          <a:extLst>
            <a:ext uri="{FF2B5EF4-FFF2-40B4-BE49-F238E27FC236}">
              <a16:creationId xmlns:a16="http://schemas.microsoft.com/office/drawing/2014/main" id="{24C82313-EBD4-4BFB-8D66-1091A0B5AAF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5" name="Text Box 11">
          <a:extLst>
            <a:ext uri="{FF2B5EF4-FFF2-40B4-BE49-F238E27FC236}">
              <a16:creationId xmlns:a16="http://schemas.microsoft.com/office/drawing/2014/main" id="{4B8B64F9-DF90-4611-BE3B-0882522E86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6" name="Text Box 12">
          <a:extLst>
            <a:ext uri="{FF2B5EF4-FFF2-40B4-BE49-F238E27FC236}">
              <a16:creationId xmlns:a16="http://schemas.microsoft.com/office/drawing/2014/main" id="{457BFD3D-3132-4E0D-A149-CC635E70E82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7" name="Text Box 13">
          <a:extLst>
            <a:ext uri="{FF2B5EF4-FFF2-40B4-BE49-F238E27FC236}">
              <a16:creationId xmlns:a16="http://schemas.microsoft.com/office/drawing/2014/main" id="{DC7BA825-592A-4FC0-8053-06AE0556F46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8" name="Text Box 14">
          <a:extLst>
            <a:ext uri="{FF2B5EF4-FFF2-40B4-BE49-F238E27FC236}">
              <a16:creationId xmlns:a16="http://schemas.microsoft.com/office/drawing/2014/main" id="{0451CCC4-8B19-4CD9-8FC5-EAB47BA6F63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9" name="Text Box 15">
          <a:extLst>
            <a:ext uri="{FF2B5EF4-FFF2-40B4-BE49-F238E27FC236}">
              <a16:creationId xmlns:a16="http://schemas.microsoft.com/office/drawing/2014/main" id="{22B77A54-69BF-4101-A56E-E1782398703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0" name="Text Box 16">
          <a:extLst>
            <a:ext uri="{FF2B5EF4-FFF2-40B4-BE49-F238E27FC236}">
              <a16:creationId xmlns:a16="http://schemas.microsoft.com/office/drawing/2014/main" id="{03B49577-2C75-4137-966E-C8AE344DEC2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1" name="Text Box 17">
          <a:extLst>
            <a:ext uri="{FF2B5EF4-FFF2-40B4-BE49-F238E27FC236}">
              <a16:creationId xmlns:a16="http://schemas.microsoft.com/office/drawing/2014/main" id="{754A9B8F-7CDE-46B2-9ABD-FB87B6288B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2" name="Text Box 7">
          <a:extLst>
            <a:ext uri="{FF2B5EF4-FFF2-40B4-BE49-F238E27FC236}">
              <a16:creationId xmlns:a16="http://schemas.microsoft.com/office/drawing/2014/main" id="{FF5A28FD-C326-4BCA-9DF6-EB874916E3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3" name="Text Box 8">
          <a:extLst>
            <a:ext uri="{FF2B5EF4-FFF2-40B4-BE49-F238E27FC236}">
              <a16:creationId xmlns:a16="http://schemas.microsoft.com/office/drawing/2014/main" id="{AF1ADB4B-82DD-4ABA-AAE8-CC825435112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4" name="Text Box 9">
          <a:extLst>
            <a:ext uri="{FF2B5EF4-FFF2-40B4-BE49-F238E27FC236}">
              <a16:creationId xmlns:a16="http://schemas.microsoft.com/office/drawing/2014/main" id="{E3D90A64-4A0F-41CE-A1A3-9D92292E341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5" name="Text Box 10">
          <a:extLst>
            <a:ext uri="{FF2B5EF4-FFF2-40B4-BE49-F238E27FC236}">
              <a16:creationId xmlns:a16="http://schemas.microsoft.com/office/drawing/2014/main" id="{0570F7D9-C06F-4CBD-9F65-4447D6C6B9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6" name="Text Box 11">
          <a:extLst>
            <a:ext uri="{FF2B5EF4-FFF2-40B4-BE49-F238E27FC236}">
              <a16:creationId xmlns:a16="http://schemas.microsoft.com/office/drawing/2014/main" id="{8FEDC100-5AD0-45FD-99ED-FCEB388C2D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7" name="Text Box 12">
          <a:extLst>
            <a:ext uri="{FF2B5EF4-FFF2-40B4-BE49-F238E27FC236}">
              <a16:creationId xmlns:a16="http://schemas.microsoft.com/office/drawing/2014/main" id="{70ADDDAB-134E-49E4-9BAE-7366E35075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8" name="Text Box 13">
          <a:extLst>
            <a:ext uri="{FF2B5EF4-FFF2-40B4-BE49-F238E27FC236}">
              <a16:creationId xmlns:a16="http://schemas.microsoft.com/office/drawing/2014/main" id="{397CAA3D-C8FB-4E12-A1D5-2C6E048EF8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9" name="Text Box 14">
          <a:extLst>
            <a:ext uri="{FF2B5EF4-FFF2-40B4-BE49-F238E27FC236}">
              <a16:creationId xmlns:a16="http://schemas.microsoft.com/office/drawing/2014/main" id="{FA39B2A0-C2AF-45D7-B59A-1672BE0A583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0" name="Text Box 15">
          <a:extLst>
            <a:ext uri="{FF2B5EF4-FFF2-40B4-BE49-F238E27FC236}">
              <a16:creationId xmlns:a16="http://schemas.microsoft.com/office/drawing/2014/main" id="{F2481595-FEDD-47BE-8EBE-5FED98AD293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1" name="Text Box 16">
          <a:extLst>
            <a:ext uri="{FF2B5EF4-FFF2-40B4-BE49-F238E27FC236}">
              <a16:creationId xmlns:a16="http://schemas.microsoft.com/office/drawing/2014/main" id="{3E92124C-95E2-4A75-B6F1-FF5E8490463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2" name="Text Box 17">
          <a:extLst>
            <a:ext uri="{FF2B5EF4-FFF2-40B4-BE49-F238E27FC236}">
              <a16:creationId xmlns:a16="http://schemas.microsoft.com/office/drawing/2014/main" id="{9DF12B07-2EB4-43D2-ABDB-CA7D67E3715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3" name="Text Box 6">
          <a:extLst>
            <a:ext uri="{FF2B5EF4-FFF2-40B4-BE49-F238E27FC236}">
              <a16:creationId xmlns:a16="http://schemas.microsoft.com/office/drawing/2014/main" id="{07B7616F-8693-42A0-9422-23D03BB5D2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4" name="Text Box 7">
          <a:extLst>
            <a:ext uri="{FF2B5EF4-FFF2-40B4-BE49-F238E27FC236}">
              <a16:creationId xmlns:a16="http://schemas.microsoft.com/office/drawing/2014/main" id="{A29FF9A6-E40F-45D4-AB51-9D0FE580EDD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5" name="Text Box 8">
          <a:extLst>
            <a:ext uri="{FF2B5EF4-FFF2-40B4-BE49-F238E27FC236}">
              <a16:creationId xmlns:a16="http://schemas.microsoft.com/office/drawing/2014/main" id="{4AD5AA6E-32A9-4094-941F-8F32B8A68C2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6" name="Text Box 9">
          <a:extLst>
            <a:ext uri="{FF2B5EF4-FFF2-40B4-BE49-F238E27FC236}">
              <a16:creationId xmlns:a16="http://schemas.microsoft.com/office/drawing/2014/main" id="{FFA53C72-77D1-4AE0-A5C8-D26B088E754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7" name="Text Box 10">
          <a:extLst>
            <a:ext uri="{FF2B5EF4-FFF2-40B4-BE49-F238E27FC236}">
              <a16:creationId xmlns:a16="http://schemas.microsoft.com/office/drawing/2014/main" id="{02277967-D5D1-49C7-96B8-5FDEEE12986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8" name="Text Box 11">
          <a:extLst>
            <a:ext uri="{FF2B5EF4-FFF2-40B4-BE49-F238E27FC236}">
              <a16:creationId xmlns:a16="http://schemas.microsoft.com/office/drawing/2014/main" id="{BE342434-556F-4968-B053-A9CECE6E416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9" name="Text Box 12">
          <a:extLst>
            <a:ext uri="{FF2B5EF4-FFF2-40B4-BE49-F238E27FC236}">
              <a16:creationId xmlns:a16="http://schemas.microsoft.com/office/drawing/2014/main" id="{F1287054-4DF2-4550-BFD6-C3572ECAF0E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0" name="Text Box 13">
          <a:extLst>
            <a:ext uri="{FF2B5EF4-FFF2-40B4-BE49-F238E27FC236}">
              <a16:creationId xmlns:a16="http://schemas.microsoft.com/office/drawing/2014/main" id="{1C203409-4CAD-46C3-8FBE-92D4383241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1" name="Text Box 14">
          <a:extLst>
            <a:ext uri="{FF2B5EF4-FFF2-40B4-BE49-F238E27FC236}">
              <a16:creationId xmlns:a16="http://schemas.microsoft.com/office/drawing/2014/main" id="{35A1A9A0-804B-427E-9EED-06E3F3B132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2" name="Text Box 15">
          <a:extLst>
            <a:ext uri="{FF2B5EF4-FFF2-40B4-BE49-F238E27FC236}">
              <a16:creationId xmlns:a16="http://schemas.microsoft.com/office/drawing/2014/main" id="{BAA8B71F-5C71-4058-81EC-41BE343986C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3" name="Text Box 16">
          <a:extLst>
            <a:ext uri="{FF2B5EF4-FFF2-40B4-BE49-F238E27FC236}">
              <a16:creationId xmlns:a16="http://schemas.microsoft.com/office/drawing/2014/main" id="{CE8637B6-E68E-44D8-BEED-A3014A5F95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4" name="Text Box 17">
          <a:extLst>
            <a:ext uri="{FF2B5EF4-FFF2-40B4-BE49-F238E27FC236}">
              <a16:creationId xmlns:a16="http://schemas.microsoft.com/office/drawing/2014/main" id="{9632EEE8-7BDA-4CE1-81BC-E3796E6DE7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5" name="Text Box 6">
          <a:extLst>
            <a:ext uri="{FF2B5EF4-FFF2-40B4-BE49-F238E27FC236}">
              <a16:creationId xmlns:a16="http://schemas.microsoft.com/office/drawing/2014/main" id="{1084F5D4-2B1F-4B1A-98EA-D8D1A28489E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6" name="Text Box 7">
          <a:extLst>
            <a:ext uri="{FF2B5EF4-FFF2-40B4-BE49-F238E27FC236}">
              <a16:creationId xmlns:a16="http://schemas.microsoft.com/office/drawing/2014/main" id="{85EA84D3-F139-4A82-BF68-A0A85E28557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7" name="Text Box 8">
          <a:extLst>
            <a:ext uri="{FF2B5EF4-FFF2-40B4-BE49-F238E27FC236}">
              <a16:creationId xmlns:a16="http://schemas.microsoft.com/office/drawing/2014/main" id="{E8D1A6A2-8B4B-4A08-AB29-5F415D100AC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8" name="Text Box 9">
          <a:extLst>
            <a:ext uri="{FF2B5EF4-FFF2-40B4-BE49-F238E27FC236}">
              <a16:creationId xmlns:a16="http://schemas.microsoft.com/office/drawing/2014/main" id="{4B9E073B-DC2A-4C29-987C-E25FE90E2D9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9" name="Text Box 10">
          <a:extLst>
            <a:ext uri="{FF2B5EF4-FFF2-40B4-BE49-F238E27FC236}">
              <a16:creationId xmlns:a16="http://schemas.microsoft.com/office/drawing/2014/main" id="{E966D40A-AB2F-438C-9085-488EED48EF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0" name="Text Box 11">
          <a:extLst>
            <a:ext uri="{FF2B5EF4-FFF2-40B4-BE49-F238E27FC236}">
              <a16:creationId xmlns:a16="http://schemas.microsoft.com/office/drawing/2014/main" id="{49B1FF01-7CD2-49BB-8F94-73AE8BB603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1" name="Text Box 12">
          <a:extLst>
            <a:ext uri="{FF2B5EF4-FFF2-40B4-BE49-F238E27FC236}">
              <a16:creationId xmlns:a16="http://schemas.microsoft.com/office/drawing/2014/main" id="{E7016748-FEB8-47FD-BC04-49D77AEA20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2" name="Text Box 13">
          <a:extLst>
            <a:ext uri="{FF2B5EF4-FFF2-40B4-BE49-F238E27FC236}">
              <a16:creationId xmlns:a16="http://schemas.microsoft.com/office/drawing/2014/main" id="{75BBA73B-3CD5-4383-BED9-21B72F9B024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3" name="Text Box 14">
          <a:extLst>
            <a:ext uri="{FF2B5EF4-FFF2-40B4-BE49-F238E27FC236}">
              <a16:creationId xmlns:a16="http://schemas.microsoft.com/office/drawing/2014/main" id="{67124B3A-0285-4FC6-A98B-831E3DE6E7E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4" name="Text Box 15">
          <a:extLst>
            <a:ext uri="{FF2B5EF4-FFF2-40B4-BE49-F238E27FC236}">
              <a16:creationId xmlns:a16="http://schemas.microsoft.com/office/drawing/2014/main" id="{8F4A4748-E8E7-4495-8B07-16CCE7300FC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5" name="Text Box 16">
          <a:extLst>
            <a:ext uri="{FF2B5EF4-FFF2-40B4-BE49-F238E27FC236}">
              <a16:creationId xmlns:a16="http://schemas.microsoft.com/office/drawing/2014/main" id="{DA9B7479-F742-4B24-96B3-7DC2E1D19F6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6" name="Text Box 17">
          <a:extLst>
            <a:ext uri="{FF2B5EF4-FFF2-40B4-BE49-F238E27FC236}">
              <a16:creationId xmlns:a16="http://schemas.microsoft.com/office/drawing/2014/main" id="{D862F40D-8880-4DFF-8841-B8F31550ECA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7" name="Text Box 6">
          <a:extLst>
            <a:ext uri="{FF2B5EF4-FFF2-40B4-BE49-F238E27FC236}">
              <a16:creationId xmlns:a16="http://schemas.microsoft.com/office/drawing/2014/main" id="{D1A14F9B-9531-401C-A8DD-B41D232922C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8" name="Text Box 7">
          <a:extLst>
            <a:ext uri="{FF2B5EF4-FFF2-40B4-BE49-F238E27FC236}">
              <a16:creationId xmlns:a16="http://schemas.microsoft.com/office/drawing/2014/main" id="{AFCE093C-86CC-49F6-95A4-A75559B521B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9" name="Text Box 8">
          <a:extLst>
            <a:ext uri="{FF2B5EF4-FFF2-40B4-BE49-F238E27FC236}">
              <a16:creationId xmlns:a16="http://schemas.microsoft.com/office/drawing/2014/main" id="{50C3B228-12FC-4AF4-94B7-EFD07EF123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0" name="Text Box 9">
          <a:extLst>
            <a:ext uri="{FF2B5EF4-FFF2-40B4-BE49-F238E27FC236}">
              <a16:creationId xmlns:a16="http://schemas.microsoft.com/office/drawing/2014/main" id="{1CB9D36E-9BD1-4098-9DB6-4916E6D381A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1" name="Text Box 10">
          <a:extLst>
            <a:ext uri="{FF2B5EF4-FFF2-40B4-BE49-F238E27FC236}">
              <a16:creationId xmlns:a16="http://schemas.microsoft.com/office/drawing/2014/main" id="{01A4DDC0-199D-4E75-B3A0-56625F251F2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2" name="Text Box 11">
          <a:extLst>
            <a:ext uri="{FF2B5EF4-FFF2-40B4-BE49-F238E27FC236}">
              <a16:creationId xmlns:a16="http://schemas.microsoft.com/office/drawing/2014/main" id="{27863DFB-B02F-4AF7-82CF-C6920BD0E51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3" name="Text Box 12">
          <a:extLst>
            <a:ext uri="{FF2B5EF4-FFF2-40B4-BE49-F238E27FC236}">
              <a16:creationId xmlns:a16="http://schemas.microsoft.com/office/drawing/2014/main" id="{09501057-9EF3-46B8-828B-16E734B9AC2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4" name="Text Box 13">
          <a:extLst>
            <a:ext uri="{FF2B5EF4-FFF2-40B4-BE49-F238E27FC236}">
              <a16:creationId xmlns:a16="http://schemas.microsoft.com/office/drawing/2014/main" id="{29C52C29-F86E-48D3-9FB5-53F67D04B9B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5" name="Text Box 14">
          <a:extLst>
            <a:ext uri="{FF2B5EF4-FFF2-40B4-BE49-F238E27FC236}">
              <a16:creationId xmlns:a16="http://schemas.microsoft.com/office/drawing/2014/main" id="{F3CC2405-1E1F-4BDD-B6EB-BD0D417D561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6" name="Text Box 15">
          <a:extLst>
            <a:ext uri="{FF2B5EF4-FFF2-40B4-BE49-F238E27FC236}">
              <a16:creationId xmlns:a16="http://schemas.microsoft.com/office/drawing/2014/main" id="{E1B6E4DD-32A0-4E49-BB4B-DB19894C5D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7" name="Text Box 16">
          <a:extLst>
            <a:ext uri="{FF2B5EF4-FFF2-40B4-BE49-F238E27FC236}">
              <a16:creationId xmlns:a16="http://schemas.microsoft.com/office/drawing/2014/main" id="{5CB6578C-D81D-4036-8BE0-AFB473DDC6C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8" name="Text Box 17">
          <a:extLst>
            <a:ext uri="{FF2B5EF4-FFF2-40B4-BE49-F238E27FC236}">
              <a16:creationId xmlns:a16="http://schemas.microsoft.com/office/drawing/2014/main" id="{2845F612-50AF-4C8A-86E5-6501EFAC7F4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9" name="Text Box 7">
          <a:extLst>
            <a:ext uri="{FF2B5EF4-FFF2-40B4-BE49-F238E27FC236}">
              <a16:creationId xmlns:a16="http://schemas.microsoft.com/office/drawing/2014/main" id="{E232CF6A-E410-49D6-8F86-72B04125B2B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0" name="Text Box 8">
          <a:extLst>
            <a:ext uri="{FF2B5EF4-FFF2-40B4-BE49-F238E27FC236}">
              <a16:creationId xmlns:a16="http://schemas.microsoft.com/office/drawing/2014/main" id="{350E5494-5898-4C84-BB20-3F888A3A9FC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1" name="Text Box 9">
          <a:extLst>
            <a:ext uri="{FF2B5EF4-FFF2-40B4-BE49-F238E27FC236}">
              <a16:creationId xmlns:a16="http://schemas.microsoft.com/office/drawing/2014/main" id="{EDDBBC5E-9EB0-4089-87E5-97364DE618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2" name="Text Box 10">
          <a:extLst>
            <a:ext uri="{FF2B5EF4-FFF2-40B4-BE49-F238E27FC236}">
              <a16:creationId xmlns:a16="http://schemas.microsoft.com/office/drawing/2014/main" id="{887E7155-0E2D-4580-ABBC-34EC93694CC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3" name="Text Box 11">
          <a:extLst>
            <a:ext uri="{FF2B5EF4-FFF2-40B4-BE49-F238E27FC236}">
              <a16:creationId xmlns:a16="http://schemas.microsoft.com/office/drawing/2014/main" id="{9301B090-6A94-4778-825F-B6B230B4269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4" name="Text Box 12">
          <a:extLst>
            <a:ext uri="{FF2B5EF4-FFF2-40B4-BE49-F238E27FC236}">
              <a16:creationId xmlns:a16="http://schemas.microsoft.com/office/drawing/2014/main" id="{B718BE5E-3DA2-428D-AE8C-758C7023D52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5" name="Text Box 13">
          <a:extLst>
            <a:ext uri="{FF2B5EF4-FFF2-40B4-BE49-F238E27FC236}">
              <a16:creationId xmlns:a16="http://schemas.microsoft.com/office/drawing/2014/main" id="{942C5361-35DB-42CD-A183-78D348CD003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6" name="Text Box 14">
          <a:extLst>
            <a:ext uri="{FF2B5EF4-FFF2-40B4-BE49-F238E27FC236}">
              <a16:creationId xmlns:a16="http://schemas.microsoft.com/office/drawing/2014/main" id="{C7DB880C-2B10-4E4A-B096-9BA9D64F8C8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7" name="Text Box 15">
          <a:extLst>
            <a:ext uri="{FF2B5EF4-FFF2-40B4-BE49-F238E27FC236}">
              <a16:creationId xmlns:a16="http://schemas.microsoft.com/office/drawing/2014/main" id="{4D07D366-56B3-4011-B5C5-D6F0E008DD0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8" name="Text Box 16">
          <a:extLst>
            <a:ext uri="{FF2B5EF4-FFF2-40B4-BE49-F238E27FC236}">
              <a16:creationId xmlns:a16="http://schemas.microsoft.com/office/drawing/2014/main" id="{9A1D714D-F84A-40C0-83C7-33B6C9B076A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9" name="Text Box 17">
          <a:extLst>
            <a:ext uri="{FF2B5EF4-FFF2-40B4-BE49-F238E27FC236}">
              <a16:creationId xmlns:a16="http://schemas.microsoft.com/office/drawing/2014/main" id="{C658EF79-B86B-4988-84E1-0CBF051D9DF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0" name="Text Box 6">
          <a:extLst>
            <a:ext uri="{FF2B5EF4-FFF2-40B4-BE49-F238E27FC236}">
              <a16:creationId xmlns:a16="http://schemas.microsoft.com/office/drawing/2014/main" id="{E8AABD2B-2BB0-4EEA-A4C6-63DA25B039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1" name="Text Box 7">
          <a:extLst>
            <a:ext uri="{FF2B5EF4-FFF2-40B4-BE49-F238E27FC236}">
              <a16:creationId xmlns:a16="http://schemas.microsoft.com/office/drawing/2014/main" id="{5F601EF8-9792-46FD-BDEC-1F9607B8E26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2" name="Text Box 8">
          <a:extLst>
            <a:ext uri="{FF2B5EF4-FFF2-40B4-BE49-F238E27FC236}">
              <a16:creationId xmlns:a16="http://schemas.microsoft.com/office/drawing/2014/main" id="{E6C20FA6-6918-4CF9-BE93-69218A04457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3" name="Text Box 9">
          <a:extLst>
            <a:ext uri="{FF2B5EF4-FFF2-40B4-BE49-F238E27FC236}">
              <a16:creationId xmlns:a16="http://schemas.microsoft.com/office/drawing/2014/main" id="{2A5F407D-9A50-40DE-A6A4-8AF42F3257D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4" name="Text Box 10">
          <a:extLst>
            <a:ext uri="{FF2B5EF4-FFF2-40B4-BE49-F238E27FC236}">
              <a16:creationId xmlns:a16="http://schemas.microsoft.com/office/drawing/2014/main" id="{DEB59342-5F4A-47C2-9980-517FA0A288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5" name="Text Box 11">
          <a:extLst>
            <a:ext uri="{FF2B5EF4-FFF2-40B4-BE49-F238E27FC236}">
              <a16:creationId xmlns:a16="http://schemas.microsoft.com/office/drawing/2014/main" id="{C4BA5C5B-1A7A-457F-BEBE-2C1C922D16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6" name="Text Box 12">
          <a:extLst>
            <a:ext uri="{FF2B5EF4-FFF2-40B4-BE49-F238E27FC236}">
              <a16:creationId xmlns:a16="http://schemas.microsoft.com/office/drawing/2014/main" id="{57C3FD06-35B7-4478-8664-B4FC51C4523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7" name="Text Box 13">
          <a:extLst>
            <a:ext uri="{FF2B5EF4-FFF2-40B4-BE49-F238E27FC236}">
              <a16:creationId xmlns:a16="http://schemas.microsoft.com/office/drawing/2014/main" id="{1A9A8BB0-E096-4203-9F21-C7C3CC2C5D0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8" name="Text Box 14">
          <a:extLst>
            <a:ext uri="{FF2B5EF4-FFF2-40B4-BE49-F238E27FC236}">
              <a16:creationId xmlns:a16="http://schemas.microsoft.com/office/drawing/2014/main" id="{0EB4C6BA-DD11-4F6C-B2D1-81BF15C8DF6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9" name="Text Box 15">
          <a:extLst>
            <a:ext uri="{FF2B5EF4-FFF2-40B4-BE49-F238E27FC236}">
              <a16:creationId xmlns:a16="http://schemas.microsoft.com/office/drawing/2014/main" id="{68F70147-88A7-48AF-B22F-F1ACB48C70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0" name="Text Box 16">
          <a:extLst>
            <a:ext uri="{FF2B5EF4-FFF2-40B4-BE49-F238E27FC236}">
              <a16:creationId xmlns:a16="http://schemas.microsoft.com/office/drawing/2014/main" id="{4A317B55-8AB7-4F6A-BC92-988990A9927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1" name="Text Box 17">
          <a:extLst>
            <a:ext uri="{FF2B5EF4-FFF2-40B4-BE49-F238E27FC236}">
              <a16:creationId xmlns:a16="http://schemas.microsoft.com/office/drawing/2014/main" id="{CD4A3CA2-8EE2-44B3-9218-807E0F6C1C2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2" name="Text Box 6">
          <a:extLst>
            <a:ext uri="{FF2B5EF4-FFF2-40B4-BE49-F238E27FC236}">
              <a16:creationId xmlns:a16="http://schemas.microsoft.com/office/drawing/2014/main" id="{29D05D46-F9C1-44B3-8A27-1459ACAB47D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3" name="Text Box 7">
          <a:extLst>
            <a:ext uri="{FF2B5EF4-FFF2-40B4-BE49-F238E27FC236}">
              <a16:creationId xmlns:a16="http://schemas.microsoft.com/office/drawing/2014/main" id="{3A79140D-7672-4DF4-9A40-4F9480F7D0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4" name="Text Box 8">
          <a:extLst>
            <a:ext uri="{FF2B5EF4-FFF2-40B4-BE49-F238E27FC236}">
              <a16:creationId xmlns:a16="http://schemas.microsoft.com/office/drawing/2014/main" id="{9B39DC37-00A1-447F-BE93-AE95B8E60C4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5" name="Text Box 9">
          <a:extLst>
            <a:ext uri="{FF2B5EF4-FFF2-40B4-BE49-F238E27FC236}">
              <a16:creationId xmlns:a16="http://schemas.microsoft.com/office/drawing/2014/main" id="{395A4ACF-14D9-44C6-8309-F2C8E8AC4D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6" name="Text Box 10">
          <a:extLst>
            <a:ext uri="{FF2B5EF4-FFF2-40B4-BE49-F238E27FC236}">
              <a16:creationId xmlns:a16="http://schemas.microsoft.com/office/drawing/2014/main" id="{622D739D-B912-46F4-A9D1-DE3D3F377F1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7" name="Text Box 11">
          <a:extLst>
            <a:ext uri="{FF2B5EF4-FFF2-40B4-BE49-F238E27FC236}">
              <a16:creationId xmlns:a16="http://schemas.microsoft.com/office/drawing/2014/main" id="{28B80AA0-703D-470F-828F-B87AF1BA10C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8" name="Text Box 12">
          <a:extLst>
            <a:ext uri="{FF2B5EF4-FFF2-40B4-BE49-F238E27FC236}">
              <a16:creationId xmlns:a16="http://schemas.microsoft.com/office/drawing/2014/main" id="{97832867-E261-4D84-8600-D7741A4F702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9" name="Text Box 13">
          <a:extLst>
            <a:ext uri="{FF2B5EF4-FFF2-40B4-BE49-F238E27FC236}">
              <a16:creationId xmlns:a16="http://schemas.microsoft.com/office/drawing/2014/main" id="{DD40C6F5-9C3D-45B0-88B2-CD713A8FA0D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0" name="Text Box 14">
          <a:extLst>
            <a:ext uri="{FF2B5EF4-FFF2-40B4-BE49-F238E27FC236}">
              <a16:creationId xmlns:a16="http://schemas.microsoft.com/office/drawing/2014/main" id="{E1900949-91DF-41C8-ACE5-E95B5FADCA9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1" name="Text Box 15">
          <a:extLst>
            <a:ext uri="{FF2B5EF4-FFF2-40B4-BE49-F238E27FC236}">
              <a16:creationId xmlns:a16="http://schemas.microsoft.com/office/drawing/2014/main" id="{C5C89C4E-06C2-4187-A8FF-4147143F09A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2" name="Text Box 16">
          <a:extLst>
            <a:ext uri="{FF2B5EF4-FFF2-40B4-BE49-F238E27FC236}">
              <a16:creationId xmlns:a16="http://schemas.microsoft.com/office/drawing/2014/main" id="{84155F77-EE0F-4E04-8D49-5FFC98CBC4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3" name="Text Box 17">
          <a:extLst>
            <a:ext uri="{FF2B5EF4-FFF2-40B4-BE49-F238E27FC236}">
              <a16:creationId xmlns:a16="http://schemas.microsoft.com/office/drawing/2014/main" id="{ADF3D904-10F6-4190-8005-1FED360E04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4" name="Text Box 6">
          <a:extLst>
            <a:ext uri="{FF2B5EF4-FFF2-40B4-BE49-F238E27FC236}">
              <a16:creationId xmlns:a16="http://schemas.microsoft.com/office/drawing/2014/main" id="{A0B2E57B-0062-4F84-B106-D3BBF1F86E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5" name="Text Box 7">
          <a:extLst>
            <a:ext uri="{FF2B5EF4-FFF2-40B4-BE49-F238E27FC236}">
              <a16:creationId xmlns:a16="http://schemas.microsoft.com/office/drawing/2014/main" id="{F76D678C-335B-4DB0-83FB-298EFF70580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6" name="Text Box 8">
          <a:extLst>
            <a:ext uri="{FF2B5EF4-FFF2-40B4-BE49-F238E27FC236}">
              <a16:creationId xmlns:a16="http://schemas.microsoft.com/office/drawing/2014/main" id="{5AC7D54C-0CC7-4789-A238-094057DF0A7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7" name="Text Box 9">
          <a:extLst>
            <a:ext uri="{FF2B5EF4-FFF2-40B4-BE49-F238E27FC236}">
              <a16:creationId xmlns:a16="http://schemas.microsoft.com/office/drawing/2014/main" id="{CBD36156-0267-4110-AF51-5CF82324FD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8" name="Text Box 10">
          <a:extLst>
            <a:ext uri="{FF2B5EF4-FFF2-40B4-BE49-F238E27FC236}">
              <a16:creationId xmlns:a16="http://schemas.microsoft.com/office/drawing/2014/main" id="{1ECFE0D3-77D5-4424-9DFF-28D019F8017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9" name="Text Box 11">
          <a:extLst>
            <a:ext uri="{FF2B5EF4-FFF2-40B4-BE49-F238E27FC236}">
              <a16:creationId xmlns:a16="http://schemas.microsoft.com/office/drawing/2014/main" id="{4753652F-9A15-4AD3-87CD-168AD45186C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0" name="Text Box 12">
          <a:extLst>
            <a:ext uri="{FF2B5EF4-FFF2-40B4-BE49-F238E27FC236}">
              <a16:creationId xmlns:a16="http://schemas.microsoft.com/office/drawing/2014/main" id="{D2CB9DDE-B2BD-4649-895B-83C3E5C62A1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1" name="Text Box 13">
          <a:extLst>
            <a:ext uri="{FF2B5EF4-FFF2-40B4-BE49-F238E27FC236}">
              <a16:creationId xmlns:a16="http://schemas.microsoft.com/office/drawing/2014/main" id="{798AFB4C-0A84-457F-A703-957597BC106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2" name="Text Box 14">
          <a:extLst>
            <a:ext uri="{FF2B5EF4-FFF2-40B4-BE49-F238E27FC236}">
              <a16:creationId xmlns:a16="http://schemas.microsoft.com/office/drawing/2014/main" id="{58B371FC-DBD1-4CBE-93A7-4DF896ED22F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3" name="Text Box 15">
          <a:extLst>
            <a:ext uri="{FF2B5EF4-FFF2-40B4-BE49-F238E27FC236}">
              <a16:creationId xmlns:a16="http://schemas.microsoft.com/office/drawing/2014/main" id="{E68AC399-29F1-4A92-8AF5-C0918D7B5E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4" name="Text Box 16">
          <a:extLst>
            <a:ext uri="{FF2B5EF4-FFF2-40B4-BE49-F238E27FC236}">
              <a16:creationId xmlns:a16="http://schemas.microsoft.com/office/drawing/2014/main" id="{E8FAE5BB-9441-4CBB-8328-56743569F1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5" name="Text Box 17">
          <a:extLst>
            <a:ext uri="{FF2B5EF4-FFF2-40B4-BE49-F238E27FC236}">
              <a16:creationId xmlns:a16="http://schemas.microsoft.com/office/drawing/2014/main" id="{A35B37AF-4484-4BDA-AD88-CBBB21448C6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6" name="Text Box 7">
          <a:extLst>
            <a:ext uri="{FF2B5EF4-FFF2-40B4-BE49-F238E27FC236}">
              <a16:creationId xmlns:a16="http://schemas.microsoft.com/office/drawing/2014/main" id="{69EAC4F9-DCEE-48B1-8089-160657E69C9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7" name="Text Box 8">
          <a:extLst>
            <a:ext uri="{FF2B5EF4-FFF2-40B4-BE49-F238E27FC236}">
              <a16:creationId xmlns:a16="http://schemas.microsoft.com/office/drawing/2014/main" id="{2B8615A0-5812-4943-B1F5-73D4C412DFB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8" name="Text Box 9">
          <a:extLst>
            <a:ext uri="{FF2B5EF4-FFF2-40B4-BE49-F238E27FC236}">
              <a16:creationId xmlns:a16="http://schemas.microsoft.com/office/drawing/2014/main" id="{2998464F-4A0C-47C9-980A-F281B9048F6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9" name="Text Box 10">
          <a:extLst>
            <a:ext uri="{FF2B5EF4-FFF2-40B4-BE49-F238E27FC236}">
              <a16:creationId xmlns:a16="http://schemas.microsoft.com/office/drawing/2014/main" id="{41BB1F3E-BCF0-4FA2-9EE8-F15BC24800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0" name="Text Box 11">
          <a:extLst>
            <a:ext uri="{FF2B5EF4-FFF2-40B4-BE49-F238E27FC236}">
              <a16:creationId xmlns:a16="http://schemas.microsoft.com/office/drawing/2014/main" id="{E6E62262-688F-4F56-9470-56C31E40E6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1" name="Text Box 12">
          <a:extLst>
            <a:ext uri="{FF2B5EF4-FFF2-40B4-BE49-F238E27FC236}">
              <a16:creationId xmlns:a16="http://schemas.microsoft.com/office/drawing/2014/main" id="{7FF24D69-D1E3-4A41-A184-079CAD835BD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2" name="Text Box 13">
          <a:extLst>
            <a:ext uri="{FF2B5EF4-FFF2-40B4-BE49-F238E27FC236}">
              <a16:creationId xmlns:a16="http://schemas.microsoft.com/office/drawing/2014/main" id="{8981E43A-08D6-44F7-B8DD-BABD7EF1C07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3" name="Text Box 14">
          <a:extLst>
            <a:ext uri="{FF2B5EF4-FFF2-40B4-BE49-F238E27FC236}">
              <a16:creationId xmlns:a16="http://schemas.microsoft.com/office/drawing/2014/main" id="{B1A958B2-A30F-4E51-9CB5-259D3D34806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4" name="Text Box 15">
          <a:extLst>
            <a:ext uri="{FF2B5EF4-FFF2-40B4-BE49-F238E27FC236}">
              <a16:creationId xmlns:a16="http://schemas.microsoft.com/office/drawing/2014/main" id="{5911E9C8-F7D6-48C9-8DAE-02769D49B30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5" name="Text Box 16">
          <a:extLst>
            <a:ext uri="{FF2B5EF4-FFF2-40B4-BE49-F238E27FC236}">
              <a16:creationId xmlns:a16="http://schemas.microsoft.com/office/drawing/2014/main" id="{D8D12B2F-6C70-44CE-9462-F03BD466D68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6" name="Text Box 17">
          <a:extLst>
            <a:ext uri="{FF2B5EF4-FFF2-40B4-BE49-F238E27FC236}">
              <a16:creationId xmlns:a16="http://schemas.microsoft.com/office/drawing/2014/main" id="{8D5F77FD-4CC7-465B-BD85-063CF66583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7" name="Text Box 6">
          <a:extLst>
            <a:ext uri="{FF2B5EF4-FFF2-40B4-BE49-F238E27FC236}">
              <a16:creationId xmlns:a16="http://schemas.microsoft.com/office/drawing/2014/main" id="{865126E3-35CC-44A5-B691-143C22C3D8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8" name="Text Box 7">
          <a:extLst>
            <a:ext uri="{FF2B5EF4-FFF2-40B4-BE49-F238E27FC236}">
              <a16:creationId xmlns:a16="http://schemas.microsoft.com/office/drawing/2014/main" id="{5F7769C8-B43E-4A55-8027-902A919883F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9" name="Text Box 8">
          <a:extLst>
            <a:ext uri="{FF2B5EF4-FFF2-40B4-BE49-F238E27FC236}">
              <a16:creationId xmlns:a16="http://schemas.microsoft.com/office/drawing/2014/main" id="{BBA59D32-DE79-4BF7-B54D-675087D6B1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0" name="Text Box 9">
          <a:extLst>
            <a:ext uri="{FF2B5EF4-FFF2-40B4-BE49-F238E27FC236}">
              <a16:creationId xmlns:a16="http://schemas.microsoft.com/office/drawing/2014/main" id="{D59C3B18-626A-48E0-9266-5F68B835E4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1" name="Text Box 10">
          <a:extLst>
            <a:ext uri="{FF2B5EF4-FFF2-40B4-BE49-F238E27FC236}">
              <a16:creationId xmlns:a16="http://schemas.microsoft.com/office/drawing/2014/main" id="{D8731399-856C-48E5-B57C-3D2E3B7D983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2" name="Text Box 11">
          <a:extLst>
            <a:ext uri="{FF2B5EF4-FFF2-40B4-BE49-F238E27FC236}">
              <a16:creationId xmlns:a16="http://schemas.microsoft.com/office/drawing/2014/main" id="{26890281-5C27-43BB-BD9E-F46408C5CA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3" name="Text Box 12">
          <a:extLst>
            <a:ext uri="{FF2B5EF4-FFF2-40B4-BE49-F238E27FC236}">
              <a16:creationId xmlns:a16="http://schemas.microsoft.com/office/drawing/2014/main" id="{1464C723-D76E-4E54-A0EB-DD6B0115EDD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4" name="Text Box 13">
          <a:extLst>
            <a:ext uri="{FF2B5EF4-FFF2-40B4-BE49-F238E27FC236}">
              <a16:creationId xmlns:a16="http://schemas.microsoft.com/office/drawing/2014/main" id="{E68A6AE4-9D9C-40E4-ACC8-2468D2DB932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5" name="Text Box 14">
          <a:extLst>
            <a:ext uri="{FF2B5EF4-FFF2-40B4-BE49-F238E27FC236}">
              <a16:creationId xmlns:a16="http://schemas.microsoft.com/office/drawing/2014/main" id="{8308885D-3905-48FF-B6C4-07E7EF22EA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 val="Taul4"/>
      <sheetName val="Sat,rād_12"/>
      <sheetName val="_veids211"/>
      <sheetName val="kops2"/>
      <sheetName val="2,2"/>
      <sheetName val="Sat,rād_13"/>
      <sheetName val="_veids212"/>
      <sheetName val="Sat,rād_14"/>
      <sheetName val="_veids213"/>
      <sheetName val="Sat,rād_16"/>
      <sheetName val="_veids215"/>
      <sheetName val="Sat,rād_15"/>
      <sheetName val="_veids214"/>
      <sheetName val="Sat,rād_17"/>
      <sheetName val="_veids216"/>
      <sheetName val="Sat,rād_18"/>
      <sheetName val="_veids217"/>
      <sheetName val="Sat,rād_19"/>
      <sheetName val="_veids218"/>
      <sheetName val="Sat,rād_20"/>
      <sheetName val="_veids219"/>
      <sheetName val="3-1"/>
      <sheetName val="3-2"/>
      <sheetName val="3-3"/>
      <sheetName val="3-4"/>
      <sheetName val="3-5"/>
      <sheetName val="3-6"/>
      <sheetName val="3-7"/>
      <sheetName val="3-8"/>
      <sheetName val="3-9"/>
      <sheetName val="5-1"/>
      <sheetName val="5-5"/>
      <sheetName val="2k.1-1"/>
      <sheetName val="2k.1-2"/>
      <sheetName val="Sat,rād_22"/>
      <sheetName val="_veids221"/>
      <sheetName val="Sat,rād_21"/>
      <sheetName val="_veids220"/>
      <sheetName val="Sat,rād_23"/>
      <sheetName val="_veids222"/>
      <sheetName val="Sat,rād_24"/>
      <sheetName val="_veids223"/>
      <sheetName val="Sat,rād_25"/>
      <sheetName val="_veids224"/>
      <sheetName val="Sat,rād_32"/>
      <sheetName val="_veids231"/>
      <sheetName val="Sat,rād_27"/>
      <sheetName val="_veids226"/>
      <sheetName val="Sat,rād_26"/>
      <sheetName val="_veids225"/>
      <sheetName val="Sat,rād_30"/>
      <sheetName val="_veids229"/>
      <sheetName val="Sat,rād_29"/>
      <sheetName val="_veids228"/>
      <sheetName val="Sat,rād_28"/>
      <sheetName val="_veids227"/>
      <sheetName val="Sat,rād_31"/>
      <sheetName val="_veids230"/>
      <sheetName val="2k_1-1"/>
      <sheetName val="2k_1-2"/>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E45"/>
  <sheetViews>
    <sheetView showZeros="0" view="pageBreakPreview" zoomScaleNormal="100" zoomScaleSheetLayoutView="100" workbookViewId="0">
      <selection activeCell="B9" sqref="B9:D9"/>
    </sheetView>
  </sheetViews>
  <sheetFormatPr defaultColWidth="9.08984375" defaultRowHeight="14.5"/>
  <cols>
    <col min="1" max="1" width="2.08984375" style="11" customWidth="1"/>
    <col min="2" max="2" width="26.08984375" style="5" customWidth="1"/>
    <col min="3" max="3" width="42" style="5" customWidth="1"/>
    <col min="4" max="4" width="20.36328125" style="5" customWidth="1"/>
    <col min="5" max="5" width="9.08984375" style="5"/>
    <col min="6" max="16384" width="9.08984375" style="11"/>
  </cols>
  <sheetData>
    <row r="1" spans="2:4">
      <c r="D1" s="6"/>
    </row>
    <row r="2" spans="2:4" ht="15.5">
      <c r="D2" s="7" t="s">
        <v>0</v>
      </c>
    </row>
    <row r="3" spans="2:4" ht="15.5">
      <c r="D3" s="7" t="s">
        <v>1</v>
      </c>
    </row>
    <row r="4" spans="2:4">
      <c r="D4" s="6" t="s">
        <v>2</v>
      </c>
    </row>
    <row r="5" spans="2:4" ht="15.5">
      <c r="D5" s="7"/>
    </row>
    <row r="6" spans="2:4" ht="15.5">
      <c r="D6" s="7" t="s">
        <v>3</v>
      </c>
    </row>
    <row r="7" spans="2:4" ht="15.5">
      <c r="D7" s="7" t="s">
        <v>4</v>
      </c>
    </row>
    <row r="8" spans="2:4" ht="15.5">
      <c r="B8" s="8"/>
    </row>
    <row r="9" spans="2:4" ht="20">
      <c r="B9" s="487" t="s">
        <v>406</v>
      </c>
      <c r="C9" s="488"/>
      <c r="D9" s="489"/>
    </row>
    <row r="10" spans="2:4" ht="15.5">
      <c r="D10" s="7"/>
    </row>
    <row r="11" spans="2:4" ht="15.5">
      <c r="B11" s="9" t="s">
        <v>8</v>
      </c>
      <c r="C11" s="494" t="s">
        <v>163</v>
      </c>
      <c r="D11" s="494"/>
    </row>
    <row r="12" spans="2:4" ht="42.5" customHeight="1">
      <c r="B12" s="9" t="s">
        <v>26</v>
      </c>
      <c r="C12" s="490" t="s">
        <v>161</v>
      </c>
      <c r="D12" s="490"/>
    </row>
    <row r="13" spans="2:4" ht="15.15" customHeight="1">
      <c r="B13" s="9" t="s">
        <v>9</v>
      </c>
      <c r="C13" s="490" t="s">
        <v>59</v>
      </c>
      <c r="D13" s="490"/>
    </row>
    <row r="14" spans="2:4" ht="15.75" customHeight="1">
      <c r="B14" s="86" t="s">
        <v>29</v>
      </c>
      <c r="C14" s="495" t="s">
        <v>60</v>
      </c>
      <c r="D14" s="495"/>
    </row>
    <row r="15" spans="2:4" ht="15.5">
      <c r="D15" s="7"/>
    </row>
    <row r="16" spans="2:4">
      <c r="D16" s="10" t="s">
        <v>405</v>
      </c>
    </row>
    <row r="17" spans="2:5" ht="15.5">
      <c r="B17" s="134" t="s">
        <v>288</v>
      </c>
    </row>
    <row r="18" spans="2:5" s="113" customFormat="1">
      <c r="B18" s="491" t="s">
        <v>33</v>
      </c>
      <c r="C18" s="493" t="s">
        <v>5</v>
      </c>
      <c r="D18" s="491" t="s">
        <v>49</v>
      </c>
      <c r="E18" s="97"/>
    </row>
    <row r="19" spans="2:5" s="113" customFormat="1" ht="19.649999999999999" customHeight="1">
      <c r="B19" s="492"/>
      <c r="C19" s="493"/>
      <c r="D19" s="492"/>
      <c r="E19" s="97"/>
    </row>
    <row r="20" spans="2:5" s="113" customFormat="1">
      <c r="B20" s="99"/>
      <c r="C20" s="100"/>
      <c r="D20" s="101"/>
      <c r="E20" s="97"/>
    </row>
    <row r="21" spans="2:5" s="113" customFormat="1">
      <c r="B21" s="102">
        <v>1</v>
      </c>
      <c r="C21" s="103" t="s">
        <v>30</v>
      </c>
      <c r="D21" s="226" t="e">
        <f>kops1_PV!E32</f>
        <v>#VALUE!</v>
      </c>
      <c r="E21" s="97"/>
    </row>
    <row r="22" spans="2:5" s="113" customFormat="1">
      <c r="B22" s="102">
        <v>2</v>
      </c>
      <c r="C22" s="103" t="s">
        <v>38</v>
      </c>
      <c r="D22" s="293" t="e">
        <f>kops2_PV!E29</f>
        <v>#VALUE!</v>
      </c>
      <c r="E22" s="97"/>
    </row>
    <row r="23" spans="2:5" s="113" customFormat="1">
      <c r="B23" s="104">
        <v>4</v>
      </c>
      <c r="C23" s="105" t="s">
        <v>34</v>
      </c>
      <c r="D23" s="227" t="e">
        <f>kops4_PV!E27</f>
        <v>#VALUE!</v>
      </c>
      <c r="E23" s="97"/>
    </row>
    <row r="24" spans="2:5" s="1" customFormat="1" ht="15.5">
      <c r="B24" s="106"/>
      <c r="C24" s="107" t="s">
        <v>6</v>
      </c>
      <c r="D24" s="108" t="e">
        <f>SUM(D20:D23)</f>
        <v>#VALUE!</v>
      </c>
    </row>
    <row r="25" spans="2:5" s="1" customFormat="1" ht="15.5">
      <c r="B25" s="106"/>
      <c r="C25" s="107" t="s">
        <v>18</v>
      </c>
      <c r="D25" s="108" t="e">
        <f>SUM(D24:D24)</f>
        <v>#VALUE!</v>
      </c>
    </row>
    <row r="26" spans="2:5" s="113" customFormat="1" ht="16.5">
      <c r="B26" s="110"/>
      <c r="C26" s="110"/>
      <c r="D26" s="111"/>
      <c r="E26" s="112"/>
    </row>
    <row r="27" spans="2:5" s="113" customFormat="1" ht="16.5">
      <c r="B27" s="110"/>
      <c r="C27" s="110"/>
      <c r="D27" s="111"/>
      <c r="E27" s="112"/>
    </row>
    <row r="28" spans="2:5" s="1" customFormat="1" ht="15.5">
      <c r="B28" s="106"/>
      <c r="C28" s="109" t="s">
        <v>35</v>
      </c>
      <c r="D28" s="108" t="e">
        <f>0.21*D25</f>
        <v>#VALUE!</v>
      </c>
    </row>
    <row r="29" spans="2:5" s="113" customFormat="1" ht="16.5">
      <c r="B29" s="110"/>
      <c r="C29" s="110"/>
      <c r="D29" s="111"/>
      <c r="E29" s="112"/>
    </row>
    <row r="30" spans="2:5" s="113" customFormat="1" ht="16.5">
      <c r="B30" s="110"/>
      <c r="C30" s="110"/>
      <c r="D30" s="111"/>
      <c r="E30" s="112"/>
    </row>
    <row r="31" spans="2:5" s="113" customFormat="1" ht="16.5">
      <c r="B31" s="110"/>
      <c r="C31" s="110"/>
      <c r="D31" s="111"/>
      <c r="E31" s="112"/>
    </row>
    <row r="32" spans="2:5" s="113" customFormat="1">
      <c r="B32" s="114"/>
      <c r="C32" s="97"/>
      <c r="D32" s="115"/>
      <c r="E32" s="97"/>
    </row>
    <row r="33" spans="2:5" s="1" customFormat="1" ht="14">
      <c r="B33" s="2" t="s">
        <v>7</v>
      </c>
      <c r="C33" s="3"/>
      <c r="D33" s="96"/>
    </row>
    <row r="34" spans="2:5" s="1" customFormat="1" ht="14">
      <c r="B34" s="3"/>
      <c r="C34" s="118"/>
      <c r="D34" s="118"/>
      <c r="E34" s="118"/>
    </row>
    <row r="35" spans="2:5" s="1" customFormat="1" ht="14">
      <c r="B35" s="2"/>
      <c r="C35" s="117"/>
      <c r="D35" s="85"/>
      <c r="E35" s="85"/>
    </row>
    <row r="36" spans="2:5" s="1" customFormat="1" ht="14">
      <c r="B36" s="2"/>
      <c r="C36" s="117"/>
      <c r="D36" s="85"/>
      <c r="E36" s="85"/>
    </row>
    <row r="37" spans="2:5" s="1" customFormat="1" ht="14">
      <c r="B37" s="2"/>
      <c r="C37" s="117"/>
      <c r="D37" s="85"/>
      <c r="E37" s="85"/>
    </row>
    <row r="38" spans="2:5" s="1" customFormat="1" ht="14">
      <c r="B38" s="4"/>
      <c r="D38" s="117"/>
      <c r="E38" s="117"/>
    </row>
    <row r="39" spans="2:5" s="113" customFormat="1">
      <c r="B39" s="2" t="s">
        <v>32</v>
      </c>
      <c r="C39" s="125"/>
      <c r="D39" s="97"/>
      <c r="E39" s="97"/>
    </row>
    <row r="40" spans="2:5" s="1" customFormat="1" ht="14">
      <c r="B40" s="3"/>
      <c r="C40" s="118"/>
      <c r="D40" s="118"/>
      <c r="E40" s="118"/>
    </row>
    <row r="41" spans="2:5" s="1" customFormat="1" ht="14">
      <c r="B41" s="2"/>
      <c r="C41" s="117"/>
      <c r="D41" s="85"/>
      <c r="E41" s="85"/>
    </row>
    <row r="42" spans="2:5" s="113" customFormat="1">
      <c r="B42" s="124"/>
      <c r="C42" s="97"/>
      <c r="D42" s="97"/>
      <c r="E42" s="97"/>
    </row>
    <row r="43" spans="2:5">
      <c r="B43" s="2"/>
      <c r="C43" s="125"/>
    </row>
    <row r="44" spans="2:5">
      <c r="B44" s="3"/>
      <c r="C44" s="122"/>
    </row>
    <row r="45" spans="2:5">
      <c r="C45" s="123"/>
    </row>
  </sheetData>
  <mergeCells count="8">
    <mergeCell ref="B9:D9"/>
    <mergeCell ref="C12:D12"/>
    <mergeCell ref="B18:B19"/>
    <mergeCell ref="C18:C19"/>
    <mergeCell ref="D18:D19"/>
    <mergeCell ref="C11:D11"/>
    <mergeCell ref="C13:D13"/>
    <mergeCell ref="C14:D14"/>
  </mergeCells>
  <pageMargins left="0.52" right="0.5699999999999999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L43"/>
  <sheetViews>
    <sheetView showZeros="0" view="pageBreakPreview" topLeftCell="A14" zoomScale="90" zoomScaleNormal="100" zoomScaleSheetLayoutView="90" workbookViewId="0">
      <selection activeCell="C28" sqref="C28"/>
    </sheetView>
  </sheetViews>
  <sheetFormatPr defaultColWidth="9.08984375" defaultRowHeight="12.5"/>
  <cols>
    <col min="1" max="1" width="10.08984375" style="54" customWidth="1"/>
    <col min="2" max="2" width="12.90625" style="54" customWidth="1"/>
    <col min="3" max="3" width="32.90625" style="54" customWidth="1"/>
    <col min="4" max="4" width="10" style="54" customWidth="1"/>
    <col min="5" max="5" width="13.08984375" style="54" customWidth="1"/>
    <col min="6" max="6" width="13.90625" style="54" customWidth="1"/>
    <col min="7" max="7" width="17.6328125" style="54" customWidth="1"/>
    <col min="8" max="8" width="12.90625" style="54" customWidth="1"/>
    <col min="9" max="9" width="16" style="54" customWidth="1"/>
    <col min="10" max="10" width="9.08984375" style="54"/>
    <col min="11" max="11" width="30.08984375" style="54" customWidth="1"/>
    <col min="12" max="16384" width="9.08984375" style="54"/>
  </cols>
  <sheetData>
    <row r="1" spans="1:12" ht="18">
      <c r="A1" s="53"/>
    </row>
    <row r="2" spans="1:12" ht="18" customHeight="1">
      <c r="A2" s="504" t="s">
        <v>407</v>
      </c>
      <c r="B2" s="504"/>
      <c r="C2" s="504"/>
      <c r="D2" s="504"/>
      <c r="E2" s="504"/>
      <c r="F2" s="504"/>
      <c r="G2" s="504"/>
      <c r="H2" s="504"/>
      <c r="I2" s="504"/>
    </row>
    <row r="3" spans="1:12" ht="18">
      <c r="C3" s="55"/>
      <c r="D3" s="56"/>
      <c r="F3" s="60"/>
      <c r="G3" s="60"/>
      <c r="H3" s="60"/>
      <c r="I3" s="60"/>
    </row>
    <row r="4" spans="1:12" ht="18">
      <c r="C4" s="55"/>
      <c r="D4" s="56"/>
      <c r="F4" s="60"/>
      <c r="G4" s="60"/>
      <c r="H4" s="60"/>
      <c r="I4" s="60"/>
      <c r="K4" s="238" t="s">
        <v>162</v>
      </c>
    </row>
    <row r="5" spans="1:12">
      <c r="A5" s="59"/>
    </row>
    <row r="6" spans="1:12" ht="18">
      <c r="A6" s="507" t="str">
        <f>Koptame_PV!C21</f>
        <v>Vispārējie būvdarbi</v>
      </c>
      <c r="B6" s="508"/>
      <c r="C6" s="508"/>
      <c r="D6" s="508"/>
      <c r="E6" s="508"/>
      <c r="F6" s="508"/>
      <c r="G6" s="508"/>
      <c r="H6" s="508"/>
      <c r="I6" s="509"/>
    </row>
    <row r="7" spans="1:12">
      <c r="A7" s="59"/>
    </row>
    <row r="8" spans="1:12" ht="15.5">
      <c r="A8" s="503" t="s">
        <v>8</v>
      </c>
      <c r="B8" s="503"/>
      <c r="C8" s="497" t="str">
        <f>Koptame_PV!C11</f>
        <v>Ēkas pārbūve un teritorijas labiekārtošana</v>
      </c>
      <c r="D8" s="497"/>
      <c r="E8" s="497"/>
      <c r="F8" s="497"/>
      <c r="G8" s="497"/>
      <c r="H8" s="497"/>
      <c r="I8" s="497"/>
      <c r="K8" s="240"/>
      <c r="L8" s="248"/>
    </row>
    <row r="9" spans="1:12" ht="15.9" customHeight="1">
      <c r="A9" s="502" t="s">
        <v>26</v>
      </c>
      <c r="B9" s="502"/>
      <c r="C9" s="497" t="str">
        <f>Koptame_PV!C12</f>
        <v>Ēkas pārbūve un teritorijas labiekārtošana(Lietotāja līdzekļi)</v>
      </c>
      <c r="D9" s="497"/>
      <c r="E9" s="497"/>
      <c r="F9" s="497"/>
      <c r="G9" s="497"/>
      <c r="H9" s="497"/>
      <c r="I9" s="497"/>
    </row>
    <row r="10" spans="1:12" ht="15.5">
      <c r="A10" s="502" t="s">
        <v>9</v>
      </c>
      <c r="B10" s="502"/>
      <c r="C10" s="497" t="str">
        <f>Koptame_PV!C13</f>
        <v>Citadeles iela 7, Rīga</v>
      </c>
      <c r="D10" s="497"/>
      <c r="E10" s="497"/>
      <c r="F10" s="497"/>
      <c r="G10" s="497"/>
      <c r="H10" s="497"/>
      <c r="I10" s="497"/>
    </row>
    <row r="11" spans="1:12" ht="15.5">
      <c r="A11" s="502" t="str">
        <f>Koptame_PV!B14</f>
        <v>Pasūtījuma Nr.</v>
      </c>
      <c r="B11" s="502"/>
      <c r="C11" s="82" t="str">
        <f>Koptame_PV!C14</f>
        <v>n</v>
      </c>
      <c r="D11" s="60"/>
      <c r="F11" s="61"/>
      <c r="G11" s="61"/>
      <c r="H11" s="61"/>
      <c r="I11" s="61"/>
    </row>
    <row r="12" spans="1:12" ht="15.65" customHeight="1">
      <c r="A12" s="81"/>
      <c r="B12" s="81"/>
      <c r="C12" s="60"/>
      <c r="D12" s="60"/>
      <c r="F12" s="61"/>
      <c r="G12" s="61"/>
      <c r="H12" s="61"/>
      <c r="I12" s="61"/>
    </row>
    <row r="13" spans="1:12" ht="18" customHeight="1">
      <c r="A13" s="62"/>
      <c r="F13" s="505" t="s">
        <v>44</v>
      </c>
      <c r="G13" s="506"/>
      <c r="H13" s="57" t="e">
        <f>E32</f>
        <v>#VALUE!</v>
      </c>
      <c r="I13" s="58"/>
    </row>
    <row r="14" spans="1:12" ht="17.5">
      <c r="A14" s="62"/>
      <c r="F14" s="505" t="s">
        <v>13</v>
      </c>
      <c r="G14" s="506"/>
      <c r="H14" s="57">
        <f>I28</f>
        <v>0</v>
      </c>
      <c r="I14" s="58"/>
    </row>
    <row r="15" spans="1:12">
      <c r="H15" s="129">
        <f>H14+kops2_PV!H14+kops4_PV!H14</f>
        <v>0</v>
      </c>
    </row>
    <row r="16" spans="1:12" ht="14">
      <c r="G16" s="12"/>
      <c r="H16" s="12" t="str">
        <f>Koptame_PV!D16</f>
        <v xml:space="preserve">Tāme sastādīta:  </v>
      </c>
    </row>
    <row r="17" spans="1:9" ht="15.5">
      <c r="A17" s="63"/>
    </row>
    <row r="18" spans="1:9" ht="51.65" customHeight="1">
      <c r="A18" s="498" t="s">
        <v>14</v>
      </c>
      <c r="B18" s="498" t="s">
        <v>15</v>
      </c>
      <c r="C18" s="510" t="s">
        <v>54</v>
      </c>
      <c r="D18" s="511"/>
      <c r="E18" s="498" t="s">
        <v>45</v>
      </c>
      <c r="F18" s="498" t="s">
        <v>16</v>
      </c>
      <c r="G18" s="498"/>
      <c r="H18" s="498"/>
      <c r="I18" s="498" t="s">
        <v>17</v>
      </c>
    </row>
    <row r="19" spans="1:9" ht="40.75" customHeight="1">
      <c r="A19" s="498"/>
      <c r="B19" s="498"/>
      <c r="C19" s="512"/>
      <c r="D19" s="513"/>
      <c r="E19" s="498"/>
      <c r="F19" s="127" t="s">
        <v>46</v>
      </c>
      <c r="G19" s="127" t="s">
        <v>52</v>
      </c>
      <c r="H19" s="127" t="s">
        <v>48</v>
      </c>
      <c r="I19" s="498"/>
    </row>
    <row r="20" spans="1:9" ht="17.5">
      <c r="A20" s="64"/>
      <c r="B20" s="65"/>
      <c r="C20" s="514"/>
      <c r="D20" s="515"/>
      <c r="E20" s="65"/>
      <c r="F20" s="65"/>
      <c r="G20" s="65"/>
      <c r="H20" s="65"/>
      <c r="I20" s="66"/>
    </row>
    <row r="21" spans="1:9" ht="13">
      <c r="A21" s="67">
        <v>1</v>
      </c>
      <c r="B21" s="68" t="s">
        <v>408</v>
      </c>
      <c r="C21" s="500" t="s">
        <v>149</v>
      </c>
      <c r="D21" s="501"/>
      <c r="E21" s="51">
        <f>'1.1._PV'!P29</f>
        <v>0</v>
      </c>
      <c r="F21" s="51">
        <f>'1.1._PV'!M29</f>
        <v>0</v>
      </c>
      <c r="G21" s="51">
        <f>'1.1._PV'!N29</f>
        <v>0</v>
      </c>
      <c r="H21" s="51">
        <f>'1.1._PV'!O29</f>
        <v>0</v>
      </c>
      <c r="I21" s="52">
        <f>'1.1._PV'!L29</f>
        <v>0</v>
      </c>
    </row>
    <row r="22" spans="1:9" ht="13">
      <c r="A22" s="67">
        <v>2</v>
      </c>
      <c r="B22" s="68" t="s">
        <v>409</v>
      </c>
      <c r="C22" s="516" t="s">
        <v>82</v>
      </c>
      <c r="D22" s="517"/>
      <c r="E22" s="51">
        <f>'1.4._PV'!P27</f>
        <v>0</v>
      </c>
      <c r="F22" s="51">
        <f>'1.4._PV'!M27</f>
        <v>0</v>
      </c>
      <c r="G22" s="51">
        <f>'1.4._PV'!N27</f>
        <v>0</v>
      </c>
      <c r="H22" s="51">
        <f>'1.4._PV'!O27</f>
        <v>0</v>
      </c>
      <c r="I22" s="52">
        <f>'1.4._PV'!L27</f>
        <v>0</v>
      </c>
    </row>
    <row r="23" spans="1:9" ht="13">
      <c r="A23" s="67">
        <v>3</v>
      </c>
      <c r="B23" s="68" t="s">
        <v>410</v>
      </c>
      <c r="C23" s="500" t="s">
        <v>120</v>
      </c>
      <c r="D23" s="501"/>
      <c r="E23" s="51">
        <f>'1.8._PV'!P51</f>
        <v>0</v>
      </c>
      <c r="F23" s="51">
        <f>'1.8._PV'!M51</f>
        <v>0</v>
      </c>
      <c r="G23" s="51">
        <f>'1.8._PV'!N51</f>
        <v>0</v>
      </c>
      <c r="H23" s="51">
        <f>'1.8._PV'!O51</f>
        <v>0</v>
      </c>
      <c r="I23" s="52">
        <f>'1.8._PV'!L51</f>
        <v>0</v>
      </c>
    </row>
    <row r="24" spans="1:9" ht="13">
      <c r="A24" s="67">
        <v>4</v>
      </c>
      <c r="B24" s="68" t="s">
        <v>411</v>
      </c>
      <c r="C24" s="500" t="s">
        <v>83</v>
      </c>
      <c r="D24" s="501"/>
      <c r="E24" s="51">
        <f>'1.9._PV'!P62</f>
        <v>0</v>
      </c>
      <c r="F24" s="51">
        <f>'1.9._PV'!M62</f>
        <v>0</v>
      </c>
      <c r="G24" s="51">
        <f>'1.9._PV'!N62</f>
        <v>0</v>
      </c>
      <c r="H24" s="51">
        <f>'1.9._PV'!O62</f>
        <v>0</v>
      </c>
      <c r="I24" s="52">
        <f>'1.9._PV'!L62</f>
        <v>0</v>
      </c>
    </row>
    <row r="25" spans="1:9" ht="12.9" customHeight="1">
      <c r="A25" s="67">
        <v>5</v>
      </c>
      <c r="B25" s="68" t="s">
        <v>412</v>
      </c>
      <c r="C25" s="500" t="s">
        <v>122</v>
      </c>
      <c r="D25" s="501"/>
      <c r="E25" s="51">
        <f>'1.10._PV'!P31</f>
        <v>0</v>
      </c>
      <c r="F25" s="51">
        <f>'1.10._PV'!M31</f>
        <v>0</v>
      </c>
      <c r="G25" s="51">
        <f>'1.10._PV'!N31</f>
        <v>0</v>
      </c>
      <c r="H25" s="51">
        <f>'1.10._PV'!O31</f>
        <v>0</v>
      </c>
      <c r="I25" s="52">
        <f>'1.10._PV'!L31</f>
        <v>0</v>
      </c>
    </row>
    <row r="26" spans="1:9" ht="13">
      <c r="A26" s="67">
        <v>6</v>
      </c>
      <c r="B26" s="68" t="s">
        <v>413</v>
      </c>
      <c r="C26" s="500" t="s">
        <v>61</v>
      </c>
      <c r="D26" s="501"/>
      <c r="E26" s="51">
        <f>'1.12._PV'!P23</f>
        <v>0</v>
      </c>
      <c r="F26" s="51">
        <f>'1.12._PV'!M23</f>
        <v>0</v>
      </c>
      <c r="G26" s="51">
        <f>'1.12._PV'!N23</f>
        <v>0</v>
      </c>
      <c r="H26" s="51">
        <f>'1.12._PV'!O23</f>
        <v>0</v>
      </c>
      <c r="I26" s="52">
        <f>'1.12._PV'!L23</f>
        <v>0</v>
      </c>
    </row>
    <row r="27" spans="1:9" ht="13">
      <c r="A27" s="67">
        <v>7</v>
      </c>
      <c r="B27" s="68" t="s">
        <v>414</v>
      </c>
      <c r="C27" s="500" t="s">
        <v>164</v>
      </c>
      <c r="D27" s="501"/>
      <c r="E27" s="69">
        <f>'1.13._PV'!P22</f>
        <v>0</v>
      </c>
      <c r="F27" s="132">
        <f>'1.13._PV'!M22</f>
        <v>0</v>
      </c>
      <c r="G27" s="132">
        <f>'1.13._PV'!N22</f>
        <v>0</v>
      </c>
      <c r="H27" s="132">
        <f>'1.13._PV'!O22</f>
        <v>0</v>
      </c>
      <c r="I27" s="133">
        <f>'1.13._PV'!L22</f>
        <v>0</v>
      </c>
    </row>
    <row r="28" spans="1:9" ht="16.5" customHeight="1">
      <c r="A28" s="94"/>
      <c r="B28" s="94"/>
      <c r="C28" s="72" t="s">
        <v>18</v>
      </c>
      <c r="D28" s="72"/>
      <c r="E28" s="73">
        <f>SUM(E21:E27)</f>
        <v>0</v>
      </c>
      <c r="F28" s="73">
        <f t="shared" ref="F28:I28" si="0">SUM(F21:F27)</f>
        <v>0</v>
      </c>
      <c r="G28" s="73">
        <f t="shared" si="0"/>
        <v>0</v>
      </c>
      <c r="H28" s="73">
        <f t="shared" si="0"/>
        <v>0</v>
      </c>
      <c r="I28" s="73">
        <f t="shared" si="0"/>
        <v>0</v>
      </c>
    </row>
    <row r="29" spans="1:9" ht="15.5">
      <c r="A29" s="499" t="s">
        <v>31</v>
      </c>
      <c r="B29" s="499"/>
      <c r="C29" s="499"/>
      <c r="D29" s="74" t="s">
        <v>399</v>
      </c>
      <c r="E29" s="75" t="e">
        <f>ROUND(E28*D29,2)</f>
        <v>#VALUE!</v>
      </c>
      <c r="F29" s="61"/>
    </row>
    <row r="30" spans="1:9" ht="15.5">
      <c r="A30" s="93"/>
      <c r="B30" s="93"/>
      <c r="C30" s="116" t="s">
        <v>36</v>
      </c>
      <c r="D30" s="74"/>
      <c r="E30" s="75" t="e">
        <f>E29*0.1</f>
        <v>#VALUE!</v>
      </c>
      <c r="F30" s="61"/>
    </row>
    <row r="31" spans="1:9" ht="15.5">
      <c r="A31" s="499" t="s">
        <v>27</v>
      </c>
      <c r="B31" s="499"/>
      <c r="C31" s="499"/>
      <c r="D31" s="74" t="s">
        <v>399</v>
      </c>
      <c r="E31" s="75" t="e">
        <f>ROUND(E28*D31,2)</f>
        <v>#VALUE!</v>
      </c>
      <c r="F31" s="61"/>
    </row>
    <row r="32" spans="1:9" ht="18" customHeight="1">
      <c r="A32" s="496"/>
      <c r="B32" s="496"/>
      <c r="C32" s="72" t="s">
        <v>19</v>
      </c>
      <c r="D32" s="72"/>
      <c r="E32" s="76" t="e">
        <f>E31+E29+E28</f>
        <v>#VALUE!</v>
      </c>
      <c r="F32" s="61"/>
    </row>
    <row r="33" spans="1:6" ht="17.5">
      <c r="A33" s="77"/>
    </row>
    <row r="34" spans="1:6" ht="17.5">
      <c r="A34" s="77"/>
    </row>
    <row r="35" spans="1:6" ht="14">
      <c r="A35" s="78"/>
      <c r="B35" s="2" t="s">
        <v>7</v>
      </c>
      <c r="C35" s="3"/>
      <c r="F35" s="61"/>
    </row>
    <row r="36" spans="1:6" ht="14">
      <c r="A36" s="61"/>
      <c r="B36" s="3"/>
      <c r="C36" s="118">
        <f>Koptame_PV!C34</f>
        <v>0</v>
      </c>
      <c r="D36" s="79"/>
      <c r="F36" s="61"/>
    </row>
    <row r="37" spans="1:6" ht="14">
      <c r="A37" s="80"/>
      <c r="B37" s="2"/>
      <c r="C37" s="117">
        <f>Koptame_PV!C35</f>
        <v>0</v>
      </c>
      <c r="D37" s="61"/>
      <c r="F37" s="61"/>
    </row>
    <row r="38" spans="1:6" ht="14">
      <c r="B38" s="2"/>
      <c r="C38" s="117"/>
    </row>
    <row r="39" spans="1:6" ht="14">
      <c r="B39" s="2"/>
    </row>
    <row r="40" spans="1:6" ht="14">
      <c r="B40" s="4"/>
      <c r="C40" s="1"/>
    </row>
    <row r="41" spans="1:6" ht="14">
      <c r="B41" s="2" t="str">
        <f>Koptame_PV!B39</f>
        <v>Pārbaudīja:</v>
      </c>
      <c r="C41" s="97"/>
    </row>
    <row r="42" spans="1:6" ht="14">
      <c r="B42" s="3"/>
      <c r="C42" s="118">
        <f>Koptame_PV!C40</f>
        <v>0</v>
      </c>
    </row>
    <row r="43" spans="1:6" ht="14">
      <c r="B43" s="2"/>
      <c r="C43" s="117">
        <f>Koptame_PV!C41</f>
        <v>0</v>
      </c>
    </row>
  </sheetData>
  <mergeCells count="28">
    <mergeCell ref="C27:D27"/>
    <mergeCell ref="C18:D19"/>
    <mergeCell ref="C20:D20"/>
    <mergeCell ref="C21:D21"/>
    <mergeCell ref="A18:A19"/>
    <mergeCell ref="C22:D22"/>
    <mergeCell ref="A2:I2"/>
    <mergeCell ref="F13:G13"/>
    <mergeCell ref="F14:G14"/>
    <mergeCell ref="A10:B10"/>
    <mergeCell ref="A11:B11"/>
    <mergeCell ref="A6:I6"/>
    <mergeCell ref="A32:B32"/>
    <mergeCell ref="C8:I8"/>
    <mergeCell ref="C9:I9"/>
    <mergeCell ref="C10:I10"/>
    <mergeCell ref="E18:E19"/>
    <mergeCell ref="F18:H18"/>
    <mergeCell ref="A29:C29"/>
    <mergeCell ref="A31:C31"/>
    <mergeCell ref="C25:D25"/>
    <mergeCell ref="A9:B9"/>
    <mergeCell ref="C26:D26"/>
    <mergeCell ref="C23:D23"/>
    <mergeCell ref="C24:D24"/>
    <mergeCell ref="A8:B8"/>
    <mergeCell ref="I18:I19"/>
    <mergeCell ref="B18:B19"/>
  </mergeCells>
  <phoneticPr fontId="22" type="noConversion"/>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P39"/>
  <sheetViews>
    <sheetView showZeros="0" view="pageBreakPreview" topLeftCell="A9" zoomScale="80" zoomScaleNormal="80" zoomScaleSheetLayoutView="80" workbookViewId="0">
      <selection activeCell="C15" sqref="C15"/>
    </sheetView>
  </sheetViews>
  <sheetFormatPr defaultColWidth="9.08984375" defaultRowHeight="14"/>
  <cols>
    <col min="1" max="1" width="9" style="16" customWidth="1"/>
    <col min="2" max="2" width="5.453125" style="50" customWidth="1"/>
    <col min="3" max="3" width="40.08984375" style="16" customWidth="1"/>
    <col min="4" max="4" width="8.08984375" style="16" customWidth="1"/>
    <col min="5" max="5" width="9.08984375" style="16"/>
    <col min="6" max="7" width="9.08984375" style="50"/>
    <col min="8" max="11" width="9.08984375" style="16"/>
    <col min="12" max="12" width="14.36328125" style="16" customWidth="1"/>
    <col min="13" max="13" width="14.08984375" style="16" customWidth="1"/>
    <col min="14" max="14" width="12.90625" style="16" customWidth="1"/>
    <col min="15" max="15" width="11.6328125" style="16" customWidth="1"/>
    <col min="16" max="16" width="12.90625" style="16" customWidth="1"/>
    <col min="17" max="16384" width="9.08984375" style="16"/>
  </cols>
  <sheetData>
    <row r="1" spans="1:16" s="21" customFormat="1">
      <c r="B1" s="47"/>
      <c r="E1" s="18"/>
      <c r="F1" s="92"/>
      <c r="G1" s="130" t="s">
        <v>51</v>
      </c>
      <c r="H1" s="95" t="str">
        <f>kops1_PV!B21</f>
        <v>1.1._PV</v>
      </c>
    </row>
    <row r="2" spans="1:16" s="21" customFormat="1">
      <c r="A2" s="529" t="str">
        <f>C13</f>
        <v>Demontāžas darbi</v>
      </c>
      <c r="B2" s="529"/>
      <c r="C2" s="529"/>
      <c r="D2" s="529"/>
      <c r="E2" s="529"/>
      <c r="F2" s="529"/>
      <c r="G2" s="529"/>
      <c r="H2" s="529"/>
      <c r="I2" s="529"/>
      <c r="J2" s="529"/>
      <c r="K2" s="529"/>
      <c r="L2" s="529"/>
      <c r="M2" s="529"/>
      <c r="N2" s="529"/>
      <c r="O2" s="529"/>
      <c r="P2" s="529"/>
    </row>
    <row r="3" spans="1:16">
      <c r="A3" s="17"/>
      <c r="B3" s="89"/>
      <c r="C3" s="17" t="s">
        <v>10</v>
      </c>
      <c r="D3" s="531" t="str">
        <f>Koptame_PV!C11</f>
        <v>Ēkas pārbūve un teritorijas labiekārtošana</v>
      </c>
      <c r="E3" s="531"/>
      <c r="F3" s="531"/>
      <c r="G3" s="531"/>
      <c r="H3" s="531"/>
      <c r="I3" s="531"/>
      <c r="J3" s="531"/>
      <c r="K3" s="531"/>
      <c r="L3" s="531"/>
      <c r="M3" s="531"/>
      <c r="N3" s="531"/>
      <c r="O3" s="531"/>
      <c r="P3" s="531"/>
    </row>
    <row r="4" spans="1:16">
      <c r="A4" s="17"/>
      <c r="B4" s="89"/>
      <c r="C4" s="17" t="s">
        <v>11</v>
      </c>
      <c r="D4" s="531" t="str">
        <f>Koptame_PV!C12</f>
        <v>Ēkas pārbūve un teritorijas labiekārtošana(Lietotāja līdzekļi)</v>
      </c>
      <c r="E4" s="531"/>
      <c r="F4" s="531"/>
      <c r="G4" s="531"/>
      <c r="H4" s="531"/>
      <c r="I4" s="531"/>
      <c r="J4" s="531"/>
      <c r="K4" s="531"/>
      <c r="L4" s="531"/>
      <c r="M4" s="531"/>
      <c r="N4" s="531"/>
      <c r="O4" s="531"/>
      <c r="P4" s="531"/>
    </row>
    <row r="5" spans="1:16">
      <c r="A5" s="17"/>
      <c r="B5" s="89"/>
      <c r="C5" s="17" t="s">
        <v>12</v>
      </c>
      <c r="D5" s="531" t="str">
        <f>Koptame_PV!C13</f>
        <v>Citadeles iela 7, Rīga</v>
      </c>
      <c r="E5" s="531"/>
      <c r="F5" s="531"/>
      <c r="G5" s="531"/>
      <c r="H5" s="531"/>
      <c r="I5" s="531"/>
      <c r="J5" s="531"/>
      <c r="K5" s="531"/>
      <c r="L5" s="531"/>
      <c r="M5" s="531"/>
      <c r="N5" s="531"/>
      <c r="O5" s="531"/>
      <c r="P5" s="531"/>
    </row>
    <row r="6" spans="1:16">
      <c r="A6" s="17"/>
      <c r="B6" s="89"/>
      <c r="C6" s="17" t="str">
        <f>Koptame_PV!B14</f>
        <v>Pasūtījuma Nr.</v>
      </c>
      <c r="D6" s="19" t="str">
        <f>Koptame_PV!C14</f>
        <v>n</v>
      </c>
      <c r="E6" s="37"/>
      <c r="F6" s="48"/>
      <c r="G6" s="48"/>
      <c r="H6" s="37"/>
      <c r="I6" s="37"/>
      <c r="J6" s="37"/>
      <c r="K6" s="37"/>
      <c r="L6" s="37"/>
      <c r="M6" s="37"/>
      <c r="N6" s="37"/>
      <c r="O6" s="37"/>
      <c r="P6" s="22"/>
    </row>
    <row r="7" spans="1:16">
      <c r="A7" s="3" t="str">
        <f>Koptame_PV!B17</f>
        <v>Tāme sastādīta 2023.gada tirgus cenās, pamatojoties uz SIA „Baltex Group” būvprojekta rasējumiem un darbu apjomiem</v>
      </c>
      <c r="B7" s="90"/>
      <c r="D7" s="19"/>
      <c r="E7" s="19"/>
      <c r="F7" s="49"/>
      <c r="G7" s="49"/>
      <c r="H7" s="19"/>
      <c r="I7" s="19"/>
      <c r="J7" s="19"/>
      <c r="K7" s="37"/>
      <c r="L7" s="37"/>
      <c r="M7" s="37"/>
      <c r="N7" s="37"/>
      <c r="O7" s="17" t="s">
        <v>50</v>
      </c>
      <c r="P7" s="23">
        <f>P29</f>
        <v>0</v>
      </c>
    </row>
    <row r="8" spans="1:16">
      <c r="A8" s="20"/>
      <c r="B8" s="89"/>
      <c r="D8" s="24"/>
      <c r="E8" s="37"/>
      <c r="F8" s="48"/>
      <c r="G8" s="48"/>
      <c r="H8" s="37"/>
      <c r="I8" s="37"/>
      <c r="J8" s="37"/>
      <c r="K8" s="37"/>
      <c r="N8" s="37"/>
      <c r="O8" s="37"/>
      <c r="P8" s="22"/>
    </row>
    <row r="9" spans="1:16" ht="15.65" customHeight="1">
      <c r="A9" s="39"/>
      <c r="B9" s="91"/>
      <c r="J9" s="38"/>
      <c r="K9" s="38"/>
      <c r="L9" s="530" t="str">
        <f>Koptame_PV!D16</f>
        <v xml:space="preserve">Tāme sastādīta:  </v>
      </c>
      <c r="M9" s="530"/>
      <c r="N9" s="530"/>
      <c r="O9" s="530"/>
      <c r="P9" s="38"/>
    </row>
    <row r="10" spans="1:16" ht="15.5">
      <c r="A10" s="39"/>
      <c r="B10" s="91"/>
    </row>
    <row r="11" spans="1:16" ht="14.25" customHeight="1">
      <c r="A11" s="522" t="s">
        <v>14</v>
      </c>
      <c r="B11" s="523" t="s">
        <v>20</v>
      </c>
      <c r="C11" s="525" t="s">
        <v>55</v>
      </c>
      <c r="D11" s="526" t="s">
        <v>21</v>
      </c>
      <c r="E11" s="522" t="s">
        <v>22</v>
      </c>
      <c r="F11" s="520" t="s">
        <v>23</v>
      </c>
      <c r="G11" s="520"/>
      <c r="H11" s="520"/>
      <c r="I11" s="520"/>
      <c r="J11" s="520"/>
      <c r="K11" s="520"/>
      <c r="L11" s="520" t="s">
        <v>24</v>
      </c>
      <c r="M11" s="520"/>
      <c r="N11" s="520"/>
      <c r="O11" s="520"/>
      <c r="P11" s="520"/>
    </row>
    <row r="12" spans="1:16" ht="73.5" customHeight="1">
      <c r="A12" s="522"/>
      <c r="B12" s="524"/>
      <c r="C12" s="525"/>
      <c r="D12" s="526"/>
      <c r="E12" s="522"/>
      <c r="F12" s="128" t="s">
        <v>25</v>
      </c>
      <c r="G12" s="128" t="s">
        <v>39</v>
      </c>
      <c r="H12" s="128" t="s">
        <v>40</v>
      </c>
      <c r="I12" s="128" t="s">
        <v>53</v>
      </c>
      <c r="J12" s="128" t="s">
        <v>41</v>
      </c>
      <c r="K12" s="128" t="s">
        <v>42</v>
      </c>
      <c r="L12" s="128" t="s">
        <v>17</v>
      </c>
      <c r="M12" s="128" t="s">
        <v>40</v>
      </c>
      <c r="N12" s="128" t="s">
        <v>53</v>
      </c>
      <c r="O12" s="128" t="s">
        <v>41</v>
      </c>
      <c r="P12" s="128" t="s">
        <v>43</v>
      </c>
    </row>
    <row r="13" spans="1:16" ht="15.5">
      <c r="A13" s="190"/>
      <c r="B13" s="212"/>
      <c r="C13" s="191" t="str">
        <f>kops1_PV!C21</f>
        <v>Demontāžas darbi</v>
      </c>
      <c r="D13" s="192"/>
      <c r="E13" s="193"/>
      <c r="F13" s="213"/>
      <c r="G13" s="194"/>
      <c r="H13" s="194"/>
      <c r="I13" s="195"/>
      <c r="J13" s="195"/>
      <c r="K13" s="195">
        <f t="shared" ref="K13" si="0">SUM(H13:J13)</f>
        <v>0</v>
      </c>
      <c r="L13" s="196">
        <f t="shared" ref="L13" si="1">ROUND(F13*E13,2)</f>
        <v>0</v>
      </c>
      <c r="M13" s="195">
        <f t="shared" ref="M13" si="2">ROUND(H13*E13,2)</f>
        <v>0</v>
      </c>
      <c r="N13" s="195">
        <f t="shared" ref="N13" si="3">ROUND(I13*E13,2)</f>
        <v>0</v>
      </c>
      <c r="O13" s="195">
        <f t="shared" ref="O13" si="4">ROUND(J13*E13,2)</f>
        <v>0</v>
      </c>
      <c r="P13" s="197">
        <f t="shared" ref="P13" si="5">SUM(M13:O13)</f>
        <v>0</v>
      </c>
    </row>
    <row r="14" spans="1:16" s="50" customFormat="1" ht="25">
      <c r="A14" s="155">
        <v>1</v>
      </c>
      <c r="B14" s="140"/>
      <c r="C14" s="162" t="s">
        <v>62</v>
      </c>
      <c r="D14" s="158" t="s">
        <v>63</v>
      </c>
      <c r="E14" s="234">
        <f>27.8+38.2+24.9+9</f>
        <v>99.9</v>
      </c>
      <c r="F14" s="135"/>
      <c r="G14" s="135"/>
      <c r="H14" s="136"/>
      <c r="I14" s="137"/>
      <c r="J14" s="138"/>
      <c r="K14" s="171">
        <f>SUM(H14:J14)</f>
        <v>0</v>
      </c>
      <c r="L14" s="198">
        <f t="shared" ref="L14" si="6">ROUND(F14*E14,2)</f>
        <v>0</v>
      </c>
      <c r="M14" s="171">
        <f>ROUND(H14*E14,2)</f>
        <v>0</v>
      </c>
      <c r="N14" s="171">
        <f>ROUND(I14*E14,2)</f>
        <v>0</v>
      </c>
      <c r="O14" s="171">
        <f>ROUND(J14*E14,2)</f>
        <v>0</v>
      </c>
      <c r="P14" s="199">
        <f>SUM(M14:O14)</f>
        <v>0</v>
      </c>
    </row>
    <row r="15" spans="1:16" s="50" customFormat="1" ht="50">
      <c r="A15" s="155">
        <v>2</v>
      </c>
      <c r="B15" s="140"/>
      <c r="C15" s="162" t="s">
        <v>64</v>
      </c>
      <c r="D15" s="158" t="s">
        <v>63</v>
      </c>
      <c r="E15" s="234">
        <v>21</v>
      </c>
      <c r="F15" s="135"/>
      <c r="G15" s="135"/>
      <c r="H15" s="136"/>
      <c r="I15" s="137"/>
      <c r="J15" s="138"/>
      <c r="K15" s="171">
        <f t="shared" ref="K15:K26" si="7">SUM(H15:J15)</f>
        <v>0</v>
      </c>
      <c r="L15" s="198">
        <f t="shared" ref="L15:L27" si="8">ROUND(F15*E15,2)</f>
        <v>0</v>
      </c>
      <c r="M15" s="171">
        <f t="shared" ref="M15:M27" si="9">ROUND(H15*E15,2)</f>
        <v>0</v>
      </c>
      <c r="N15" s="171">
        <f t="shared" ref="N15:N27" si="10">ROUND(I15*E15,2)</f>
        <v>0</v>
      </c>
      <c r="O15" s="171">
        <f t="shared" ref="O15:O27" si="11">ROUND(J15*E15,2)</f>
        <v>0</v>
      </c>
      <c r="P15" s="199">
        <f t="shared" ref="P15:P27" si="12">SUM(M15:O15)</f>
        <v>0</v>
      </c>
    </row>
    <row r="16" spans="1:16" s="50" customFormat="1" ht="50">
      <c r="A16" s="155">
        <v>3</v>
      </c>
      <c r="B16" s="140"/>
      <c r="C16" s="162" t="s">
        <v>65</v>
      </c>
      <c r="D16" s="158" t="s">
        <v>28</v>
      </c>
      <c r="E16" s="234">
        <f>207.6+283.2+228.7</f>
        <v>719.5</v>
      </c>
      <c r="F16" s="135"/>
      <c r="G16" s="135"/>
      <c r="H16" s="136"/>
      <c r="I16" s="137"/>
      <c r="J16" s="138"/>
      <c r="K16" s="171">
        <f t="shared" si="7"/>
        <v>0</v>
      </c>
      <c r="L16" s="198">
        <f t="shared" si="8"/>
        <v>0</v>
      </c>
      <c r="M16" s="171">
        <f t="shared" si="9"/>
        <v>0</v>
      </c>
      <c r="N16" s="171">
        <f t="shared" si="10"/>
        <v>0</v>
      </c>
      <c r="O16" s="171">
        <f t="shared" si="11"/>
        <v>0</v>
      </c>
      <c r="P16" s="199">
        <f t="shared" si="12"/>
        <v>0</v>
      </c>
    </row>
    <row r="17" spans="1:16" s="50" customFormat="1" ht="50">
      <c r="A17" s="155">
        <v>4</v>
      </c>
      <c r="B17" s="140"/>
      <c r="C17" s="162" t="s">
        <v>66</v>
      </c>
      <c r="D17" s="158" t="s">
        <v>63</v>
      </c>
      <c r="E17" s="234">
        <v>90</v>
      </c>
      <c r="F17" s="135"/>
      <c r="G17" s="135"/>
      <c r="H17" s="136"/>
      <c r="I17" s="137"/>
      <c r="J17" s="138"/>
      <c r="K17" s="171">
        <f t="shared" si="7"/>
        <v>0</v>
      </c>
      <c r="L17" s="198">
        <f t="shared" si="8"/>
        <v>0</v>
      </c>
      <c r="M17" s="171">
        <f t="shared" si="9"/>
        <v>0</v>
      </c>
      <c r="N17" s="171">
        <f t="shared" si="10"/>
        <v>0</v>
      </c>
      <c r="O17" s="171">
        <f t="shared" si="11"/>
        <v>0</v>
      </c>
      <c r="P17" s="199">
        <f t="shared" si="12"/>
        <v>0</v>
      </c>
    </row>
    <row r="18" spans="1:16" s="50" customFormat="1" ht="50">
      <c r="A18" s="155">
        <v>5</v>
      </c>
      <c r="B18" s="140"/>
      <c r="C18" s="162" t="s">
        <v>67</v>
      </c>
      <c r="D18" s="158" t="s">
        <v>63</v>
      </c>
      <c r="E18" s="234">
        <v>57.2</v>
      </c>
      <c r="F18" s="135"/>
      <c r="G18" s="135"/>
      <c r="H18" s="136"/>
      <c r="I18" s="137"/>
      <c r="J18" s="138"/>
      <c r="K18" s="171">
        <f t="shared" si="7"/>
        <v>0</v>
      </c>
      <c r="L18" s="198">
        <f t="shared" si="8"/>
        <v>0</v>
      </c>
      <c r="M18" s="171">
        <f t="shared" si="9"/>
        <v>0</v>
      </c>
      <c r="N18" s="171">
        <f t="shared" si="10"/>
        <v>0</v>
      </c>
      <c r="O18" s="171">
        <f t="shared" si="11"/>
        <v>0</v>
      </c>
      <c r="P18" s="199">
        <f t="shared" si="12"/>
        <v>0</v>
      </c>
    </row>
    <row r="19" spans="1:16" s="50" customFormat="1" ht="50">
      <c r="A19" s="155">
        <v>6</v>
      </c>
      <c r="B19" s="140"/>
      <c r="C19" s="162" t="s">
        <v>68</v>
      </c>
      <c r="D19" s="158" t="s">
        <v>63</v>
      </c>
      <c r="E19" s="234">
        <v>110</v>
      </c>
      <c r="F19" s="135"/>
      <c r="G19" s="135"/>
      <c r="H19" s="136"/>
      <c r="I19" s="137"/>
      <c r="J19" s="138"/>
      <c r="K19" s="171">
        <f t="shared" si="7"/>
        <v>0</v>
      </c>
      <c r="L19" s="198">
        <f t="shared" si="8"/>
        <v>0</v>
      </c>
      <c r="M19" s="171">
        <f t="shared" si="9"/>
        <v>0</v>
      </c>
      <c r="N19" s="171">
        <f t="shared" si="10"/>
        <v>0</v>
      </c>
      <c r="O19" s="171">
        <f t="shared" si="11"/>
        <v>0</v>
      </c>
      <c r="P19" s="199">
        <f t="shared" si="12"/>
        <v>0</v>
      </c>
    </row>
    <row r="20" spans="1:16" s="50" customFormat="1" ht="37.5">
      <c r="A20" s="155">
        <v>7</v>
      </c>
      <c r="B20" s="140"/>
      <c r="C20" s="162" t="s">
        <v>69</v>
      </c>
      <c r="D20" s="158" t="s">
        <v>63</v>
      </c>
      <c r="E20" s="234">
        <v>55</v>
      </c>
      <c r="F20" s="135"/>
      <c r="G20" s="135"/>
      <c r="H20" s="136"/>
      <c r="I20" s="137"/>
      <c r="J20" s="138"/>
      <c r="K20" s="171">
        <f t="shared" si="7"/>
        <v>0</v>
      </c>
      <c r="L20" s="198">
        <f t="shared" si="8"/>
        <v>0</v>
      </c>
      <c r="M20" s="171">
        <f t="shared" si="9"/>
        <v>0</v>
      </c>
      <c r="N20" s="171">
        <f t="shared" si="10"/>
        <v>0</v>
      </c>
      <c r="O20" s="171">
        <f t="shared" si="11"/>
        <v>0</v>
      </c>
      <c r="P20" s="199">
        <f t="shared" si="12"/>
        <v>0</v>
      </c>
    </row>
    <row r="21" spans="1:16" s="50" customFormat="1" ht="37.5">
      <c r="A21" s="155">
        <v>8</v>
      </c>
      <c r="B21" s="140"/>
      <c r="C21" s="162" t="s">
        <v>70</v>
      </c>
      <c r="D21" s="158" t="s">
        <v>71</v>
      </c>
      <c r="E21" s="234">
        <v>14</v>
      </c>
      <c r="F21" s="135"/>
      <c r="G21" s="135"/>
      <c r="H21" s="136"/>
      <c r="I21" s="137"/>
      <c r="J21" s="138"/>
      <c r="K21" s="171">
        <f t="shared" si="7"/>
        <v>0</v>
      </c>
      <c r="L21" s="198">
        <f t="shared" si="8"/>
        <v>0</v>
      </c>
      <c r="M21" s="171">
        <f t="shared" si="9"/>
        <v>0</v>
      </c>
      <c r="N21" s="171">
        <f t="shared" si="10"/>
        <v>0</v>
      </c>
      <c r="O21" s="171">
        <f t="shared" si="11"/>
        <v>0</v>
      </c>
      <c r="P21" s="199">
        <f t="shared" si="12"/>
        <v>0</v>
      </c>
    </row>
    <row r="22" spans="1:16" s="50" customFormat="1" ht="25">
      <c r="A22" s="155">
        <v>9</v>
      </c>
      <c r="B22" s="140"/>
      <c r="C22" s="162" t="s">
        <v>72</v>
      </c>
      <c r="D22" s="158" t="s">
        <v>71</v>
      </c>
      <c r="E22" s="234">
        <v>43</v>
      </c>
      <c r="F22" s="135"/>
      <c r="G22" s="135"/>
      <c r="H22" s="136"/>
      <c r="I22" s="137"/>
      <c r="J22" s="138"/>
      <c r="K22" s="171">
        <f t="shared" si="7"/>
        <v>0</v>
      </c>
      <c r="L22" s="198">
        <f t="shared" si="8"/>
        <v>0</v>
      </c>
      <c r="M22" s="171">
        <f t="shared" si="9"/>
        <v>0</v>
      </c>
      <c r="N22" s="171">
        <f t="shared" si="10"/>
        <v>0</v>
      </c>
      <c r="O22" s="171">
        <f t="shared" si="11"/>
        <v>0</v>
      </c>
      <c r="P22" s="199">
        <f t="shared" si="12"/>
        <v>0</v>
      </c>
    </row>
    <row r="23" spans="1:16" s="50" customFormat="1" ht="25">
      <c r="A23" s="155">
        <v>10</v>
      </c>
      <c r="B23" s="140"/>
      <c r="C23" s="162" t="s">
        <v>73</v>
      </c>
      <c r="D23" s="158" t="s">
        <v>71</v>
      </c>
      <c r="E23" s="234">
        <v>43</v>
      </c>
      <c r="F23" s="135"/>
      <c r="G23" s="135"/>
      <c r="H23" s="136"/>
      <c r="I23" s="137"/>
      <c r="J23" s="138"/>
      <c r="K23" s="171">
        <f t="shared" si="7"/>
        <v>0</v>
      </c>
      <c r="L23" s="198">
        <f t="shared" si="8"/>
        <v>0</v>
      </c>
      <c r="M23" s="171">
        <f t="shared" si="9"/>
        <v>0</v>
      </c>
      <c r="N23" s="171">
        <f t="shared" si="10"/>
        <v>0</v>
      </c>
      <c r="O23" s="171">
        <f t="shared" si="11"/>
        <v>0</v>
      </c>
      <c r="P23" s="199">
        <f t="shared" si="12"/>
        <v>0</v>
      </c>
    </row>
    <row r="24" spans="1:16" s="50" customFormat="1" ht="37.5">
      <c r="A24" s="155">
        <v>11</v>
      </c>
      <c r="B24" s="140"/>
      <c r="C24" s="162" t="s">
        <v>74</v>
      </c>
      <c r="D24" s="158" t="s">
        <v>71</v>
      </c>
      <c r="E24" s="234">
        <v>43</v>
      </c>
      <c r="F24" s="135"/>
      <c r="G24" s="135"/>
      <c r="H24" s="136"/>
      <c r="I24" s="137"/>
      <c r="J24" s="138"/>
      <c r="K24" s="171">
        <f t="shared" si="7"/>
        <v>0</v>
      </c>
      <c r="L24" s="198">
        <f t="shared" si="8"/>
        <v>0</v>
      </c>
      <c r="M24" s="171">
        <f t="shared" si="9"/>
        <v>0</v>
      </c>
      <c r="N24" s="171">
        <f t="shared" si="10"/>
        <v>0</v>
      </c>
      <c r="O24" s="171">
        <f t="shared" si="11"/>
        <v>0</v>
      </c>
      <c r="P24" s="199">
        <f t="shared" si="12"/>
        <v>0</v>
      </c>
    </row>
    <row r="25" spans="1:16" s="50" customFormat="1" ht="25">
      <c r="A25" s="155">
        <v>12</v>
      </c>
      <c r="B25" s="140"/>
      <c r="C25" s="162" t="s">
        <v>75</v>
      </c>
      <c r="D25" s="158" t="s">
        <v>63</v>
      </c>
      <c r="E25" s="234">
        <v>15</v>
      </c>
      <c r="F25" s="135"/>
      <c r="G25" s="135"/>
      <c r="H25" s="136"/>
      <c r="I25" s="137"/>
      <c r="J25" s="138"/>
      <c r="K25" s="171">
        <f t="shared" si="7"/>
        <v>0</v>
      </c>
      <c r="L25" s="198">
        <f t="shared" si="8"/>
        <v>0</v>
      </c>
      <c r="M25" s="171">
        <f t="shared" si="9"/>
        <v>0</v>
      </c>
      <c r="N25" s="171">
        <f t="shared" si="10"/>
        <v>0</v>
      </c>
      <c r="O25" s="171">
        <f t="shared" si="11"/>
        <v>0</v>
      </c>
      <c r="P25" s="199">
        <f t="shared" si="12"/>
        <v>0</v>
      </c>
    </row>
    <row r="26" spans="1:16" s="50" customFormat="1" ht="37.5">
      <c r="A26" s="155">
        <v>13</v>
      </c>
      <c r="B26" s="140"/>
      <c r="C26" s="162" t="s">
        <v>159</v>
      </c>
      <c r="D26" s="158" t="s">
        <v>28</v>
      </c>
      <c r="E26" s="234">
        <v>82</v>
      </c>
      <c r="F26" s="141"/>
      <c r="G26" s="135"/>
      <c r="H26" s="142"/>
      <c r="I26" s="137"/>
      <c r="J26" s="138"/>
      <c r="K26" s="171">
        <f t="shared" si="7"/>
        <v>0</v>
      </c>
      <c r="L26" s="198">
        <f t="shared" si="8"/>
        <v>0</v>
      </c>
      <c r="M26" s="171">
        <f t="shared" si="9"/>
        <v>0</v>
      </c>
      <c r="N26" s="171">
        <f t="shared" si="10"/>
        <v>0</v>
      </c>
      <c r="O26" s="171">
        <f t="shared" si="11"/>
        <v>0</v>
      </c>
      <c r="P26" s="199">
        <f t="shared" si="12"/>
        <v>0</v>
      </c>
    </row>
    <row r="27" spans="1:16" s="50" customFormat="1" ht="87.5">
      <c r="A27" s="155">
        <v>14</v>
      </c>
      <c r="B27" s="140"/>
      <c r="C27" s="162" t="s">
        <v>160</v>
      </c>
      <c r="D27" s="158" t="s">
        <v>76</v>
      </c>
      <c r="E27" s="234">
        <v>1</v>
      </c>
      <c r="F27" s="135"/>
      <c r="G27" s="135"/>
      <c r="H27" s="136"/>
      <c r="I27" s="137"/>
      <c r="J27" s="138"/>
      <c r="K27" s="171">
        <f>SUM(H27:J27)</f>
        <v>0</v>
      </c>
      <c r="L27" s="198">
        <f t="shared" si="8"/>
        <v>0</v>
      </c>
      <c r="M27" s="171">
        <f t="shared" si="9"/>
        <v>0</v>
      </c>
      <c r="N27" s="171">
        <f t="shared" si="10"/>
        <v>0</v>
      </c>
      <c r="O27" s="171">
        <f t="shared" si="11"/>
        <v>0</v>
      </c>
      <c r="P27" s="199">
        <f t="shared" si="12"/>
        <v>0</v>
      </c>
    </row>
    <row r="28" spans="1:16">
      <c r="A28" s="200"/>
      <c r="B28" s="207"/>
      <c r="C28" s="201"/>
      <c r="D28" s="202"/>
      <c r="E28" s="203"/>
      <c r="F28" s="204">
        <v>0</v>
      </c>
      <c r="G28" s="204">
        <v>0</v>
      </c>
      <c r="H28" s="204"/>
      <c r="I28" s="203"/>
      <c r="J28" s="203"/>
      <c r="K28" s="203"/>
      <c r="L28" s="203"/>
      <c r="M28" s="203"/>
      <c r="N28" s="203"/>
      <c r="O28" s="203"/>
      <c r="P28" s="205"/>
    </row>
    <row r="29" spans="1:16" ht="15.65" customHeight="1">
      <c r="A29" s="188"/>
      <c r="B29" s="206"/>
      <c r="C29" s="527" t="s">
        <v>57</v>
      </c>
      <c r="D29" s="528"/>
      <c r="E29" s="528"/>
      <c r="F29" s="528"/>
      <c r="G29" s="528"/>
      <c r="H29" s="528"/>
      <c r="I29" s="528"/>
      <c r="J29" s="528"/>
      <c r="K29" s="528"/>
      <c r="L29" s="189">
        <f>SUM(L13:L28)</f>
        <v>0</v>
      </c>
      <c r="M29" s="189">
        <f>SUM(M13:M28)</f>
        <v>0</v>
      </c>
      <c r="N29" s="189">
        <f>SUM(N13:N28)</f>
        <v>0</v>
      </c>
      <c r="O29" s="189">
        <f>SUM(O13:O28)</f>
        <v>0</v>
      </c>
      <c r="P29" s="189">
        <f>SUM(P13:P28)</f>
        <v>0</v>
      </c>
    </row>
    <row r="30" spans="1:16" s="98" customFormat="1">
      <c r="I30" s="119"/>
    </row>
    <row r="31" spans="1:16" customFormat="1" ht="12.9" customHeight="1">
      <c r="B31" s="120" t="s">
        <v>37</v>
      </c>
    </row>
    <row r="32" spans="1:16" customFormat="1" ht="45.15" customHeight="1">
      <c r="A32" s="521" t="s">
        <v>56</v>
      </c>
      <c r="B32" s="521"/>
      <c r="C32" s="521"/>
      <c r="D32" s="521"/>
      <c r="E32" s="521"/>
      <c r="F32" s="521"/>
      <c r="G32" s="521"/>
      <c r="H32" s="521"/>
      <c r="I32" s="521"/>
      <c r="J32" s="521"/>
      <c r="K32" s="521"/>
      <c r="L32" s="521"/>
      <c r="M32" s="521"/>
      <c r="N32" s="521"/>
      <c r="O32" s="521"/>
      <c r="P32" s="521"/>
    </row>
    <row r="33" spans="1:16" customFormat="1" ht="91" customHeight="1">
      <c r="A33" s="521"/>
      <c r="B33" s="521"/>
      <c r="C33" s="521"/>
      <c r="D33" s="521"/>
      <c r="E33" s="521"/>
      <c r="F33" s="521"/>
      <c r="G33" s="521"/>
      <c r="H33" s="521"/>
      <c r="I33" s="521"/>
      <c r="J33" s="521"/>
      <c r="K33" s="521"/>
      <c r="L33" s="521"/>
      <c r="M33" s="521"/>
      <c r="N33" s="521"/>
      <c r="O33" s="521"/>
      <c r="P33" s="521"/>
    </row>
    <row r="34" spans="1:16" customFormat="1" ht="12.9" customHeight="1">
      <c r="B34" s="121"/>
    </row>
    <row r="35" spans="1:16" customFormat="1" ht="12.9" customHeight="1">
      <c r="B35" s="121"/>
    </row>
    <row r="36" spans="1:16" s="98" customFormat="1">
      <c r="B36" s="98" t="s">
        <v>7</v>
      </c>
      <c r="L36" s="126" t="str">
        <f>Koptame_PV!B39</f>
        <v>Pārbaudīja:</v>
      </c>
      <c r="M36" s="126"/>
      <c r="N36" s="126"/>
      <c r="O36" s="126"/>
      <c r="P36" s="126"/>
    </row>
    <row r="37" spans="1:16" s="98" customFormat="1" ht="14.25" customHeight="1">
      <c r="C37" s="118">
        <f>Koptame_PV!C34</f>
        <v>0</v>
      </c>
      <c r="L37" s="118"/>
      <c r="M37" s="518">
        <f>Koptame_PV!C40</f>
        <v>0</v>
      </c>
      <c r="N37" s="518"/>
      <c r="O37" s="126"/>
      <c r="P37" s="126"/>
    </row>
    <row r="38" spans="1:16" s="98" customFormat="1">
      <c r="C38" s="117">
        <f>Koptame_PV!C35</f>
        <v>0</v>
      </c>
      <c r="L38" s="117"/>
      <c r="M38" s="519">
        <f>Koptame_PV!C41</f>
        <v>0</v>
      </c>
      <c r="N38" s="519"/>
      <c r="O38" s="126"/>
      <c r="P38" s="126"/>
    </row>
    <row r="39" spans="1:16" s="98" customFormat="1" collapsed="1">
      <c r="B39" s="119"/>
      <c r="F39" s="119"/>
      <c r="G39" s="119"/>
    </row>
  </sheetData>
  <autoFilter ref="G1:G39" xr:uid="{00000000-0001-0000-0200-000000000000}"/>
  <mergeCells count="17">
    <mergeCell ref="A2:P2"/>
    <mergeCell ref="L9:O9"/>
    <mergeCell ref="D3:P3"/>
    <mergeCell ref="D4:P4"/>
    <mergeCell ref="D5:P5"/>
    <mergeCell ref="M37:N37"/>
    <mergeCell ref="M38:N38"/>
    <mergeCell ref="L11:P11"/>
    <mergeCell ref="A33:P33"/>
    <mergeCell ref="A32:P32"/>
    <mergeCell ref="A11:A12"/>
    <mergeCell ref="B11:B12"/>
    <mergeCell ref="C11:C12"/>
    <mergeCell ref="D11:D12"/>
    <mergeCell ref="C29:K29"/>
    <mergeCell ref="E11:E12"/>
    <mergeCell ref="F11:K11"/>
  </mergeCells>
  <conditionalFormatting sqref="I14">
    <cfRule type="expression" dxfId="368" priority="579">
      <formula>#REF!&gt;0</formula>
    </cfRule>
    <cfRule type="expression" dxfId="367" priority="580">
      <formula>#REF!=3</formula>
    </cfRule>
    <cfRule type="expression" dxfId="366" priority="581">
      <formula>#REF!=2</formula>
    </cfRule>
    <cfRule type="expression" dxfId="365" priority="583" stopIfTrue="1">
      <formula>I14=#REF!=FALSE</formula>
    </cfRule>
  </conditionalFormatting>
  <conditionalFormatting sqref="I14:I27">
    <cfRule type="expression" dxfId="364" priority="9">
      <formula>#REF!=1</formula>
    </cfRule>
  </conditionalFormatting>
  <conditionalFormatting sqref="I15:I25 I27">
    <cfRule type="expression" dxfId="363" priority="578" stopIfTrue="1">
      <formula>I15=#REF!=FALSE</formula>
    </cfRule>
  </conditionalFormatting>
  <conditionalFormatting sqref="I15:I27">
    <cfRule type="expression" dxfId="362" priority="6">
      <formula>#REF!&gt;0</formula>
    </cfRule>
    <cfRule type="expression" dxfId="361" priority="7">
      <formula>#REF!=3</formula>
    </cfRule>
    <cfRule type="expression" dxfId="360" priority="8">
      <formula>#REF!=2</formula>
    </cfRule>
  </conditionalFormatting>
  <conditionalFormatting sqref="I26">
    <cfRule type="expression" dxfId="359" priority="10" stopIfTrue="1">
      <formula>I26=#REF!=FALSE</formula>
    </cfRule>
  </conditionalFormatting>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D74DF-C9CA-4C4D-A8CF-DD40E24AC6CA}">
  <sheetPr>
    <tabColor rgb="FFFFFF00"/>
  </sheetPr>
  <dimension ref="A1:P37"/>
  <sheetViews>
    <sheetView showZeros="0" view="pageBreakPreview" topLeftCell="A12" zoomScaleNormal="80" zoomScaleSheetLayoutView="100" workbookViewId="0">
      <selection activeCell="C23" sqref="C23"/>
    </sheetView>
  </sheetViews>
  <sheetFormatPr defaultColWidth="9.08984375" defaultRowHeight="14"/>
  <cols>
    <col min="1" max="1" width="9" style="16" customWidth="1"/>
    <col min="2" max="2" width="5.453125" style="50" customWidth="1"/>
    <col min="3" max="3" width="40.08984375" style="16" customWidth="1"/>
    <col min="4" max="4" width="8.08984375" style="16" customWidth="1"/>
    <col min="5" max="5" width="9.08984375" style="16"/>
    <col min="6" max="7" width="9.08984375" style="50"/>
    <col min="8" max="11" width="9.08984375" style="16"/>
    <col min="12" max="12" width="14.36328125" style="16" customWidth="1"/>
    <col min="13" max="13" width="14.08984375" style="16" customWidth="1"/>
    <col min="14" max="14" width="12.90625" style="16" customWidth="1"/>
    <col min="15" max="15" width="11.6328125" style="16" customWidth="1"/>
    <col min="16" max="16" width="12.90625" style="16" customWidth="1"/>
    <col min="17" max="16384" width="9.08984375" style="16"/>
  </cols>
  <sheetData>
    <row r="1" spans="1:16" s="21" customFormat="1">
      <c r="B1" s="47"/>
      <c r="E1" s="18"/>
      <c r="F1" s="92"/>
      <c r="G1" s="130" t="s">
        <v>51</v>
      </c>
      <c r="H1" s="95" t="s">
        <v>289</v>
      </c>
    </row>
    <row r="2" spans="1:16" s="21" customFormat="1">
      <c r="A2" s="529" t="str">
        <f>C13</f>
        <v>Sienas</v>
      </c>
      <c r="B2" s="529"/>
      <c r="C2" s="529"/>
      <c r="D2" s="529"/>
      <c r="E2" s="529"/>
      <c r="F2" s="529"/>
      <c r="G2" s="529"/>
      <c r="H2" s="529"/>
      <c r="I2" s="529"/>
      <c r="J2" s="529"/>
      <c r="K2" s="529"/>
      <c r="L2" s="529"/>
      <c r="M2" s="529"/>
      <c r="N2" s="529"/>
      <c r="O2" s="529"/>
      <c r="P2" s="529"/>
    </row>
    <row r="3" spans="1:16">
      <c r="A3" s="17"/>
      <c r="B3" s="89"/>
      <c r="C3" s="17" t="s">
        <v>10</v>
      </c>
      <c r="D3" s="531" t="str">
        <f>Koptame_PV!C11</f>
        <v>Ēkas pārbūve un teritorijas labiekārtošana</v>
      </c>
      <c r="E3" s="531"/>
      <c r="F3" s="531"/>
      <c r="G3" s="531"/>
      <c r="H3" s="531"/>
      <c r="I3" s="531"/>
      <c r="J3" s="531"/>
      <c r="K3" s="531"/>
      <c r="L3" s="531"/>
      <c r="M3" s="531"/>
      <c r="N3" s="531"/>
      <c r="O3" s="531"/>
      <c r="P3" s="531"/>
    </row>
    <row r="4" spans="1:16">
      <c r="A4" s="17"/>
      <c r="B4" s="89"/>
      <c r="C4" s="17" t="s">
        <v>11</v>
      </c>
      <c r="D4" s="531" t="str">
        <f>Koptame_PV!C12</f>
        <v>Ēkas pārbūve un teritorijas labiekārtošana(Lietotāja līdzekļi)</v>
      </c>
      <c r="E4" s="531"/>
      <c r="F4" s="531"/>
      <c r="G4" s="531"/>
      <c r="H4" s="531"/>
      <c r="I4" s="531"/>
      <c r="J4" s="531"/>
      <c r="K4" s="531"/>
      <c r="L4" s="531"/>
      <c r="M4" s="531"/>
      <c r="N4" s="531"/>
      <c r="O4" s="531"/>
      <c r="P4" s="531"/>
    </row>
    <row r="5" spans="1:16">
      <c r="A5" s="17"/>
      <c r="B5" s="89"/>
      <c r="C5" s="17" t="s">
        <v>12</v>
      </c>
      <c r="D5" s="531" t="str">
        <f>Koptame_PV!C13</f>
        <v>Citadeles iela 7, Rīga</v>
      </c>
      <c r="E5" s="531"/>
      <c r="F5" s="531"/>
      <c r="G5" s="531"/>
      <c r="H5" s="531"/>
      <c r="I5" s="531"/>
      <c r="J5" s="531"/>
      <c r="K5" s="531"/>
      <c r="L5" s="531"/>
      <c r="M5" s="531"/>
      <c r="N5" s="531"/>
      <c r="O5" s="531"/>
      <c r="P5" s="531"/>
    </row>
    <row r="6" spans="1:16">
      <c r="A6" s="17"/>
      <c r="B6" s="89"/>
      <c r="C6" s="17" t="str">
        <f>Koptame_PV!B14</f>
        <v>Pasūtījuma Nr.</v>
      </c>
      <c r="D6" s="19" t="str">
        <f>Koptame_PV!C14</f>
        <v>n</v>
      </c>
      <c r="E6" s="37"/>
      <c r="F6" s="48"/>
      <c r="G6" s="48"/>
      <c r="H6" s="37"/>
      <c r="I6" s="37"/>
      <c r="J6" s="37"/>
      <c r="K6" s="37"/>
      <c r="L6" s="37"/>
      <c r="M6" s="37"/>
      <c r="N6" s="37"/>
      <c r="O6" s="37"/>
      <c r="P6" s="22"/>
    </row>
    <row r="7" spans="1:16">
      <c r="A7" s="3" t="str">
        <f>Koptame_PV!B17</f>
        <v>Tāme sastādīta 2023.gada tirgus cenās, pamatojoties uz SIA „Baltex Group” būvprojekta rasējumiem un darbu apjomiem</v>
      </c>
      <c r="B7" s="90"/>
      <c r="D7" s="19"/>
      <c r="E7" s="19"/>
      <c r="F7" s="49"/>
      <c r="G7" s="49"/>
      <c r="H7" s="19"/>
      <c r="I7" s="19"/>
      <c r="J7" s="19"/>
      <c r="K7" s="37"/>
      <c r="L7" s="37"/>
      <c r="M7" s="37"/>
      <c r="N7" s="37"/>
      <c r="O7" s="17" t="s">
        <v>50</v>
      </c>
      <c r="P7" s="23">
        <f>P27</f>
        <v>0</v>
      </c>
    </row>
    <row r="8" spans="1:16">
      <c r="A8" s="20"/>
      <c r="B8" s="89"/>
      <c r="D8" s="24"/>
      <c r="E8" s="37"/>
      <c r="F8" s="48"/>
      <c r="G8" s="48"/>
      <c r="H8" s="37"/>
      <c r="I8" s="37"/>
      <c r="J8" s="37"/>
      <c r="K8" s="37"/>
      <c r="N8" s="37"/>
      <c r="O8" s="37"/>
      <c r="P8" s="22"/>
    </row>
    <row r="9" spans="1:16" ht="15.65" customHeight="1">
      <c r="A9" s="39"/>
      <c r="B9" s="91"/>
      <c r="J9" s="38"/>
      <c r="K9" s="38"/>
      <c r="L9" s="530" t="str">
        <f>Koptame_PV!D16</f>
        <v xml:space="preserve">Tāme sastādīta:  </v>
      </c>
      <c r="M9" s="530"/>
      <c r="N9" s="530"/>
      <c r="O9" s="530"/>
      <c r="P9" s="38"/>
    </row>
    <row r="10" spans="1:16" ht="15.5">
      <c r="A10" s="39"/>
      <c r="B10" s="91"/>
    </row>
    <row r="11" spans="1:16" ht="14.25" customHeight="1">
      <c r="A11" s="522" t="s">
        <v>14</v>
      </c>
      <c r="B11" s="523" t="s">
        <v>20</v>
      </c>
      <c r="C11" s="525" t="s">
        <v>55</v>
      </c>
      <c r="D11" s="526" t="s">
        <v>21</v>
      </c>
      <c r="E11" s="522" t="s">
        <v>22</v>
      </c>
      <c r="F11" s="520" t="s">
        <v>23</v>
      </c>
      <c r="G11" s="520"/>
      <c r="H11" s="520"/>
      <c r="I11" s="520"/>
      <c r="J11" s="520"/>
      <c r="K11" s="520"/>
      <c r="L11" s="520" t="s">
        <v>24</v>
      </c>
      <c r="M11" s="520"/>
      <c r="N11" s="520"/>
      <c r="O11" s="520"/>
      <c r="P11" s="520"/>
    </row>
    <row r="12" spans="1:16" ht="73.5" customHeight="1">
      <c r="A12" s="522"/>
      <c r="B12" s="524"/>
      <c r="C12" s="525"/>
      <c r="D12" s="526"/>
      <c r="E12" s="522"/>
      <c r="F12" s="128" t="s">
        <v>25</v>
      </c>
      <c r="G12" s="128" t="s">
        <v>39</v>
      </c>
      <c r="H12" s="128" t="s">
        <v>40</v>
      </c>
      <c r="I12" s="128" t="s">
        <v>53</v>
      </c>
      <c r="J12" s="128" t="s">
        <v>41</v>
      </c>
      <c r="K12" s="128" t="s">
        <v>42</v>
      </c>
      <c r="L12" s="128" t="s">
        <v>17</v>
      </c>
      <c r="M12" s="128" t="s">
        <v>40</v>
      </c>
      <c r="N12" s="128" t="s">
        <v>53</v>
      </c>
      <c r="O12" s="128" t="s">
        <v>41</v>
      </c>
      <c r="P12" s="128" t="s">
        <v>43</v>
      </c>
    </row>
    <row r="13" spans="1:16" ht="15.5">
      <c r="A13" s="190"/>
      <c r="B13" s="212"/>
      <c r="C13" s="191" t="str">
        <f>kops1_PV!C22</f>
        <v>Sienas</v>
      </c>
      <c r="D13" s="192"/>
      <c r="E13" s="193"/>
      <c r="F13" s="213"/>
      <c r="G13" s="194"/>
      <c r="H13" s="194"/>
      <c r="I13" s="195"/>
      <c r="J13" s="195"/>
      <c r="K13" s="195">
        <f t="shared" ref="K13" si="0">SUM(H13:J13)</f>
        <v>0</v>
      </c>
      <c r="L13" s="196">
        <f t="shared" ref="L13:L25" si="1">ROUND(F13*E13,2)</f>
        <v>0</v>
      </c>
      <c r="M13" s="195">
        <f t="shared" ref="M13" si="2">ROUND(H13*E13,2)</f>
        <v>0</v>
      </c>
      <c r="N13" s="195">
        <f t="shared" ref="N13" si="3">ROUND(I13*E13,2)</f>
        <v>0</v>
      </c>
      <c r="O13" s="195">
        <f t="shared" ref="O13" si="4">ROUND(J13*E13,2)</f>
        <v>0</v>
      </c>
      <c r="P13" s="197">
        <f t="shared" ref="P13" si="5">SUM(M13:O13)</f>
        <v>0</v>
      </c>
    </row>
    <row r="14" spans="1:16" s="50" customFormat="1">
      <c r="A14" s="274">
        <v>0</v>
      </c>
      <c r="B14" s="275"/>
      <c r="C14" s="243" t="s">
        <v>290</v>
      </c>
      <c r="D14" s="15"/>
      <c r="E14" s="15"/>
      <c r="F14" s="141"/>
      <c r="G14" s="141"/>
      <c r="H14" s="136">
        <f t="shared" ref="H14" si="6">ROUND(F14*G14,2)</f>
        <v>0</v>
      </c>
      <c r="I14" s="244"/>
      <c r="J14" s="244"/>
      <c r="K14" s="171">
        <f>SUM(H14:J14)</f>
        <v>0</v>
      </c>
      <c r="L14" s="198">
        <f t="shared" si="1"/>
        <v>0</v>
      </c>
      <c r="M14" s="171">
        <f>ROUND(H14*E14,2)</f>
        <v>0</v>
      </c>
      <c r="N14" s="171">
        <f>ROUND(I14*E14,2)</f>
        <v>0</v>
      </c>
      <c r="O14" s="171">
        <f>ROUND(J14*E14,2)</f>
        <v>0</v>
      </c>
      <c r="P14" s="199">
        <f>SUM(M14:O14)</f>
        <v>0</v>
      </c>
    </row>
    <row r="15" spans="1:16" s="50" customFormat="1" ht="37.5">
      <c r="A15" s="160">
        <v>1</v>
      </c>
      <c r="B15" s="173"/>
      <c r="C15" s="148" t="s">
        <v>291</v>
      </c>
      <c r="D15" s="150" t="s">
        <v>28</v>
      </c>
      <c r="E15" s="181">
        <v>255.56</v>
      </c>
      <c r="F15" s="141"/>
      <c r="G15" s="141"/>
      <c r="H15" s="136"/>
      <c r="I15" s="142"/>
      <c r="J15" s="142"/>
      <c r="K15" s="171">
        <f t="shared" ref="K15:K25" si="7">SUM(H15:J15)</f>
        <v>0</v>
      </c>
      <c r="L15" s="198">
        <f t="shared" si="1"/>
        <v>0</v>
      </c>
      <c r="M15" s="171">
        <f t="shared" ref="M15:M25" si="8">ROUND(H15*E15,2)</f>
        <v>0</v>
      </c>
      <c r="N15" s="171">
        <f t="shared" ref="N15:N25" si="9">ROUND(I15*E15,2)</f>
        <v>0</v>
      </c>
      <c r="O15" s="171">
        <f t="shared" ref="O15:O25" si="10">ROUND(J15*E15,2)</f>
        <v>0</v>
      </c>
      <c r="P15" s="199">
        <f t="shared" ref="P15:P25" si="11">SUM(M15:O15)</f>
        <v>0</v>
      </c>
    </row>
    <row r="16" spans="1:16" s="50" customFormat="1" ht="25">
      <c r="A16" s="160">
        <v>2</v>
      </c>
      <c r="B16" s="140"/>
      <c r="C16" s="148" t="s">
        <v>292</v>
      </c>
      <c r="D16" s="161" t="s">
        <v>28</v>
      </c>
      <c r="E16" s="181">
        <v>255.56</v>
      </c>
      <c r="F16" s="141"/>
      <c r="G16" s="141"/>
      <c r="H16" s="136"/>
      <c r="I16" s="142"/>
      <c r="J16" s="142"/>
      <c r="K16" s="171">
        <f t="shared" si="7"/>
        <v>0</v>
      </c>
      <c r="L16" s="198">
        <f t="shared" si="1"/>
        <v>0</v>
      </c>
      <c r="M16" s="171">
        <f t="shared" si="8"/>
        <v>0</v>
      </c>
      <c r="N16" s="171">
        <f t="shared" si="9"/>
        <v>0</v>
      </c>
      <c r="O16" s="171">
        <f t="shared" si="10"/>
        <v>0</v>
      </c>
      <c r="P16" s="199">
        <f t="shared" si="11"/>
        <v>0</v>
      </c>
    </row>
    <row r="17" spans="1:16" s="50" customFormat="1" ht="37.5">
      <c r="A17" s="160">
        <v>3</v>
      </c>
      <c r="B17" s="173"/>
      <c r="C17" s="148" t="s">
        <v>461</v>
      </c>
      <c r="D17" s="161" t="s">
        <v>28</v>
      </c>
      <c r="E17" s="181">
        <f>E16*2</f>
        <v>511.12</v>
      </c>
      <c r="F17" s="141"/>
      <c r="G17" s="141"/>
      <c r="H17" s="136"/>
      <c r="I17" s="142"/>
      <c r="J17" s="142">
        <f>0.15*H17</f>
        <v>0</v>
      </c>
      <c r="K17" s="171">
        <f t="shared" si="7"/>
        <v>0</v>
      </c>
      <c r="L17" s="198">
        <f t="shared" si="1"/>
        <v>0</v>
      </c>
      <c r="M17" s="171">
        <f t="shared" si="8"/>
        <v>0</v>
      </c>
      <c r="N17" s="171">
        <f t="shared" si="9"/>
        <v>0</v>
      </c>
      <c r="O17" s="171">
        <f t="shared" si="10"/>
        <v>0</v>
      </c>
      <c r="P17" s="199">
        <f t="shared" si="11"/>
        <v>0</v>
      </c>
    </row>
    <row r="18" spans="1:16" s="50" customFormat="1">
      <c r="A18" s="274">
        <v>0</v>
      </c>
      <c r="B18" s="275"/>
      <c r="C18" s="243" t="s">
        <v>293</v>
      </c>
      <c r="D18" s="15"/>
      <c r="E18" s="15"/>
      <c r="F18" s="141"/>
      <c r="G18" s="141"/>
      <c r="H18" s="136"/>
      <c r="I18" s="244"/>
      <c r="J18" s="244"/>
      <c r="K18" s="171">
        <f t="shared" si="7"/>
        <v>0</v>
      </c>
      <c r="L18" s="198">
        <f t="shared" si="1"/>
        <v>0</v>
      </c>
      <c r="M18" s="171">
        <f t="shared" si="8"/>
        <v>0</v>
      </c>
      <c r="N18" s="171">
        <f t="shared" si="9"/>
        <v>0</v>
      </c>
      <c r="O18" s="171">
        <f t="shared" si="10"/>
        <v>0</v>
      </c>
      <c r="P18" s="199">
        <f t="shared" si="11"/>
        <v>0</v>
      </c>
    </row>
    <row r="19" spans="1:16" s="50" customFormat="1" ht="37.5">
      <c r="A19" s="160">
        <v>4</v>
      </c>
      <c r="B19" s="173"/>
      <c r="C19" s="148" t="s">
        <v>291</v>
      </c>
      <c r="D19" s="150" t="s">
        <v>28</v>
      </c>
      <c r="E19" s="181">
        <v>42.44</v>
      </c>
      <c r="F19" s="141"/>
      <c r="G19" s="141"/>
      <c r="H19" s="136"/>
      <c r="I19" s="142"/>
      <c r="J19" s="142"/>
      <c r="K19" s="171">
        <f t="shared" si="7"/>
        <v>0</v>
      </c>
      <c r="L19" s="198">
        <f t="shared" si="1"/>
        <v>0</v>
      </c>
      <c r="M19" s="171">
        <f t="shared" si="8"/>
        <v>0</v>
      </c>
      <c r="N19" s="171">
        <f t="shared" si="9"/>
        <v>0</v>
      </c>
      <c r="O19" s="171">
        <f t="shared" si="10"/>
        <v>0</v>
      </c>
      <c r="P19" s="199">
        <f t="shared" si="11"/>
        <v>0</v>
      </c>
    </row>
    <row r="20" spans="1:16" s="50" customFormat="1" ht="25">
      <c r="A20" s="160">
        <v>5</v>
      </c>
      <c r="B20" s="140"/>
      <c r="C20" s="148" t="s">
        <v>292</v>
      </c>
      <c r="D20" s="161" t="s">
        <v>28</v>
      </c>
      <c r="E20" s="181">
        <v>42.44</v>
      </c>
      <c r="F20" s="141"/>
      <c r="G20" s="141"/>
      <c r="H20" s="136"/>
      <c r="I20" s="142"/>
      <c r="J20" s="142"/>
      <c r="K20" s="171">
        <f t="shared" si="7"/>
        <v>0</v>
      </c>
      <c r="L20" s="198">
        <f t="shared" si="1"/>
        <v>0</v>
      </c>
      <c r="M20" s="171">
        <f t="shared" si="8"/>
        <v>0</v>
      </c>
      <c r="N20" s="171">
        <f t="shared" si="9"/>
        <v>0</v>
      </c>
      <c r="O20" s="171">
        <f t="shared" si="10"/>
        <v>0</v>
      </c>
      <c r="P20" s="199">
        <f t="shared" si="11"/>
        <v>0</v>
      </c>
    </row>
    <row r="21" spans="1:16" s="50" customFormat="1" ht="37.5">
      <c r="A21" s="160">
        <v>6</v>
      </c>
      <c r="B21" s="173"/>
      <c r="C21" s="148" t="s">
        <v>462</v>
      </c>
      <c r="D21" s="161" t="s">
        <v>28</v>
      </c>
      <c r="E21" s="181">
        <f>E20*2</f>
        <v>84.88</v>
      </c>
      <c r="F21" s="141"/>
      <c r="G21" s="141"/>
      <c r="H21" s="136"/>
      <c r="I21" s="142"/>
      <c r="J21" s="142">
        <f>0.15*H21</f>
        <v>0</v>
      </c>
      <c r="K21" s="171">
        <f t="shared" si="7"/>
        <v>0</v>
      </c>
      <c r="L21" s="198">
        <f t="shared" si="1"/>
        <v>0</v>
      </c>
      <c r="M21" s="171">
        <f t="shared" si="8"/>
        <v>0</v>
      </c>
      <c r="N21" s="171">
        <f t="shared" si="9"/>
        <v>0</v>
      </c>
      <c r="O21" s="171">
        <f t="shared" si="10"/>
        <v>0</v>
      </c>
      <c r="P21" s="199">
        <f t="shared" si="11"/>
        <v>0</v>
      </c>
    </row>
    <row r="22" spans="1:16" s="50" customFormat="1">
      <c r="A22" s="274">
        <v>0</v>
      </c>
      <c r="B22" s="275"/>
      <c r="C22" s="243" t="s">
        <v>294</v>
      </c>
      <c r="D22" s="15"/>
      <c r="E22" s="15"/>
      <c r="F22" s="141"/>
      <c r="G22" s="141"/>
      <c r="H22" s="136"/>
      <c r="I22" s="244"/>
      <c r="J22" s="244"/>
      <c r="K22" s="171">
        <f t="shared" si="7"/>
        <v>0</v>
      </c>
      <c r="L22" s="198">
        <f t="shared" si="1"/>
        <v>0</v>
      </c>
      <c r="M22" s="171">
        <f t="shared" si="8"/>
        <v>0</v>
      </c>
      <c r="N22" s="171">
        <f t="shared" si="9"/>
        <v>0</v>
      </c>
      <c r="O22" s="171">
        <f t="shared" si="10"/>
        <v>0</v>
      </c>
      <c r="P22" s="199">
        <f t="shared" si="11"/>
        <v>0</v>
      </c>
    </row>
    <row r="23" spans="1:16" s="50" customFormat="1" ht="37.5">
      <c r="A23" s="160">
        <v>7</v>
      </c>
      <c r="B23" s="173"/>
      <c r="C23" s="148" t="s">
        <v>295</v>
      </c>
      <c r="D23" s="150" t="s">
        <v>28</v>
      </c>
      <c r="E23" s="181">
        <v>19.59</v>
      </c>
      <c r="F23" s="141"/>
      <c r="G23" s="141"/>
      <c r="H23" s="136"/>
      <c r="I23" s="142"/>
      <c r="J23" s="142"/>
      <c r="K23" s="171">
        <f t="shared" si="7"/>
        <v>0</v>
      </c>
      <c r="L23" s="198">
        <f t="shared" si="1"/>
        <v>0</v>
      </c>
      <c r="M23" s="171">
        <f t="shared" si="8"/>
        <v>0</v>
      </c>
      <c r="N23" s="171">
        <f t="shared" si="9"/>
        <v>0</v>
      </c>
      <c r="O23" s="171">
        <f t="shared" si="10"/>
        <v>0</v>
      </c>
      <c r="P23" s="199">
        <f t="shared" si="11"/>
        <v>0</v>
      </c>
    </row>
    <row r="24" spans="1:16" s="50" customFormat="1" ht="25">
      <c r="A24" s="160">
        <v>8</v>
      </c>
      <c r="B24" s="140"/>
      <c r="C24" s="148" t="s">
        <v>296</v>
      </c>
      <c r="D24" s="161" t="s">
        <v>28</v>
      </c>
      <c r="E24" s="181">
        <v>19.59</v>
      </c>
      <c r="F24" s="141"/>
      <c r="G24" s="141"/>
      <c r="H24" s="136"/>
      <c r="I24" s="142"/>
      <c r="J24" s="142"/>
      <c r="K24" s="171">
        <f t="shared" si="7"/>
        <v>0</v>
      </c>
      <c r="L24" s="198">
        <f t="shared" si="1"/>
        <v>0</v>
      </c>
      <c r="M24" s="171">
        <f t="shared" si="8"/>
        <v>0</v>
      </c>
      <c r="N24" s="171">
        <f t="shared" si="9"/>
        <v>0</v>
      </c>
      <c r="O24" s="171">
        <f t="shared" si="10"/>
        <v>0</v>
      </c>
      <c r="P24" s="199">
        <f t="shared" si="11"/>
        <v>0</v>
      </c>
    </row>
    <row r="25" spans="1:16" s="50" customFormat="1" ht="37.5">
      <c r="A25" s="160">
        <v>9</v>
      </c>
      <c r="B25" s="173"/>
      <c r="C25" s="148" t="s">
        <v>463</v>
      </c>
      <c r="D25" s="161" t="s">
        <v>28</v>
      </c>
      <c r="E25" s="181">
        <v>19.59</v>
      </c>
      <c r="F25" s="141"/>
      <c r="G25" s="141"/>
      <c r="H25" s="136"/>
      <c r="I25" s="142"/>
      <c r="J25" s="142">
        <f>0.15*H25</f>
        <v>0</v>
      </c>
      <c r="K25" s="171">
        <f t="shared" si="7"/>
        <v>0</v>
      </c>
      <c r="L25" s="198">
        <f t="shared" si="1"/>
        <v>0</v>
      </c>
      <c r="M25" s="171">
        <f t="shared" si="8"/>
        <v>0</v>
      </c>
      <c r="N25" s="171">
        <f t="shared" si="9"/>
        <v>0</v>
      </c>
      <c r="O25" s="171">
        <f t="shared" si="10"/>
        <v>0</v>
      </c>
      <c r="P25" s="199">
        <f t="shared" si="11"/>
        <v>0</v>
      </c>
    </row>
    <row r="26" spans="1:16">
      <c r="A26" s="200"/>
      <c r="B26" s="207"/>
      <c r="C26" s="201"/>
      <c r="D26" s="202"/>
      <c r="E26" s="203"/>
      <c r="F26" s="204">
        <v>0</v>
      </c>
      <c r="G26" s="204">
        <v>0</v>
      </c>
      <c r="H26" s="204"/>
      <c r="I26" s="203"/>
      <c r="J26" s="203"/>
      <c r="K26" s="203"/>
      <c r="L26" s="203"/>
      <c r="M26" s="203"/>
      <c r="N26" s="203"/>
      <c r="O26" s="203"/>
      <c r="P26" s="205"/>
    </row>
    <row r="27" spans="1:16" ht="15.65" customHeight="1">
      <c r="A27" s="188"/>
      <c r="B27" s="206"/>
      <c r="C27" s="527" t="s">
        <v>57</v>
      </c>
      <c r="D27" s="528"/>
      <c r="E27" s="528"/>
      <c r="F27" s="528"/>
      <c r="G27" s="528"/>
      <c r="H27" s="528"/>
      <c r="I27" s="528"/>
      <c r="J27" s="528"/>
      <c r="K27" s="528"/>
      <c r="L27" s="189">
        <f>SUM(L13:L26)</f>
        <v>0</v>
      </c>
      <c r="M27" s="189">
        <f>SUM(M13:M26)</f>
        <v>0</v>
      </c>
      <c r="N27" s="189">
        <f>SUM(N13:N26)</f>
        <v>0</v>
      </c>
      <c r="O27" s="189">
        <f>SUM(O13:O26)</f>
        <v>0</v>
      </c>
      <c r="P27" s="189">
        <f>SUM(P13:P26)</f>
        <v>0</v>
      </c>
    </row>
    <row r="28" spans="1:16" s="98" customFormat="1">
      <c r="I28" s="119"/>
    </row>
    <row r="29" spans="1:16" customFormat="1" ht="12.9" customHeight="1">
      <c r="B29" s="279" t="s">
        <v>37</v>
      </c>
    </row>
    <row r="30" spans="1:16" customFormat="1" ht="45.15" customHeight="1">
      <c r="A30" s="521" t="s">
        <v>56</v>
      </c>
      <c r="B30" s="521"/>
      <c r="C30" s="521"/>
      <c r="D30" s="521"/>
      <c r="E30" s="521"/>
      <c r="F30" s="521"/>
      <c r="G30" s="521"/>
      <c r="H30" s="521"/>
      <c r="I30" s="521"/>
      <c r="J30" s="521"/>
      <c r="K30" s="521"/>
      <c r="L30" s="521"/>
      <c r="M30" s="521"/>
      <c r="N30" s="521"/>
      <c r="O30" s="521"/>
      <c r="P30" s="521"/>
    </row>
    <row r="31" spans="1:16" customFormat="1" ht="91" customHeight="1">
      <c r="A31" s="521"/>
      <c r="B31" s="521"/>
      <c r="C31" s="521"/>
      <c r="D31" s="521"/>
      <c r="E31" s="521"/>
      <c r="F31" s="521"/>
      <c r="G31" s="521"/>
      <c r="H31" s="521"/>
      <c r="I31" s="521"/>
      <c r="J31" s="521"/>
      <c r="K31" s="521"/>
      <c r="L31" s="521"/>
      <c r="M31" s="521"/>
      <c r="N31" s="521"/>
      <c r="O31" s="521"/>
      <c r="P31" s="521"/>
    </row>
    <row r="32" spans="1:16" customFormat="1" ht="12.9" customHeight="1">
      <c r="B32" s="121"/>
    </row>
    <row r="33" spans="2:16" customFormat="1" ht="12.9" customHeight="1">
      <c r="B33" s="121"/>
    </row>
    <row r="34" spans="2:16" s="98" customFormat="1">
      <c r="B34" s="98" t="s">
        <v>7</v>
      </c>
      <c r="L34" s="126" t="str">
        <f>Koptame_PV!B39</f>
        <v>Pārbaudīja:</v>
      </c>
      <c r="M34" s="126"/>
      <c r="N34" s="126"/>
      <c r="O34" s="126"/>
      <c r="P34" s="126"/>
    </row>
    <row r="35" spans="2:16" s="98" customFormat="1" ht="14.25" customHeight="1">
      <c r="C35" s="118">
        <f>Koptame_PV!C34</f>
        <v>0</v>
      </c>
      <c r="L35" s="118"/>
      <c r="M35" s="518">
        <f>Koptame_PV!C40</f>
        <v>0</v>
      </c>
      <c r="N35" s="518"/>
      <c r="O35" s="126"/>
      <c r="P35" s="126"/>
    </row>
    <row r="36" spans="2:16" s="98" customFormat="1">
      <c r="C36" s="117">
        <f>Koptame_PV!C35</f>
        <v>0</v>
      </c>
      <c r="L36" s="117"/>
      <c r="M36" s="519">
        <f>Koptame_PV!C41</f>
        <v>0</v>
      </c>
      <c r="N36" s="519"/>
      <c r="O36" s="126"/>
      <c r="P36" s="126"/>
    </row>
    <row r="37" spans="2:16" s="98" customFormat="1" collapsed="1">
      <c r="B37" s="119"/>
      <c r="F37" s="119"/>
      <c r="G37" s="119"/>
    </row>
  </sheetData>
  <autoFilter ref="G1:G37" xr:uid="{00000000-0001-0000-0200-000000000000}"/>
  <mergeCells count="17">
    <mergeCell ref="A2:P2"/>
    <mergeCell ref="D3:P3"/>
    <mergeCell ref="D4:P4"/>
    <mergeCell ref="D5:P5"/>
    <mergeCell ref="L9:O9"/>
    <mergeCell ref="M36:N36"/>
    <mergeCell ref="F11:K11"/>
    <mergeCell ref="L11:P11"/>
    <mergeCell ref="C27:K27"/>
    <mergeCell ref="A30:P30"/>
    <mergeCell ref="A31:P31"/>
    <mergeCell ref="M35:N35"/>
    <mergeCell ref="A11:A12"/>
    <mergeCell ref="B11:B12"/>
    <mergeCell ref="C11:C12"/>
    <mergeCell ref="D11:D12"/>
    <mergeCell ref="E11:E12"/>
  </mergeCells>
  <conditionalFormatting sqref="I15">
    <cfRule type="expression" dxfId="358" priority="25" stopIfTrue="1">
      <formula>I15=#REF!=FALSE</formula>
    </cfRule>
    <cfRule type="expression" dxfId="357" priority="26">
      <formula>#REF!&gt;0</formula>
    </cfRule>
    <cfRule type="expression" dxfId="356" priority="27">
      <formula>#REF!=3</formula>
    </cfRule>
    <cfRule type="expression" dxfId="355" priority="28">
      <formula>#REF!=2</formula>
    </cfRule>
    <cfRule type="expression" dxfId="354" priority="29">
      <formula>#REF!=1</formula>
    </cfRule>
  </conditionalFormatting>
  <conditionalFormatting sqref="I15:I17 I19:I21 I25">
    <cfRule type="expression" dxfId="353" priority="21">
      <formula>#REF!&gt;0</formula>
    </cfRule>
    <cfRule type="expression" dxfId="352" priority="22">
      <formula>#REF!=3</formula>
    </cfRule>
    <cfRule type="expression" dxfId="351" priority="23">
      <formula>#REF!=2</formula>
    </cfRule>
    <cfRule type="expression" dxfId="350" priority="24">
      <formula>#REF!=1</formula>
    </cfRule>
  </conditionalFormatting>
  <conditionalFormatting sqref="I16:I17 I20:I21 I25">
    <cfRule type="expression" dxfId="349" priority="20" stopIfTrue="1">
      <formula>I16=#REF!=FALSE</formula>
    </cfRule>
  </conditionalFormatting>
  <conditionalFormatting sqref="I17 I21">
    <cfRule type="expression" dxfId="348" priority="16">
      <formula>#REF!&gt;0</formula>
    </cfRule>
    <cfRule type="expression" dxfId="347" priority="17">
      <formula>#REF!=3</formula>
    </cfRule>
    <cfRule type="expression" dxfId="346" priority="18">
      <formula>#REF!=2</formula>
    </cfRule>
    <cfRule type="expression" dxfId="345" priority="19">
      <formula>#REF!=1</formula>
    </cfRule>
  </conditionalFormatting>
  <conditionalFormatting sqref="I19">
    <cfRule type="expression" dxfId="344" priority="1" stopIfTrue="1">
      <formula>I19=#REF!=FALSE</formula>
    </cfRule>
    <cfRule type="expression" dxfId="343" priority="2">
      <formula>#REF!&gt;0</formula>
    </cfRule>
    <cfRule type="expression" dxfId="342" priority="3">
      <formula>#REF!=3</formula>
    </cfRule>
    <cfRule type="expression" dxfId="341" priority="4">
      <formula>#REF!=2</formula>
    </cfRule>
    <cfRule type="expression" dxfId="340" priority="5">
      <formula>#REF!=1</formula>
    </cfRule>
  </conditionalFormatting>
  <conditionalFormatting sqref="I23">
    <cfRule type="expression" dxfId="339" priority="11" stopIfTrue="1">
      <formula>I23=#REF!=FALSE</formula>
    </cfRule>
    <cfRule type="expression" dxfId="338" priority="12">
      <formula>#REF!&gt;0</formula>
    </cfRule>
    <cfRule type="expression" dxfId="337" priority="13">
      <formula>#REF!=3</formula>
    </cfRule>
    <cfRule type="expression" dxfId="336" priority="14">
      <formula>#REF!=2</formula>
    </cfRule>
    <cfRule type="expression" dxfId="335" priority="15">
      <formula>#REF!=1</formula>
    </cfRule>
  </conditionalFormatting>
  <conditionalFormatting sqref="I23:I25">
    <cfRule type="expression" dxfId="334" priority="7">
      <formula>#REF!&gt;0</formula>
    </cfRule>
    <cfRule type="expression" dxfId="333" priority="8">
      <formula>#REF!=3</formula>
    </cfRule>
    <cfRule type="expression" dxfId="332" priority="9">
      <formula>#REF!=2</formula>
    </cfRule>
    <cfRule type="expression" dxfId="331" priority="10">
      <formula>#REF!=1</formula>
    </cfRule>
  </conditionalFormatting>
  <conditionalFormatting sqref="I24">
    <cfRule type="expression" dxfId="330" priority="6" stopIfTrue="1">
      <formula>I24=#REF!=FALSE</formula>
    </cfRule>
  </conditionalFormatting>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rowBreaks count="1" manualBreakCount="1">
    <brk id="2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S61"/>
  <sheetViews>
    <sheetView showZeros="0" view="pageBreakPreview" topLeftCell="A45" zoomScale="80" zoomScaleNormal="100" zoomScaleSheetLayoutView="80" workbookViewId="0">
      <selection activeCell="C45" sqref="C45"/>
    </sheetView>
  </sheetViews>
  <sheetFormatPr defaultColWidth="9.08984375" defaultRowHeight="14"/>
  <cols>
    <col min="1" max="1" width="9" style="16" customWidth="1"/>
    <col min="2" max="2" width="9.36328125" style="16" customWidth="1"/>
    <col min="3" max="3" width="45" style="16" customWidth="1"/>
    <col min="4" max="4" width="8.08984375" style="16" customWidth="1"/>
    <col min="5" max="11" width="9.08984375" style="16"/>
    <col min="12" max="12" width="11.6328125" style="16" customWidth="1"/>
    <col min="13" max="13" width="12.08984375" style="16" customWidth="1"/>
    <col min="14" max="14" width="12.90625" style="16" customWidth="1"/>
    <col min="15" max="15" width="11.6328125" style="16" customWidth="1"/>
    <col min="16" max="16" width="12.90625" style="16" customWidth="1"/>
    <col min="17" max="17" width="9.08984375" style="16"/>
    <col min="18" max="18" width="28.08984375" style="16" customWidth="1"/>
    <col min="19" max="16384" width="9.08984375" style="16"/>
  </cols>
  <sheetData>
    <row r="1" spans="1:18" s="21" customFormat="1">
      <c r="E1" s="18"/>
      <c r="F1" s="18"/>
      <c r="G1" s="131" t="s">
        <v>51</v>
      </c>
      <c r="H1" s="87" t="str">
        <f>kops1_PV!B23</f>
        <v>1.8._PV</v>
      </c>
    </row>
    <row r="2" spans="1:18" s="21" customFormat="1">
      <c r="A2" s="529" t="str">
        <f>C13</f>
        <v>Grīdas</v>
      </c>
      <c r="B2" s="529"/>
      <c r="C2" s="529"/>
      <c r="D2" s="529"/>
      <c r="E2" s="529"/>
      <c r="F2" s="529"/>
      <c r="G2" s="529"/>
      <c r="H2" s="529"/>
      <c r="I2" s="529"/>
      <c r="J2" s="529"/>
      <c r="K2" s="529"/>
      <c r="L2" s="529"/>
      <c r="M2" s="529"/>
      <c r="N2" s="529"/>
      <c r="O2" s="529"/>
      <c r="P2" s="529"/>
    </row>
    <row r="3" spans="1:18">
      <c r="A3" s="17"/>
      <c r="B3" s="17"/>
      <c r="C3" s="17" t="s">
        <v>10</v>
      </c>
      <c r="D3" s="531" t="str">
        <f>Koptame_PV!C11</f>
        <v>Ēkas pārbūve un teritorijas labiekārtošana</v>
      </c>
      <c r="E3" s="531"/>
      <c r="F3" s="531"/>
      <c r="G3" s="531"/>
      <c r="H3" s="531"/>
      <c r="I3" s="531"/>
      <c r="J3" s="531"/>
      <c r="K3" s="531"/>
      <c r="L3" s="531"/>
      <c r="M3" s="531"/>
      <c r="N3" s="531"/>
      <c r="O3" s="531"/>
      <c r="P3" s="531"/>
    </row>
    <row r="4" spans="1:18">
      <c r="A4" s="17"/>
      <c r="B4" s="17"/>
      <c r="C4" s="17" t="s">
        <v>11</v>
      </c>
      <c r="D4" s="531" t="str">
        <f>Koptame_PV!C12</f>
        <v>Ēkas pārbūve un teritorijas labiekārtošana(Lietotāja līdzekļi)</v>
      </c>
      <c r="E4" s="531"/>
      <c r="F4" s="531"/>
      <c r="G4" s="531"/>
      <c r="H4" s="531"/>
      <c r="I4" s="531"/>
      <c r="J4" s="531"/>
      <c r="K4" s="531"/>
      <c r="L4" s="531"/>
      <c r="M4" s="531"/>
      <c r="N4" s="531"/>
      <c r="O4" s="531"/>
      <c r="P4" s="531"/>
    </row>
    <row r="5" spans="1:18">
      <c r="A5" s="17"/>
      <c r="B5" s="17"/>
      <c r="C5" s="17" t="s">
        <v>12</v>
      </c>
      <c r="D5" s="531" t="str">
        <f>Koptame_PV!C13</f>
        <v>Citadeles iela 7, Rīga</v>
      </c>
      <c r="E5" s="531"/>
      <c r="F5" s="531"/>
      <c r="G5" s="531"/>
      <c r="H5" s="531"/>
      <c r="I5" s="531"/>
      <c r="J5" s="531"/>
      <c r="K5" s="531"/>
      <c r="L5" s="531"/>
      <c r="M5" s="531"/>
      <c r="N5" s="531"/>
      <c r="O5" s="531"/>
      <c r="P5" s="531"/>
    </row>
    <row r="6" spans="1:18">
      <c r="A6" s="17"/>
      <c r="B6" s="17"/>
      <c r="C6" s="17" t="str">
        <f>Koptame_PV!B14</f>
        <v>Pasūtījuma Nr.</v>
      </c>
      <c r="D6" s="19" t="str">
        <f>Koptame_PV!C14</f>
        <v>n</v>
      </c>
      <c r="E6" s="37"/>
      <c r="F6" s="37"/>
      <c r="G6" s="37"/>
      <c r="H6" s="37"/>
      <c r="I6" s="37"/>
      <c r="J6" s="37"/>
      <c r="K6" s="37"/>
      <c r="L6" s="37"/>
      <c r="M6" s="37"/>
      <c r="N6" s="37"/>
      <c r="O6" s="37"/>
      <c r="P6" s="22"/>
    </row>
    <row r="7" spans="1:18">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P51</f>
        <v>0</v>
      </c>
    </row>
    <row r="8" spans="1:18">
      <c r="A8" s="20"/>
      <c r="B8" s="20"/>
      <c r="D8" s="24"/>
      <c r="E8" s="37"/>
      <c r="F8" s="37"/>
      <c r="G8" s="37"/>
      <c r="H8" s="37"/>
      <c r="I8" s="37"/>
      <c r="J8" s="37"/>
      <c r="K8" s="37"/>
      <c r="N8" s="37"/>
      <c r="O8" s="37"/>
      <c r="P8" s="22"/>
    </row>
    <row r="9" spans="1:18" ht="15.65" customHeight="1">
      <c r="A9" s="39"/>
      <c r="B9" s="39"/>
      <c r="J9" s="38"/>
      <c r="K9" s="38"/>
      <c r="L9" s="530" t="str">
        <f>Koptame_PV!D16</f>
        <v xml:space="preserve">Tāme sastādīta:  </v>
      </c>
      <c r="M9" s="530"/>
      <c r="N9" s="530"/>
      <c r="O9" s="530"/>
      <c r="P9" s="38"/>
    </row>
    <row r="10" spans="1:18" ht="15.5">
      <c r="A10" s="39"/>
      <c r="B10" s="39"/>
    </row>
    <row r="11" spans="1:18" ht="14.25" customHeight="1">
      <c r="A11" s="522" t="s">
        <v>14</v>
      </c>
      <c r="B11" s="532" t="s">
        <v>20</v>
      </c>
      <c r="C11" s="525" t="s">
        <v>55</v>
      </c>
      <c r="D11" s="526" t="s">
        <v>21</v>
      </c>
      <c r="E11" s="522" t="s">
        <v>22</v>
      </c>
      <c r="F11" s="520" t="s">
        <v>23</v>
      </c>
      <c r="G11" s="520"/>
      <c r="H11" s="520"/>
      <c r="I11" s="520"/>
      <c r="J11" s="520"/>
      <c r="K11" s="520"/>
      <c r="L11" s="520" t="s">
        <v>24</v>
      </c>
      <c r="M11" s="520"/>
      <c r="N11" s="520"/>
      <c r="O11" s="520"/>
      <c r="P11" s="520"/>
    </row>
    <row r="12" spans="1:18" ht="64" customHeight="1">
      <c r="A12" s="522"/>
      <c r="B12" s="533"/>
      <c r="C12" s="525"/>
      <c r="D12" s="526"/>
      <c r="E12" s="522"/>
      <c r="F12" s="128" t="s">
        <v>25</v>
      </c>
      <c r="G12" s="128" t="s">
        <v>39</v>
      </c>
      <c r="H12" s="128" t="s">
        <v>40</v>
      </c>
      <c r="I12" s="128" t="s">
        <v>53</v>
      </c>
      <c r="J12" s="128" t="s">
        <v>41</v>
      </c>
      <c r="K12" s="128" t="s">
        <v>42</v>
      </c>
      <c r="L12" s="128" t="s">
        <v>17</v>
      </c>
      <c r="M12" s="128" t="s">
        <v>40</v>
      </c>
      <c r="N12" s="128" t="s">
        <v>53</v>
      </c>
      <c r="O12" s="128" t="s">
        <v>41</v>
      </c>
      <c r="P12" s="128" t="s">
        <v>43</v>
      </c>
      <c r="R12" s="238"/>
    </row>
    <row r="13" spans="1:18" ht="15.5">
      <c r="A13" s="25"/>
      <c r="B13" s="45"/>
      <c r="C13" s="13" t="str">
        <f>kops1_PV!C23</f>
        <v>Grīdas</v>
      </c>
      <c r="D13" s="14"/>
      <c r="E13" s="15"/>
      <c r="F13" s="44">
        <v>0</v>
      </c>
      <c r="G13" s="44">
        <v>0</v>
      </c>
      <c r="H13" s="27"/>
      <c r="I13" s="26"/>
      <c r="J13" s="26"/>
      <c r="K13" s="83">
        <f t="shared" ref="K13" si="0">SUM(H13:J13)</f>
        <v>0</v>
      </c>
      <c r="L13" s="44">
        <f t="shared" ref="L13" si="1">ROUND(F13*E13,2)</f>
        <v>0</v>
      </c>
      <c r="M13" s="83">
        <f t="shared" ref="M13" si="2">ROUND(H13*E13,2)</f>
        <v>0</v>
      </c>
      <c r="N13" s="83">
        <f t="shared" ref="N13" si="3">ROUND(I13*E13,2)</f>
        <v>0</v>
      </c>
      <c r="O13" s="83">
        <f t="shared" ref="O13" si="4">ROUND(J13*E13,2)</f>
        <v>0</v>
      </c>
      <c r="P13" s="84">
        <f t="shared" ref="P13" si="5">SUM(M13:O13)</f>
        <v>0</v>
      </c>
    </row>
    <row r="14" spans="1:18" s="50" customFormat="1">
      <c r="A14" s="155">
        <v>0</v>
      </c>
      <c r="B14" s="156"/>
      <c r="C14" s="157" t="s">
        <v>216</v>
      </c>
      <c r="D14" s="158"/>
      <c r="E14" s="15"/>
      <c r="F14" s="141"/>
      <c r="G14" s="141"/>
      <c r="H14" s="136">
        <f t="shared" ref="H14" si="6">ROUND(F14*G14,2)</f>
        <v>0</v>
      </c>
      <c r="I14" s="142"/>
      <c r="J14" s="142"/>
      <c r="K14" s="83">
        <f t="shared" ref="K14:K33" si="7">SUM(H14:J14)</f>
        <v>0</v>
      </c>
      <c r="L14" s="44">
        <f t="shared" ref="L14:L33" si="8">ROUND(F14*E14,2)</f>
        <v>0</v>
      </c>
      <c r="M14" s="83">
        <f t="shared" ref="M14:M33" si="9">ROUND(H14*E14,2)</f>
        <v>0</v>
      </c>
      <c r="N14" s="83">
        <f t="shared" ref="N14:N33" si="10">ROUND(I14*E14,2)</f>
        <v>0</v>
      </c>
      <c r="O14" s="83">
        <f t="shared" ref="O14:O33" si="11">ROUND(J14*E14,2)</f>
        <v>0</v>
      </c>
      <c r="P14" s="84">
        <f t="shared" ref="P14:P33" si="12">SUM(M14:O14)</f>
        <v>0</v>
      </c>
    </row>
    <row r="15" spans="1:18" s="50" customFormat="1">
      <c r="A15" s="256">
        <v>1</v>
      </c>
      <c r="B15" s="156"/>
      <c r="C15" s="255" t="s">
        <v>214</v>
      </c>
      <c r="D15" s="254" t="s">
        <v>28</v>
      </c>
      <c r="E15" s="234">
        <v>176.23</v>
      </c>
      <c r="F15" s="141"/>
      <c r="G15" s="141"/>
      <c r="H15" s="136"/>
      <c r="I15" s="159"/>
      <c r="J15" s="159"/>
      <c r="K15" s="83">
        <f t="shared" si="7"/>
        <v>0</v>
      </c>
      <c r="L15" s="44">
        <f t="shared" si="8"/>
        <v>0</v>
      </c>
      <c r="M15" s="83">
        <f t="shared" si="9"/>
        <v>0</v>
      </c>
      <c r="N15" s="83">
        <f t="shared" si="10"/>
        <v>0</v>
      </c>
      <c r="O15" s="83">
        <f t="shared" si="11"/>
        <v>0</v>
      </c>
      <c r="P15" s="84">
        <f t="shared" si="12"/>
        <v>0</v>
      </c>
      <c r="R15" s="238"/>
    </row>
    <row r="16" spans="1:18" s="50" customFormat="1">
      <c r="A16" s="155">
        <v>0</v>
      </c>
      <c r="B16" s="156"/>
      <c r="C16" s="157" t="s">
        <v>215</v>
      </c>
      <c r="D16" s="158"/>
      <c r="E16" s="15"/>
      <c r="F16" s="141"/>
      <c r="G16" s="141"/>
      <c r="H16" s="136"/>
      <c r="I16" s="142"/>
      <c r="J16" s="142"/>
      <c r="K16" s="83">
        <f t="shared" si="7"/>
        <v>0</v>
      </c>
      <c r="L16" s="44">
        <f t="shared" si="8"/>
        <v>0</v>
      </c>
      <c r="M16" s="83">
        <f t="shared" si="9"/>
        <v>0</v>
      </c>
      <c r="N16" s="83">
        <f t="shared" si="10"/>
        <v>0</v>
      </c>
      <c r="O16" s="83">
        <f t="shared" si="11"/>
        <v>0</v>
      </c>
      <c r="P16" s="84">
        <f t="shared" si="12"/>
        <v>0</v>
      </c>
    </row>
    <row r="17" spans="1:16" s="50" customFormat="1">
      <c r="A17" s="256">
        <v>2</v>
      </c>
      <c r="B17" s="156"/>
      <c r="C17" s="255" t="s">
        <v>214</v>
      </c>
      <c r="D17" s="254" t="s">
        <v>28</v>
      </c>
      <c r="E17" s="234">
        <v>47.09</v>
      </c>
      <c r="F17" s="141"/>
      <c r="G17" s="141"/>
      <c r="H17" s="136"/>
      <c r="I17" s="159"/>
      <c r="J17" s="159"/>
      <c r="K17" s="83">
        <f t="shared" si="7"/>
        <v>0</v>
      </c>
      <c r="L17" s="44">
        <f t="shared" si="8"/>
        <v>0</v>
      </c>
      <c r="M17" s="83">
        <f t="shared" si="9"/>
        <v>0</v>
      </c>
      <c r="N17" s="83">
        <f t="shared" si="10"/>
        <v>0</v>
      </c>
      <c r="O17" s="83">
        <f t="shared" si="11"/>
        <v>0</v>
      </c>
      <c r="P17" s="84">
        <f t="shared" si="12"/>
        <v>0</v>
      </c>
    </row>
    <row r="18" spans="1:16" s="50" customFormat="1" ht="25">
      <c r="A18" s="256">
        <v>3</v>
      </c>
      <c r="B18" s="156"/>
      <c r="C18" s="255" t="s">
        <v>213</v>
      </c>
      <c r="D18" s="254" t="s">
        <v>28</v>
      </c>
      <c r="E18" s="234">
        <v>47.09</v>
      </c>
      <c r="F18" s="141"/>
      <c r="G18" s="141"/>
      <c r="H18" s="136"/>
      <c r="I18" s="142"/>
      <c r="J18" s="142"/>
      <c r="K18" s="83">
        <f t="shared" si="7"/>
        <v>0</v>
      </c>
      <c r="L18" s="44">
        <f t="shared" si="8"/>
        <v>0</v>
      </c>
      <c r="M18" s="83">
        <f t="shared" si="9"/>
        <v>0</v>
      </c>
      <c r="N18" s="83">
        <f t="shared" si="10"/>
        <v>0</v>
      </c>
      <c r="O18" s="83">
        <f t="shared" si="11"/>
        <v>0</v>
      </c>
      <c r="P18" s="84">
        <f t="shared" si="12"/>
        <v>0</v>
      </c>
    </row>
    <row r="19" spans="1:16" s="50" customFormat="1">
      <c r="A19" s="155">
        <v>0</v>
      </c>
      <c r="B19" s="156"/>
      <c r="C19" s="157" t="s">
        <v>212</v>
      </c>
      <c r="D19" s="158"/>
      <c r="E19" s="15"/>
      <c r="F19" s="141"/>
      <c r="G19" s="141"/>
      <c r="H19" s="136"/>
      <c r="I19" s="142"/>
      <c r="J19" s="142"/>
      <c r="K19" s="83">
        <f t="shared" si="7"/>
        <v>0</v>
      </c>
      <c r="L19" s="44">
        <f t="shared" si="8"/>
        <v>0</v>
      </c>
      <c r="M19" s="83">
        <f t="shared" si="9"/>
        <v>0</v>
      </c>
      <c r="N19" s="83">
        <f t="shared" si="10"/>
        <v>0</v>
      </c>
      <c r="O19" s="83">
        <f t="shared" si="11"/>
        <v>0</v>
      </c>
      <c r="P19" s="84">
        <f t="shared" si="12"/>
        <v>0</v>
      </c>
    </row>
    <row r="20" spans="1:16" s="50" customFormat="1">
      <c r="A20" s="256">
        <v>4</v>
      </c>
      <c r="B20" s="156"/>
      <c r="C20" s="255" t="s">
        <v>211</v>
      </c>
      <c r="D20" s="254" t="s">
        <v>28</v>
      </c>
      <c r="E20" s="234">
        <f>242.59+45.41</f>
        <v>288</v>
      </c>
      <c r="F20" s="141"/>
      <c r="G20" s="141"/>
      <c r="H20" s="136"/>
      <c r="I20" s="159"/>
      <c r="J20" s="159"/>
      <c r="K20" s="83">
        <f t="shared" si="7"/>
        <v>0</v>
      </c>
      <c r="L20" s="44">
        <f t="shared" si="8"/>
        <v>0</v>
      </c>
      <c r="M20" s="83">
        <f t="shared" si="9"/>
        <v>0</v>
      </c>
      <c r="N20" s="83">
        <f t="shared" si="10"/>
        <v>0</v>
      </c>
      <c r="O20" s="83">
        <f t="shared" si="11"/>
        <v>0</v>
      </c>
      <c r="P20" s="84">
        <f t="shared" si="12"/>
        <v>0</v>
      </c>
    </row>
    <row r="21" spans="1:16" s="50" customFormat="1">
      <c r="A21" s="256">
        <v>5</v>
      </c>
      <c r="B21" s="156"/>
      <c r="C21" s="255" t="s">
        <v>246</v>
      </c>
      <c r="D21" s="254" t="s">
        <v>28</v>
      </c>
      <c r="E21" s="234">
        <f>242.59+45.41</f>
        <v>288</v>
      </c>
      <c r="F21" s="141"/>
      <c r="G21" s="141"/>
      <c r="H21" s="136"/>
      <c r="I21" s="142"/>
      <c r="J21" s="142"/>
      <c r="K21" s="83">
        <f t="shared" si="7"/>
        <v>0</v>
      </c>
      <c r="L21" s="44">
        <f t="shared" si="8"/>
        <v>0</v>
      </c>
      <c r="M21" s="83">
        <f t="shared" si="9"/>
        <v>0</v>
      </c>
      <c r="N21" s="83">
        <f t="shared" si="10"/>
        <v>0</v>
      </c>
      <c r="O21" s="83">
        <f t="shared" si="11"/>
        <v>0</v>
      </c>
      <c r="P21" s="84">
        <f t="shared" si="12"/>
        <v>0</v>
      </c>
    </row>
    <row r="22" spans="1:16" s="50" customFormat="1">
      <c r="A22" s="155">
        <v>0</v>
      </c>
      <c r="B22" s="156"/>
      <c r="C22" s="157" t="s">
        <v>225</v>
      </c>
      <c r="D22" s="158"/>
      <c r="E22" s="15"/>
      <c r="F22" s="141"/>
      <c r="G22" s="141"/>
      <c r="H22" s="136"/>
      <c r="I22" s="142"/>
      <c r="J22" s="142"/>
      <c r="K22" s="83">
        <f t="shared" si="7"/>
        <v>0</v>
      </c>
      <c r="L22" s="44">
        <f t="shared" si="8"/>
        <v>0</v>
      </c>
      <c r="M22" s="83">
        <f t="shared" si="9"/>
        <v>0</v>
      </c>
      <c r="N22" s="83">
        <f t="shared" si="10"/>
        <v>0</v>
      </c>
      <c r="O22" s="83">
        <f t="shared" si="11"/>
        <v>0</v>
      </c>
      <c r="P22" s="84">
        <f t="shared" si="12"/>
        <v>0</v>
      </c>
    </row>
    <row r="23" spans="1:16" s="50" customFormat="1" ht="25">
      <c r="A23" s="155">
        <v>6</v>
      </c>
      <c r="B23" s="156"/>
      <c r="C23" s="162" t="s">
        <v>224</v>
      </c>
      <c r="D23" s="158" t="s">
        <v>28</v>
      </c>
      <c r="E23" s="265">
        <v>302.76</v>
      </c>
      <c r="F23" s="141"/>
      <c r="G23" s="141"/>
      <c r="H23" s="136"/>
      <c r="I23" s="142"/>
      <c r="J23" s="142"/>
      <c r="K23" s="83">
        <f t="shared" si="7"/>
        <v>0</v>
      </c>
      <c r="L23" s="44">
        <f t="shared" si="8"/>
        <v>0</v>
      </c>
      <c r="M23" s="83">
        <f t="shared" si="9"/>
        <v>0</v>
      </c>
      <c r="N23" s="83">
        <f t="shared" si="10"/>
        <v>0</v>
      </c>
      <c r="O23" s="83">
        <f t="shared" si="11"/>
        <v>0</v>
      </c>
      <c r="P23" s="84">
        <f t="shared" si="12"/>
        <v>0</v>
      </c>
    </row>
    <row r="24" spans="1:16" s="50" customFormat="1" ht="50">
      <c r="A24" s="160"/>
      <c r="B24" s="261"/>
      <c r="C24" s="163" t="s">
        <v>223</v>
      </c>
      <c r="D24" s="536" t="s">
        <v>226</v>
      </c>
      <c r="E24" s="536"/>
      <c r="F24" s="141"/>
      <c r="G24" s="141"/>
      <c r="H24" s="136"/>
      <c r="I24" s="260"/>
      <c r="J24" s="260"/>
      <c r="K24" s="83">
        <f t="shared" si="7"/>
        <v>0</v>
      </c>
      <c r="L24" s="44">
        <f t="shared" si="8"/>
        <v>0</v>
      </c>
      <c r="M24" s="83">
        <f t="shared" si="9"/>
        <v>0</v>
      </c>
      <c r="N24" s="83">
        <f t="shared" si="10"/>
        <v>0</v>
      </c>
      <c r="O24" s="83">
        <f t="shared" si="11"/>
        <v>0</v>
      </c>
      <c r="P24" s="84">
        <f t="shared" si="12"/>
        <v>0</v>
      </c>
    </row>
    <row r="25" spans="1:16" s="50" customFormat="1" ht="25">
      <c r="A25" s="155">
        <v>7</v>
      </c>
      <c r="B25" s="156"/>
      <c r="C25" s="162" t="s">
        <v>222</v>
      </c>
      <c r="D25" s="158" t="s">
        <v>28</v>
      </c>
      <c r="E25" s="265">
        <v>302.76</v>
      </c>
      <c r="F25" s="141"/>
      <c r="G25" s="141"/>
      <c r="H25" s="136"/>
      <c r="I25" s="142"/>
      <c r="J25" s="142"/>
      <c r="K25" s="83">
        <f t="shared" si="7"/>
        <v>0</v>
      </c>
      <c r="L25" s="44">
        <f t="shared" si="8"/>
        <v>0</v>
      </c>
      <c r="M25" s="83">
        <f t="shared" si="9"/>
        <v>0</v>
      </c>
      <c r="N25" s="83">
        <f t="shared" si="10"/>
        <v>0</v>
      </c>
      <c r="O25" s="83">
        <f t="shared" si="11"/>
        <v>0</v>
      </c>
      <c r="P25" s="84">
        <f t="shared" si="12"/>
        <v>0</v>
      </c>
    </row>
    <row r="26" spans="1:16" s="50" customFormat="1" ht="14.5">
      <c r="A26" s="259">
        <v>8</v>
      </c>
      <c r="B26" s="258"/>
      <c r="C26" s="148" t="s">
        <v>221</v>
      </c>
      <c r="D26" s="150" t="s">
        <v>28</v>
      </c>
      <c r="E26" s="265">
        <v>302.76</v>
      </c>
      <c r="F26" s="141"/>
      <c r="G26" s="141"/>
      <c r="H26" s="136"/>
      <c r="I26" s="142"/>
      <c r="J26" s="142">
        <f>0.15*H26</f>
        <v>0</v>
      </c>
      <c r="K26" s="83">
        <f t="shared" si="7"/>
        <v>0</v>
      </c>
      <c r="L26" s="44">
        <f t="shared" si="8"/>
        <v>0</v>
      </c>
      <c r="M26" s="83">
        <f t="shared" si="9"/>
        <v>0</v>
      </c>
      <c r="N26" s="83">
        <f t="shared" si="10"/>
        <v>0</v>
      </c>
      <c r="O26" s="83">
        <f t="shared" si="11"/>
        <v>0</v>
      </c>
      <c r="P26" s="84">
        <f t="shared" si="12"/>
        <v>0</v>
      </c>
    </row>
    <row r="27" spans="1:16" s="50" customFormat="1">
      <c r="A27" s="155">
        <v>9</v>
      </c>
      <c r="B27" s="258"/>
      <c r="C27" s="148" t="s">
        <v>248</v>
      </c>
      <c r="D27" s="150" t="s">
        <v>28</v>
      </c>
      <c r="E27" s="265">
        <v>302.76</v>
      </c>
      <c r="F27" s="141"/>
      <c r="G27" s="141"/>
      <c r="H27" s="136"/>
      <c r="I27" s="142"/>
      <c r="J27" s="142">
        <f>0.15*H27</f>
        <v>0</v>
      </c>
      <c r="K27" s="83">
        <f t="shared" ref="K27" si="13">SUM(H27:J27)</f>
        <v>0</v>
      </c>
      <c r="L27" s="44">
        <f t="shared" ref="L27" si="14">ROUND(F27*E27,2)</f>
        <v>0</v>
      </c>
      <c r="M27" s="83">
        <f t="shared" ref="M27" si="15">ROUND(H27*E27,2)</f>
        <v>0</v>
      </c>
      <c r="N27" s="83">
        <f t="shared" ref="N27" si="16">ROUND(I27*E27,2)</f>
        <v>0</v>
      </c>
      <c r="O27" s="83">
        <f t="shared" ref="O27" si="17">ROUND(J27*E27,2)</f>
        <v>0</v>
      </c>
      <c r="P27" s="84">
        <f t="shared" ref="P27" si="18">SUM(M27:O27)</f>
        <v>0</v>
      </c>
    </row>
    <row r="28" spans="1:16" s="50" customFormat="1" ht="25">
      <c r="A28" s="259">
        <v>10</v>
      </c>
      <c r="B28" s="258"/>
      <c r="C28" s="148" t="s">
        <v>220</v>
      </c>
      <c r="D28" s="161" t="s">
        <v>28</v>
      </c>
      <c r="E28" s="265">
        <v>302.76</v>
      </c>
      <c r="F28" s="141"/>
      <c r="G28" s="141"/>
      <c r="H28" s="136"/>
      <c r="I28" s="142"/>
      <c r="J28" s="142">
        <f>0.15*H28</f>
        <v>0</v>
      </c>
      <c r="K28" s="83">
        <f t="shared" si="7"/>
        <v>0</v>
      </c>
      <c r="L28" s="44">
        <f t="shared" si="8"/>
        <v>0</v>
      </c>
      <c r="M28" s="83">
        <f t="shared" si="9"/>
        <v>0</v>
      </c>
      <c r="N28" s="83">
        <f t="shared" si="10"/>
        <v>0</v>
      </c>
      <c r="O28" s="83">
        <f t="shared" si="11"/>
        <v>0</v>
      </c>
      <c r="P28" s="84">
        <f t="shared" si="12"/>
        <v>0</v>
      </c>
    </row>
    <row r="29" spans="1:16" s="50" customFormat="1" ht="25">
      <c r="A29" s="155">
        <v>11</v>
      </c>
      <c r="B29" s="258"/>
      <c r="C29" s="148" t="s">
        <v>220</v>
      </c>
      <c r="D29" s="161" t="s">
        <v>28</v>
      </c>
      <c r="E29" s="265">
        <v>302.76</v>
      </c>
      <c r="F29" s="141"/>
      <c r="G29" s="141"/>
      <c r="H29" s="136"/>
      <c r="I29" s="142"/>
      <c r="J29" s="142">
        <f>0.15*H29</f>
        <v>0</v>
      </c>
      <c r="K29" s="83">
        <f t="shared" ref="K29" si="19">SUM(H29:J29)</f>
        <v>0</v>
      </c>
      <c r="L29" s="44">
        <f t="shared" ref="L29" si="20">ROUND(F29*E29,2)</f>
        <v>0</v>
      </c>
      <c r="M29" s="83">
        <f t="shared" ref="M29" si="21">ROUND(H29*E29,2)</f>
        <v>0</v>
      </c>
      <c r="N29" s="83">
        <f t="shared" ref="N29" si="22">ROUND(I29*E29,2)</f>
        <v>0</v>
      </c>
      <c r="O29" s="83">
        <f t="shared" ref="O29" si="23">ROUND(J29*E29,2)</f>
        <v>0</v>
      </c>
      <c r="P29" s="84">
        <f t="shared" ref="P29" si="24">SUM(M29:O29)</f>
        <v>0</v>
      </c>
    </row>
    <row r="30" spans="1:16" s="50" customFormat="1">
      <c r="A30" s="155">
        <v>0</v>
      </c>
      <c r="B30" s="156"/>
      <c r="C30" s="157" t="s">
        <v>219</v>
      </c>
      <c r="D30" s="158"/>
      <c r="E30" s="15"/>
      <c r="F30" s="141"/>
      <c r="G30" s="141"/>
      <c r="H30" s="136"/>
      <c r="I30" s="142"/>
      <c r="J30" s="142"/>
      <c r="K30" s="83">
        <f t="shared" si="7"/>
        <v>0</v>
      </c>
      <c r="L30" s="44">
        <f t="shared" si="8"/>
        <v>0</v>
      </c>
      <c r="M30" s="83">
        <f t="shared" si="9"/>
        <v>0</v>
      </c>
      <c r="N30" s="83">
        <f t="shared" si="10"/>
        <v>0</v>
      </c>
      <c r="O30" s="83">
        <f t="shared" si="11"/>
        <v>0</v>
      </c>
      <c r="P30" s="84">
        <f t="shared" si="12"/>
        <v>0</v>
      </c>
    </row>
    <row r="31" spans="1:16" s="50" customFormat="1" ht="25">
      <c r="A31" s="155">
        <v>12</v>
      </c>
      <c r="B31" s="156"/>
      <c r="C31" s="162" t="s">
        <v>218</v>
      </c>
      <c r="D31" s="158" t="s">
        <v>28</v>
      </c>
      <c r="E31" s="265">
        <v>285.49</v>
      </c>
      <c r="F31" s="141"/>
      <c r="G31" s="141"/>
      <c r="H31" s="136"/>
      <c r="I31" s="142"/>
      <c r="J31" s="142"/>
      <c r="K31" s="83">
        <f t="shared" si="7"/>
        <v>0</v>
      </c>
      <c r="L31" s="44">
        <f t="shared" si="8"/>
        <v>0</v>
      </c>
      <c r="M31" s="83">
        <f t="shared" si="9"/>
        <v>0</v>
      </c>
      <c r="N31" s="83">
        <f t="shared" si="10"/>
        <v>0</v>
      </c>
      <c r="O31" s="83">
        <f t="shared" si="11"/>
        <v>0</v>
      </c>
      <c r="P31" s="84">
        <f t="shared" si="12"/>
        <v>0</v>
      </c>
    </row>
    <row r="32" spans="1:16" s="50" customFormat="1" ht="51.15" customHeight="1">
      <c r="A32" s="259">
        <v>0</v>
      </c>
      <c r="B32" s="258"/>
      <c r="C32" s="148" t="s">
        <v>217</v>
      </c>
      <c r="D32" s="536" t="s">
        <v>226</v>
      </c>
      <c r="E32" s="536"/>
      <c r="F32" s="141"/>
      <c r="G32" s="141"/>
      <c r="H32" s="137"/>
      <c r="I32" s="257"/>
      <c r="J32" s="257"/>
      <c r="K32" s="83">
        <f t="shared" si="7"/>
        <v>0</v>
      </c>
      <c r="L32" s="44">
        <f t="shared" si="8"/>
        <v>0</v>
      </c>
      <c r="M32" s="83">
        <f t="shared" si="9"/>
        <v>0</v>
      </c>
      <c r="N32" s="83">
        <f t="shared" si="10"/>
        <v>0</v>
      </c>
      <c r="O32" s="83">
        <f t="shared" si="11"/>
        <v>0</v>
      </c>
      <c r="P32" s="84">
        <f t="shared" si="12"/>
        <v>0</v>
      </c>
    </row>
    <row r="33" spans="1:19" s="50" customFormat="1" ht="51.15" customHeight="1">
      <c r="A33" s="256">
        <v>0</v>
      </c>
      <c r="B33" s="156"/>
      <c r="C33" s="255" t="s">
        <v>249</v>
      </c>
      <c r="D33" s="536" t="s">
        <v>226</v>
      </c>
      <c r="E33" s="536"/>
      <c r="F33" s="141"/>
      <c r="G33" s="141"/>
      <c r="H33" s="136"/>
      <c r="I33" s="159"/>
      <c r="J33" s="159"/>
      <c r="K33" s="83">
        <f t="shared" si="7"/>
        <v>0</v>
      </c>
      <c r="L33" s="44">
        <f t="shared" si="8"/>
        <v>0</v>
      </c>
      <c r="M33" s="83">
        <f t="shared" si="9"/>
        <v>0</v>
      </c>
      <c r="N33" s="83">
        <f t="shared" si="10"/>
        <v>0</v>
      </c>
      <c r="O33" s="83">
        <f t="shared" si="11"/>
        <v>0</v>
      </c>
      <c r="P33" s="84">
        <f t="shared" si="12"/>
        <v>0</v>
      </c>
    </row>
    <row r="34" spans="1:19" s="50" customFormat="1">
      <c r="A34" s="155">
        <v>0</v>
      </c>
      <c r="B34" s="156"/>
      <c r="C34" s="157" t="s">
        <v>121</v>
      </c>
      <c r="D34" s="158"/>
      <c r="E34" s="15"/>
      <c r="F34" s="141"/>
      <c r="G34" s="141"/>
      <c r="H34" s="136"/>
      <c r="I34" s="142"/>
      <c r="J34" s="142"/>
      <c r="K34" s="83">
        <f t="shared" ref="K34:K48" si="25">SUM(H34:J34)</f>
        <v>0</v>
      </c>
      <c r="L34" s="44">
        <f t="shared" ref="L34:L48" si="26">ROUND(F34*E34,2)</f>
        <v>0</v>
      </c>
      <c r="M34" s="83">
        <f t="shared" ref="M34:M48" si="27">ROUND(H34*E34,2)</f>
        <v>0</v>
      </c>
      <c r="N34" s="83">
        <f t="shared" ref="N34:N48" si="28">ROUND(I34*E34,2)</f>
        <v>0</v>
      </c>
      <c r="O34" s="83">
        <f t="shared" ref="O34:O48" si="29">ROUND(J34*E34,2)</f>
        <v>0</v>
      </c>
      <c r="P34" s="84">
        <f t="shared" ref="P34:P48" si="30">SUM(M34:O34)</f>
        <v>0</v>
      </c>
    </row>
    <row r="35" spans="1:19" s="50" customFormat="1" ht="37.5">
      <c r="A35" s="185">
        <v>13</v>
      </c>
      <c r="B35" s="186"/>
      <c r="C35" s="162" t="s">
        <v>172</v>
      </c>
      <c r="D35" s="236" t="s">
        <v>28</v>
      </c>
      <c r="E35" s="142">
        <f>E36+E37+E38</f>
        <v>624.1</v>
      </c>
      <c r="F35" s="141"/>
      <c r="G35" s="141"/>
      <c r="H35" s="136"/>
      <c r="I35" s="142"/>
      <c r="J35" s="142"/>
      <c r="K35" s="83">
        <f t="shared" si="25"/>
        <v>0</v>
      </c>
      <c r="L35" s="44">
        <f t="shared" si="26"/>
        <v>0</v>
      </c>
      <c r="M35" s="83">
        <f t="shared" si="27"/>
        <v>0</v>
      </c>
      <c r="N35" s="83">
        <f t="shared" si="28"/>
        <v>0</v>
      </c>
      <c r="O35" s="83">
        <f t="shared" si="29"/>
        <v>0</v>
      </c>
      <c r="P35" s="84">
        <f t="shared" si="30"/>
        <v>0</v>
      </c>
      <c r="R35" s="238"/>
    </row>
    <row r="36" spans="1:19" s="50" customFormat="1" ht="112.5">
      <c r="A36" s="139">
        <v>14</v>
      </c>
      <c r="B36" s="184"/>
      <c r="C36" s="148" t="s">
        <v>135</v>
      </c>
      <c r="D36" s="161" t="s">
        <v>28</v>
      </c>
      <c r="E36" s="234">
        <v>6.8</v>
      </c>
      <c r="F36" s="141"/>
      <c r="G36" s="141"/>
      <c r="H36" s="136"/>
      <c r="I36" s="187"/>
      <c r="J36" s="135">
        <f>0.15*H36</f>
        <v>0</v>
      </c>
      <c r="K36" s="83">
        <f t="shared" si="25"/>
        <v>0</v>
      </c>
      <c r="L36" s="44">
        <f t="shared" si="26"/>
        <v>0</v>
      </c>
      <c r="M36" s="83">
        <f t="shared" si="27"/>
        <v>0</v>
      </c>
      <c r="N36" s="83">
        <f t="shared" si="28"/>
        <v>0</v>
      </c>
      <c r="O36" s="83">
        <f t="shared" si="29"/>
        <v>0</v>
      </c>
      <c r="P36" s="84">
        <f t="shared" si="30"/>
        <v>0</v>
      </c>
    </row>
    <row r="37" spans="1:19" s="50" customFormat="1" ht="162.5">
      <c r="A37" s="185">
        <v>15</v>
      </c>
      <c r="B37" s="184"/>
      <c r="C37" s="148" t="s">
        <v>136</v>
      </c>
      <c r="D37" s="161" t="s">
        <v>28</v>
      </c>
      <c r="E37" s="234">
        <f>24.68+13.36</f>
        <v>38.04</v>
      </c>
      <c r="F37" s="141"/>
      <c r="G37" s="141"/>
      <c r="H37" s="136"/>
      <c r="I37" s="187"/>
      <c r="J37" s="135">
        <f>0.15*H37</f>
        <v>0</v>
      </c>
      <c r="K37" s="83">
        <f t="shared" si="25"/>
        <v>0</v>
      </c>
      <c r="L37" s="44">
        <f t="shared" si="26"/>
        <v>0</v>
      </c>
      <c r="M37" s="83">
        <f t="shared" si="27"/>
        <v>0</v>
      </c>
      <c r="N37" s="83">
        <f t="shared" si="28"/>
        <v>0</v>
      </c>
      <c r="O37" s="83">
        <f t="shared" si="29"/>
        <v>0</v>
      </c>
      <c r="P37" s="84">
        <f t="shared" si="30"/>
        <v>0</v>
      </c>
    </row>
    <row r="38" spans="1:19" s="50" customFormat="1" ht="150">
      <c r="A38" s="139">
        <v>16</v>
      </c>
      <c r="B38" s="184"/>
      <c r="C38" s="148" t="s">
        <v>140</v>
      </c>
      <c r="D38" s="161" t="s">
        <v>28</v>
      </c>
      <c r="E38" s="234">
        <f>90.65+259.6+229.01</f>
        <v>579.26</v>
      </c>
      <c r="F38" s="141"/>
      <c r="G38" s="141"/>
      <c r="H38" s="136"/>
      <c r="I38" s="187"/>
      <c r="J38" s="135">
        <f>0.15*H38</f>
        <v>0</v>
      </c>
      <c r="K38" s="83">
        <f t="shared" si="25"/>
        <v>0</v>
      </c>
      <c r="L38" s="44">
        <f t="shared" si="26"/>
        <v>0</v>
      </c>
      <c r="M38" s="83">
        <f t="shared" si="27"/>
        <v>0</v>
      </c>
      <c r="N38" s="83">
        <f t="shared" si="28"/>
        <v>0</v>
      </c>
      <c r="O38" s="83">
        <f t="shared" si="29"/>
        <v>0</v>
      </c>
      <c r="P38" s="84">
        <f t="shared" si="30"/>
        <v>0</v>
      </c>
    </row>
    <row r="39" spans="1:19" s="50" customFormat="1" ht="25">
      <c r="A39" s="185">
        <v>17</v>
      </c>
      <c r="B39" s="179"/>
      <c r="C39" s="148" t="s">
        <v>137</v>
      </c>
      <c r="D39" s="161" t="s">
        <v>28</v>
      </c>
      <c r="E39" s="266">
        <f>E42+E41+E40</f>
        <v>145.71</v>
      </c>
      <c r="F39" s="141"/>
      <c r="G39" s="141"/>
      <c r="H39" s="136"/>
      <c r="I39" s="142"/>
      <c r="J39" s="142"/>
      <c r="K39" s="83">
        <f t="shared" si="25"/>
        <v>0</v>
      </c>
      <c r="L39" s="44">
        <f t="shared" si="26"/>
        <v>0</v>
      </c>
      <c r="M39" s="83">
        <f t="shared" si="27"/>
        <v>0</v>
      </c>
      <c r="N39" s="83">
        <f t="shared" si="28"/>
        <v>0</v>
      </c>
      <c r="O39" s="83">
        <f t="shared" si="29"/>
        <v>0</v>
      </c>
      <c r="P39" s="84">
        <f t="shared" si="30"/>
        <v>0</v>
      </c>
    </row>
    <row r="40" spans="1:19" s="50" customFormat="1" ht="100">
      <c r="A40" s="139">
        <v>18</v>
      </c>
      <c r="B40" s="184"/>
      <c r="C40" s="148" t="s">
        <v>138</v>
      </c>
      <c r="D40" s="150" t="s">
        <v>28</v>
      </c>
      <c r="E40" s="137">
        <f>60.88+21.1</f>
        <v>81.98</v>
      </c>
      <c r="F40" s="141"/>
      <c r="G40" s="141"/>
      <c r="H40" s="136"/>
      <c r="I40" s="137"/>
      <c r="J40" s="138"/>
      <c r="K40" s="83">
        <f t="shared" si="25"/>
        <v>0</v>
      </c>
      <c r="L40" s="44">
        <f t="shared" si="26"/>
        <v>0</v>
      </c>
      <c r="M40" s="83">
        <f t="shared" si="27"/>
        <v>0</v>
      </c>
      <c r="N40" s="83">
        <f t="shared" si="28"/>
        <v>0</v>
      </c>
      <c r="O40" s="83">
        <f t="shared" si="29"/>
        <v>0</v>
      </c>
      <c r="P40" s="84">
        <f t="shared" si="30"/>
        <v>0</v>
      </c>
    </row>
    <row r="41" spans="1:19" s="50" customFormat="1" ht="87.5">
      <c r="A41" s="185">
        <v>19</v>
      </c>
      <c r="B41" s="184"/>
      <c r="C41" s="148" t="s">
        <v>142</v>
      </c>
      <c r="D41" s="150" t="s">
        <v>28</v>
      </c>
      <c r="E41" s="137">
        <f>46.13</f>
        <v>46.13</v>
      </c>
      <c r="F41" s="141"/>
      <c r="G41" s="141"/>
      <c r="H41" s="136"/>
      <c r="I41" s="137"/>
      <c r="J41" s="138"/>
      <c r="K41" s="83">
        <f t="shared" si="25"/>
        <v>0</v>
      </c>
      <c r="L41" s="44">
        <f t="shared" si="26"/>
        <v>0</v>
      </c>
      <c r="M41" s="83">
        <f t="shared" si="27"/>
        <v>0</v>
      </c>
      <c r="N41" s="83">
        <f t="shared" si="28"/>
        <v>0</v>
      </c>
      <c r="O41" s="83">
        <f t="shared" si="29"/>
        <v>0</v>
      </c>
      <c r="P41" s="84">
        <f t="shared" si="30"/>
        <v>0</v>
      </c>
    </row>
    <row r="42" spans="1:19" s="50" customFormat="1" ht="125">
      <c r="A42" s="139">
        <v>20</v>
      </c>
      <c r="B42" s="184"/>
      <c r="C42" s="148" t="s">
        <v>139</v>
      </c>
      <c r="D42" s="150" t="s">
        <v>28</v>
      </c>
      <c r="E42" s="137">
        <f>7.58+5.8+4.22</f>
        <v>17.599999999999998</v>
      </c>
      <c r="F42" s="141"/>
      <c r="G42" s="141"/>
      <c r="H42" s="136"/>
      <c r="I42" s="137"/>
      <c r="J42" s="138"/>
      <c r="K42" s="83">
        <f t="shared" si="25"/>
        <v>0</v>
      </c>
      <c r="L42" s="44">
        <f t="shared" si="26"/>
        <v>0</v>
      </c>
      <c r="M42" s="83">
        <f t="shared" si="27"/>
        <v>0</v>
      </c>
      <c r="N42" s="83">
        <f t="shared" si="28"/>
        <v>0</v>
      </c>
      <c r="O42" s="83">
        <f t="shared" si="29"/>
        <v>0</v>
      </c>
      <c r="P42" s="84">
        <f t="shared" si="30"/>
        <v>0</v>
      </c>
    </row>
    <row r="43" spans="1:19" s="50" customFormat="1" ht="25">
      <c r="A43" s="185">
        <v>21</v>
      </c>
      <c r="B43" s="156"/>
      <c r="C43" s="162" t="s">
        <v>141</v>
      </c>
      <c r="D43" s="158" t="s">
        <v>28</v>
      </c>
      <c r="E43" s="234">
        <v>192.97</v>
      </c>
      <c r="F43" s="141"/>
      <c r="G43" s="141"/>
      <c r="H43" s="136"/>
      <c r="I43" s="142"/>
      <c r="J43" s="142"/>
      <c r="K43" s="83">
        <f t="shared" si="25"/>
        <v>0</v>
      </c>
      <c r="L43" s="44">
        <f t="shared" si="26"/>
        <v>0</v>
      </c>
      <c r="M43" s="83">
        <f t="shared" si="27"/>
        <v>0</v>
      </c>
      <c r="N43" s="83">
        <f t="shared" si="28"/>
        <v>0</v>
      </c>
      <c r="O43" s="83">
        <f t="shared" si="29"/>
        <v>0</v>
      </c>
      <c r="P43" s="84">
        <f t="shared" si="30"/>
        <v>0</v>
      </c>
    </row>
    <row r="44" spans="1:19" s="50" customFormat="1" ht="133.5" customHeight="1">
      <c r="A44" s="139">
        <v>22</v>
      </c>
      <c r="B44" s="184"/>
      <c r="C44" s="148" t="s">
        <v>251</v>
      </c>
      <c r="D44" s="161" t="s">
        <v>28</v>
      </c>
      <c r="E44" s="234">
        <v>6.64</v>
      </c>
      <c r="F44" s="141"/>
      <c r="G44" s="141"/>
      <c r="H44" s="136"/>
      <c r="I44" s="187"/>
      <c r="J44" s="135">
        <f>0.15*H44</f>
        <v>0</v>
      </c>
      <c r="K44" s="83">
        <f t="shared" si="25"/>
        <v>0</v>
      </c>
      <c r="L44" s="44">
        <f t="shared" si="26"/>
        <v>0</v>
      </c>
      <c r="M44" s="83">
        <f t="shared" si="27"/>
        <v>0</v>
      </c>
      <c r="N44" s="83">
        <f t="shared" si="28"/>
        <v>0</v>
      </c>
      <c r="O44" s="83">
        <f t="shared" si="29"/>
        <v>0</v>
      </c>
      <c r="P44" s="84">
        <f t="shared" si="30"/>
        <v>0</v>
      </c>
      <c r="R44" s="238"/>
      <c r="S44" s="49"/>
    </row>
    <row r="45" spans="1:19" s="50" customFormat="1" ht="161.25" customHeight="1">
      <c r="A45" s="185">
        <v>23</v>
      </c>
      <c r="B45" s="184"/>
      <c r="C45" s="148" t="s">
        <v>252</v>
      </c>
      <c r="D45" s="161" t="s">
        <v>28</v>
      </c>
      <c r="E45" s="234">
        <v>4.45</v>
      </c>
      <c r="F45" s="141"/>
      <c r="G45" s="141"/>
      <c r="H45" s="136"/>
      <c r="I45" s="187"/>
      <c r="J45" s="135">
        <f>0.15*H45</f>
        <v>0</v>
      </c>
      <c r="K45" s="83">
        <f t="shared" ref="K45" si="31">SUM(H45:J45)</f>
        <v>0</v>
      </c>
      <c r="L45" s="44">
        <f t="shared" ref="L45" si="32">ROUND(F45*E45,2)</f>
        <v>0</v>
      </c>
      <c r="M45" s="83">
        <f t="shared" ref="M45" si="33">ROUND(H45*E45,2)</f>
        <v>0</v>
      </c>
      <c r="N45" s="83">
        <f t="shared" ref="N45" si="34">ROUND(I45*E45,2)</f>
        <v>0</v>
      </c>
      <c r="O45" s="83">
        <f t="shared" ref="O45" si="35">ROUND(J45*E45,2)</f>
        <v>0</v>
      </c>
      <c r="P45" s="84">
        <f t="shared" ref="P45" si="36">SUM(M45:O45)</f>
        <v>0</v>
      </c>
      <c r="R45" s="238"/>
      <c r="S45" s="49"/>
    </row>
    <row r="46" spans="1:19" s="50" customFormat="1" ht="25">
      <c r="A46" s="139">
        <v>24</v>
      </c>
      <c r="B46" s="173"/>
      <c r="C46" s="148" t="s">
        <v>153</v>
      </c>
      <c r="D46" s="161" t="s">
        <v>84</v>
      </c>
      <c r="E46" s="296">
        <v>389.20299999999997</v>
      </c>
      <c r="F46" s="141"/>
      <c r="G46" s="141"/>
      <c r="H46" s="136"/>
      <c r="I46" s="137"/>
      <c r="J46" s="138"/>
      <c r="K46" s="83">
        <f t="shared" si="25"/>
        <v>0</v>
      </c>
      <c r="L46" s="44">
        <f t="shared" si="26"/>
        <v>0</v>
      </c>
      <c r="M46" s="83">
        <f t="shared" si="27"/>
        <v>0</v>
      </c>
      <c r="N46" s="83">
        <f t="shared" si="28"/>
        <v>0</v>
      </c>
      <c r="O46" s="83">
        <f t="shared" si="29"/>
        <v>0</v>
      </c>
      <c r="P46" s="84">
        <f t="shared" si="30"/>
        <v>0</v>
      </c>
    </row>
    <row r="47" spans="1:19" s="50" customFormat="1" ht="25">
      <c r="A47" s="139">
        <v>25</v>
      </c>
      <c r="B47" s="184"/>
      <c r="C47" s="148" t="s">
        <v>390</v>
      </c>
      <c r="D47" s="161" t="s">
        <v>84</v>
      </c>
      <c r="E47" s="137">
        <f>61.34+15.615+19.58</f>
        <v>96.534999999999997</v>
      </c>
      <c r="F47" s="141"/>
      <c r="G47" s="141"/>
      <c r="H47" s="136"/>
      <c r="I47" s="137"/>
      <c r="J47" s="138">
        <f>0.15*H47</f>
        <v>0</v>
      </c>
      <c r="K47" s="83">
        <f t="shared" si="25"/>
        <v>0</v>
      </c>
      <c r="L47" s="44">
        <f t="shared" si="26"/>
        <v>0</v>
      </c>
      <c r="M47" s="83">
        <f t="shared" si="27"/>
        <v>0</v>
      </c>
      <c r="N47" s="83">
        <f t="shared" si="28"/>
        <v>0</v>
      </c>
      <c r="O47" s="83">
        <f t="shared" si="29"/>
        <v>0</v>
      </c>
      <c r="P47" s="84">
        <f t="shared" si="30"/>
        <v>0</v>
      </c>
    </row>
    <row r="48" spans="1:19" s="50" customFormat="1" ht="25">
      <c r="A48" s="139">
        <v>26</v>
      </c>
      <c r="B48" s="184"/>
      <c r="C48" s="148" t="s">
        <v>392</v>
      </c>
      <c r="D48" s="161" t="s">
        <v>84</v>
      </c>
      <c r="E48" s="234">
        <f>23.9+12.61</f>
        <v>36.51</v>
      </c>
      <c r="F48" s="141"/>
      <c r="G48" s="141"/>
      <c r="H48" s="136"/>
      <c r="I48" s="187"/>
      <c r="J48" s="135">
        <f>0.15*H48</f>
        <v>0</v>
      </c>
      <c r="K48" s="83">
        <f t="shared" si="25"/>
        <v>0</v>
      </c>
      <c r="L48" s="44">
        <f t="shared" si="26"/>
        <v>0</v>
      </c>
      <c r="M48" s="83">
        <f t="shared" si="27"/>
        <v>0</v>
      </c>
      <c r="N48" s="83">
        <f t="shared" si="28"/>
        <v>0</v>
      </c>
      <c r="O48" s="83">
        <f t="shared" si="29"/>
        <v>0</v>
      </c>
      <c r="P48" s="84">
        <f t="shared" si="30"/>
        <v>0</v>
      </c>
    </row>
    <row r="49" spans="1:16" s="50" customFormat="1" ht="25">
      <c r="A49" s="139">
        <v>27</v>
      </c>
      <c r="B49" s="184"/>
      <c r="C49" s="148" t="s">
        <v>391</v>
      </c>
      <c r="D49" s="161" t="s">
        <v>84</v>
      </c>
      <c r="E49" s="234">
        <f>23.39</f>
        <v>23.39</v>
      </c>
      <c r="F49" s="141"/>
      <c r="G49" s="141"/>
      <c r="H49" s="136"/>
      <c r="I49" s="187"/>
      <c r="J49" s="135">
        <f>0.15*H49</f>
        <v>0</v>
      </c>
      <c r="K49" s="83">
        <f t="shared" ref="K49" si="37">SUM(H49:J49)</f>
        <v>0</v>
      </c>
      <c r="L49" s="44">
        <f t="shared" ref="L49" si="38">ROUND(F49*E49,2)</f>
        <v>0</v>
      </c>
      <c r="M49" s="83">
        <f t="shared" ref="M49" si="39">ROUND(H49*E49,2)</f>
        <v>0</v>
      </c>
      <c r="N49" s="83">
        <f t="shared" ref="N49" si="40">ROUND(I49*E49,2)</f>
        <v>0</v>
      </c>
      <c r="O49" s="83">
        <f t="shared" ref="O49" si="41">ROUND(J49*E49,2)</f>
        <v>0</v>
      </c>
      <c r="P49" s="84">
        <f t="shared" ref="P49" si="42">SUM(M49:O49)</f>
        <v>0</v>
      </c>
    </row>
    <row r="50" spans="1:16">
      <c r="A50" s="28"/>
      <c r="B50" s="29"/>
      <c r="C50" s="30"/>
      <c r="D50" s="31"/>
      <c r="E50" s="32"/>
      <c r="F50" s="32">
        <v>0</v>
      </c>
      <c r="G50" s="32">
        <v>0</v>
      </c>
      <c r="H50" s="33"/>
      <c r="I50" s="32"/>
      <c r="J50" s="32"/>
      <c r="K50" s="32"/>
      <c r="L50" s="32"/>
      <c r="M50" s="32"/>
      <c r="N50" s="32"/>
      <c r="O50" s="32"/>
      <c r="P50" s="34"/>
    </row>
    <row r="51" spans="1:16" ht="15.65" customHeight="1">
      <c r="A51" s="35"/>
      <c r="B51" s="35"/>
      <c r="C51" s="534" t="s">
        <v>57</v>
      </c>
      <c r="D51" s="535"/>
      <c r="E51" s="535"/>
      <c r="F51" s="535"/>
      <c r="G51" s="535"/>
      <c r="H51" s="535"/>
      <c r="I51" s="535"/>
      <c r="J51" s="535"/>
      <c r="K51" s="535"/>
      <c r="L51" s="36">
        <f>SUM(L13:L50)</f>
        <v>0</v>
      </c>
      <c r="M51" s="36">
        <f>SUM(M13:M50)</f>
        <v>0</v>
      </c>
      <c r="N51" s="36">
        <f>SUM(N13:N50)</f>
        <v>0</v>
      </c>
      <c r="O51" s="36">
        <f>SUM(O13:O50)</f>
        <v>0</v>
      </c>
      <c r="P51" s="36">
        <f>SUM(P13:P50)</f>
        <v>0</v>
      </c>
    </row>
    <row r="52" spans="1:16" s="98" customFormat="1" collapsed="1">
      <c r="I52" s="119"/>
    </row>
    <row r="53" spans="1:16" customFormat="1" ht="12.9" customHeight="1">
      <c r="B53" s="120" t="s">
        <v>37</v>
      </c>
    </row>
    <row r="54" spans="1:16" customFormat="1" ht="45.15" customHeight="1">
      <c r="A54"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54" s="521"/>
      <c r="C54" s="521"/>
      <c r="D54" s="521"/>
      <c r="E54" s="521"/>
      <c r="F54" s="521"/>
      <c r="G54" s="521"/>
      <c r="H54" s="521"/>
      <c r="I54" s="521"/>
      <c r="J54" s="521"/>
      <c r="K54" s="521"/>
      <c r="L54" s="521"/>
      <c r="M54" s="521"/>
      <c r="N54" s="521"/>
      <c r="O54" s="521"/>
      <c r="P54" s="521"/>
    </row>
    <row r="55" spans="1:16" customFormat="1" ht="84.9" customHeight="1">
      <c r="A55" s="521"/>
      <c r="B55" s="521"/>
      <c r="C55" s="521"/>
      <c r="D55" s="521"/>
      <c r="E55" s="521"/>
      <c r="F55" s="521"/>
      <c r="G55" s="521"/>
      <c r="H55" s="521"/>
      <c r="I55" s="521"/>
      <c r="J55" s="521"/>
      <c r="K55" s="521"/>
      <c r="L55" s="521"/>
      <c r="M55" s="521"/>
      <c r="N55" s="521"/>
      <c r="O55" s="521"/>
      <c r="P55" s="521"/>
    </row>
    <row r="56" spans="1:16" customFormat="1" ht="12.9" customHeight="1">
      <c r="B56" s="121"/>
    </row>
    <row r="57" spans="1:16" customFormat="1" ht="12.9" customHeight="1">
      <c r="B57" s="121"/>
    </row>
    <row r="58" spans="1:16" s="98" customFormat="1">
      <c r="B58" s="98" t="s">
        <v>7</v>
      </c>
      <c r="L58" s="126" t="str">
        <f>Koptame_PV!B39</f>
        <v>Pārbaudīja:</v>
      </c>
      <c r="M58" s="126"/>
      <c r="N58" s="126"/>
      <c r="O58" s="126"/>
      <c r="P58" s="126"/>
    </row>
    <row r="59" spans="1:16" s="98" customFormat="1" ht="14.25" customHeight="1">
      <c r="C59" s="118">
        <f>Koptame_PV!C34</f>
        <v>0</v>
      </c>
      <c r="L59" s="118"/>
      <c r="M59" s="518">
        <f>Koptame_PV!C40</f>
        <v>0</v>
      </c>
      <c r="N59" s="518"/>
      <c r="O59" s="126"/>
      <c r="P59" s="126"/>
    </row>
    <row r="60" spans="1:16" s="98" customFormat="1">
      <c r="C60" s="117">
        <f>Koptame_PV!C35</f>
        <v>0</v>
      </c>
      <c r="L60" s="117"/>
      <c r="M60" s="519">
        <f>Koptame_PV!C41</f>
        <v>0</v>
      </c>
      <c r="N60" s="519"/>
      <c r="O60" s="126"/>
      <c r="P60" s="126"/>
    </row>
    <row r="61" spans="1:16" s="98" customFormat="1" collapsed="1">
      <c r="B61" s="119"/>
      <c r="F61" s="119"/>
      <c r="G61" s="119"/>
    </row>
  </sheetData>
  <mergeCells count="20">
    <mergeCell ref="A2:P2"/>
    <mergeCell ref="L9:O9"/>
    <mergeCell ref="D3:P3"/>
    <mergeCell ref="D4:P4"/>
    <mergeCell ref="D5:P5"/>
    <mergeCell ref="M59:N59"/>
    <mergeCell ref="M60:N60"/>
    <mergeCell ref="L11:P11"/>
    <mergeCell ref="A55:P55"/>
    <mergeCell ref="A54:P54"/>
    <mergeCell ref="A11:A12"/>
    <mergeCell ref="B11:B12"/>
    <mergeCell ref="C11:C12"/>
    <mergeCell ref="D11:D12"/>
    <mergeCell ref="C51:K51"/>
    <mergeCell ref="E11:E12"/>
    <mergeCell ref="F11:K11"/>
    <mergeCell ref="D24:E24"/>
    <mergeCell ref="D32:E32"/>
    <mergeCell ref="D33:E33"/>
  </mergeCells>
  <conditionalFormatting sqref="I14">
    <cfRule type="expression" dxfId="329" priority="284" stopIfTrue="1">
      <formula>I14=#REF!=FALSE</formula>
    </cfRule>
    <cfRule type="expression" dxfId="328" priority="274">
      <formula>#REF!=1</formula>
    </cfRule>
    <cfRule type="expression" dxfId="327" priority="273">
      <formula>#REF!=2</formula>
    </cfRule>
    <cfRule type="expression" dxfId="326" priority="272">
      <formula>#REF!=3</formula>
    </cfRule>
    <cfRule type="expression" dxfId="325" priority="275" stopIfTrue="1">
      <formula>I14=#REF!=FALSE</formula>
    </cfRule>
    <cfRule type="expression" dxfId="324" priority="271">
      <formula>#REF!&gt;0</formula>
    </cfRule>
  </conditionalFormatting>
  <conditionalFormatting sqref="I14:I15">
    <cfRule type="expression" dxfId="323" priority="264">
      <formula>#REF!=1</formula>
    </cfRule>
    <cfRule type="expression" dxfId="322" priority="262">
      <formula>#REF!=3</formula>
    </cfRule>
    <cfRule type="expression" dxfId="321" priority="261">
      <formula>#REF!&gt;0</formula>
    </cfRule>
    <cfRule type="expression" dxfId="320" priority="263">
      <formula>#REF!=2</formula>
    </cfRule>
  </conditionalFormatting>
  <conditionalFormatting sqref="I14:I21">
    <cfRule type="expression" dxfId="319" priority="278">
      <formula>#REF!=2</formula>
    </cfRule>
    <cfRule type="expression" dxfId="318" priority="277">
      <formula>#REF!=3</formula>
    </cfRule>
    <cfRule type="expression" dxfId="317" priority="276">
      <formula>#REF!&gt;0</formula>
    </cfRule>
    <cfRule type="expression" dxfId="316" priority="269" stopIfTrue="1">
      <formula>I14=#REF!=FALSE</formula>
    </cfRule>
    <cfRule type="expression" dxfId="315" priority="279">
      <formula>#REF!=1</formula>
    </cfRule>
  </conditionalFormatting>
  <conditionalFormatting sqref="I15:I16">
    <cfRule type="expression" dxfId="314" priority="251">
      <formula>#REF!=3</formula>
    </cfRule>
    <cfRule type="expression" dxfId="313" priority="248">
      <formula>#REF!=2</formula>
    </cfRule>
    <cfRule type="expression" dxfId="312" priority="254" stopIfTrue="1">
      <formula>I15=#REF!=FALSE</formula>
    </cfRule>
    <cfRule type="expression" dxfId="311" priority="250">
      <formula>#REF!&gt;0</formula>
    </cfRule>
    <cfRule type="expression" dxfId="310" priority="249">
      <formula>#REF!=1</formula>
    </cfRule>
  </conditionalFormatting>
  <conditionalFormatting sqref="I16">
    <cfRule type="expression" dxfId="309" priority="246">
      <formula>#REF!&gt;0</formula>
    </cfRule>
    <cfRule type="expression" dxfId="308" priority="244">
      <formula>#REF!=1</formula>
    </cfRule>
    <cfRule type="expression" dxfId="307" priority="247">
      <formula>#REF!=3</formula>
    </cfRule>
    <cfRule type="expression" dxfId="306" priority="239" stopIfTrue="1">
      <formula>I16=#REF!=FALSE</formula>
    </cfRule>
    <cfRule type="expression" dxfId="305" priority="243">
      <formula>#REF!=2</formula>
    </cfRule>
    <cfRule type="expression" dxfId="304" priority="242">
      <formula>#REF!=3</formula>
    </cfRule>
    <cfRule type="expression" dxfId="303" priority="241">
      <formula>#REF!&gt;0</formula>
    </cfRule>
    <cfRule type="expression" dxfId="302" priority="245" stopIfTrue="1">
      <formula>I16=#REF!=FALSE</formula>
    </cfRule>
  </conditionalFormatting>
  <conditionalFormatting sqref="I16:I17">
    <cfRule type="expression" dxfId="301" priority="201">
      <formula>#REF!&gt;0</formula>
    </cfRule>
    <cfRule type="expression" dxfId="300" priority="202">
      <formula>#REF!=3</formula>
    </cfRule>
    <cfRule type="expression" dxfId="299" priority="204">
      <formula>#REF!=1</formula>
    </cfRule>
    <cfRule type="expression" dxfId="298" priority="203">
      <formula>#REF!=2</formula>
    </cfRule>
  </conditionalFormatting>
  <conditionalFormatting sqref="I17">
    <cfRule type="expression" dxfId="297" priority="198">
      <formula>#REF!=1</formula>
    </cfRule>
    <cfRule type="expression" dxfId="296" priority="199" stopIfTrue="1">
      <formula>I17=#REF!=FALSE</formula>
    </cfRule>
    <cfRule type="expression" dxfId="295" priority="196">
      <formula>#REF!=3</formula>
    </cfRule>
    <cfRule type="expression" dxfId="294" priority="195">
      <formula>#REF!&gt;0</formula>
    </cfRule>
    <cfRule type="expression" dxfId="293" priority="197">
      <formula>#REF!=2</formula>
    </cfRule>
  </conditionalFormatting>
  <conditionalFormatting sqref="I18 I21">
    <cfRule type="expression" dxfId="292" priority="233">
      <formula>#REF!=2</formula>
    </cfRule>
    <cfRule type="expression" dxfId="291" priority="232">
      <formula>#REF!=3</formula>
    </cfRule>
    <cfRule type="expression" dxfId="290" priority="231">
      <formula>#REF!&gt;0</formula>
    </cfRule>
    <cfRule type="expression" dxfId="289" priority="229" stopIfTrue="1">
      <formula>I18=#REF!=FALSE</formula>
    </cfRule>
    <cfRule type="expression" dxfId="288" priority="234">
      <formula>#REF!=1</formula>
    </cfRule>
  </conditionalFormatting>
  <conditionalFormatting sqref="I18:I19">
    <cfRule type="expression" dxfId="287" priority="216">
      <formula>#REF!&gt;0</formula>
    </cfRule>
    <cfRule type="expression" dxfId="286" priority="218">
      <formula>#REF!=2</formula>
    </cfRule>
    <cfRule type="expression" dxfId="285" priority="219">
      <formula>#REF!=1</formula>
    </cfRule>
    <cfRule type="expression" dxfId="284" priority="221">
      <formula>#REF!=3</formula>
    </cfRule>
  </conditionalFormatting>
  <conditionalFormatting sqref="I19">
    <cfRule type="expression" dxfId="283" priority="224" stopIfTrue="1">
      <formula>I19=#REF!=FALSE</formula>
    </cfRule>
    <cfRule type="expression" dxfId="282" priority="213">
      <formula>#REF!=2</formula>
    </cfRule>
    <cfRule type="expression" dxfId="281" priority="217">
      <formula>#REF!=3</formula>
    </cfRule>
    <cfRule type="expression" dxfId="280" priority="215" stopIfTrue="1">
      <formula>I19=#REF!=FALSE</formula>
    </cfRule>
    <cfRule type="expression" dxfId="279" priority="214">
      <formula>#REF!=1</formula>
    </cfRule>
    <cfRule type="expression" dxfId="278" priority="212">
      <formula>#REF!=3</formula>
    </cfRule>
    <cfRule type="expression" dxfId="277" priority="211">
      <formula>#REF!&gt;0</formula>
    </cfRule>
    <cfRule type="expression" dxfId="276" priority="209" stopIfTrue="1">
      <formula>I19=#REF!=FALSE</formula>
    </cfRule>
  </conditionalFormatting>
  <conditionalFormatting sqref="I19:I21">
    <cfRule type="expression" dxfId="275" priority="194">
      <formula>#REF!=1</formula>
    </cfRule>
    <cfRule type="expression" dxfId="274" priority="193">
      <formula>#REF!=2</formula>
    </cfRule>
    <cfRule type="expression" dxfId="273" priority="192">
      <formula>#REF!=3</formula>
    </cfRule>
    <cfRule type="expression" dxfId="272" priority="191">
      <formula>#REF!&gt;0</formula>
    </cfRule>
  </conditionalFormatting>
  <conditionalFormatting sqref="I20">
    <cfRule type="expression" dxfId="271" priority="187">
      <formula>#REF!=2</formula>
    </cfRule>
    <cfRule type="expression" dxfId="270" priority="188">
      <formula>#REF!=1</formula>
    </cfRule>
    <cfRule type="expression" dxfId="269" priority="189" stopIfTrue="1">
      <formula>I20=#REF!=FALSE</formula>
    </cfRule>
    <cfRule type="expression" dxfId="268" priority="185">
      <formula>#REF!&gt;0</formula>
    </cfRule>
    <cfRule type="expression" dxfId="267" priority="186">
      <formula>#REF!=3</formula>
    </cfRule>
  </conditionalFormatting>
  <conditionalFormatting sqref="I22">
    <cfRule type="expression" dxfId="266" priority="157">
      <formula>#REF!=3</formula>
    </cfRule>
    <cfRule type="expression" dxfId="265" priority="158">
      <formula>#REF!=2</formula>
    </cfRule>
    <cfRule type="expression" dxfId="264" priority="171">
      <formula>#REF!&gt;0</formula>
    </cfRule>
    <cfRule type="expression" dxfId="263" priority="175">
      <formula>#REF!&gt;0</formula>
    </cfRule>
    <cfRule type="expression" dxfId="262" priority="159">
      <formula>#REF!=1</formula>
    </cfRule>
    <cfRule type="expression" dxfId="261" priority="174">
      <formula>#REF!=1</formula>
    </cfRule>
    <cfRule type="expression" dxfId="260" priority="173">
      <formula>#REF!=2</formula>
    </cfRule>
    <cfRule type="expression" dxfId="259" priority="179" stopIfTrue="1">
      <formula>I22=#REF!=FALSE</formula>
    </cfRule>
    <cfRule type="expression" dxfId="258" priority="172">
      <formula>#REF!=3</formula>
    </cfRule>
    <cfRule type="expression" dxfId="257" priority="170" stopIfTrue="1">
      <formula>I22=#REF!=FALSE</formula>
    </cfRule>
    <cfRule type="expression" dxfId="256" priority="169">
      <formula>#REF!=1</formula>
    </cfRule>
    <cfRule type="expression" dxfId="255" priority="168">
      <formula>#REF!=2</formula>
    </cfRule>
    <cfRule type="expression" dxfId="254" priority="167">
      <formula>#REF!=3</formula>
    </cfRule>
    <cfRule type="expression" dxfId="253" priority="166">
      <formula>#REF!&gt;0</formula>
    </cfRule>
    <cfRule type="expression" dxfId="252" priority="164" stopIfTrue="1">
      <formula>I22=#REF!=FALSE</formula>
    </cfRule>
    <cfRule type="expression" dxfId="251" priority="156">
      <formula>#REF!&gt;0</formula>
    </cfRule>
  </conditionalFormatting>
  <conditionalFormatting sqref="I22:I45">
    <cfRule type="expression" dxfId="250" priority="183">
      <formula>#REF!=2</formula>
    </cfRule>
    <cfRule type="expression" dxfId="249" priority="184">
      <formula>#REF!=1</formula>
    </cfRule>
    <cfRule type="expression" dxfId="248" priority="181">
      <formula>#REF!&gt;0</formula>
    </cfRule>
    <cfRule type="expression" dxfId="247" priority="180" stopIfTrue="1">
      <formula>I22=#REF!=FALSE</formula>
    </cfRule>
    <cfRule type="expression" dxfId="246" priority="182">
      <formula>#REF!=3</formula>
    </cfRule>
  </conditionalFormatting>
  <conditionalFormatting sqref="I24">
    <cfRule type="expression" dxfId="245" priority="130">
      <formula>#REF!&gt;0</formula>
    </cfRule>
    <cfRule type="expression" dxfId="244" priority="134" stopIfTrue="1">
      <formula>I24=#REF!=FALSE</formula>
    </cfRule>
    <cfRule type="expression" dxfId="243" priority="133">
      <formula>#REF!=1</formula>
    </cfRule>
    <cfRule type="expression" dxfId="242" priority="132">
      <formula>#REF!=2</formula>
    </cfRule>
    <cfRule type="expression" dxfId="241" priority="131">
      <formula>#REF!=3</formula>
    </cfRule>
  </conditionalFormatting>
  <conditionalFormatting sqref="I28:I29">
    <cfRule type="expression" dxfId="240" priority="129">
      <formula>#REF!=1</formula>
    </cfRule>
    <cfRule type="expression" dxfId="239" priority="128">
      <formula>#REF!=2</formula>
    </cfRule>
    <cfRule type="expression" dxfId="238" priority="127">
      <formula>#REF!=3</formula>
    </cfRule>
    <cfRule type="expression" dxfId="237" priority="126">
      <formula>#REF!&gt;0</formula>
    </cfRule>
    <cfRule type="expression" dxfId="236" priority="125" stopIfTrue="1">
      <formula>I28=#REF!=FALSE</formula>
    </cfRule>
    <cfRule type="expression" dxfId="235" priority="124" stopIfTrue="1">
      <formula>I28=#REF!=FALSE</formula>
    </cfRule>
  </conditionalFormatting>
  <conditionalFormatting sqref="I28:I30">
    <cfRule type="expression" dxfId="234" priority="115">
      <formula>#REF!&gt;0</formula>
    </cfRule>
    <cfRule type="expression" dxfId="233" priority="116">
      <formula>#REF!=3</formula>
    </cfRule>
    <cfRule type="expression" dxfId="232" priority="114">
      <formula>#REF!=1</formula>
    </cfRule>
    <cfRule type="expression" dxfId="231" priority="113">
      <formula>#REF!=2</formula>
    </cfRule>
  </conditionalFormatting>
  <conditionalFormatting sqref="I30">
    <cfRule type="expression" dxfId="230" priority="99">
      <formula>#REF!=1</formula>
    </cfRule>
    <cfRule type="expression" dxfId="229" priority="98">
      <formula>#REF!=2</formula>
    </cfRule>
    <cfRule type="expression" dxfId="228" priority="97">
      <formula>#REF!=3</formula>
    </cfRule>
    <cfRule type="expression" dxfId="227" priority="96">
      <formula>#REF!&gt;0</formula>
    </cfRule>
    <cfRule type="expression" dxfId="226" priority="119" stopIfTrue="1">
      <formula>I30=#REF!=FALSE</formula>
    </cfRule>
    <cfRule type="expression" dxfId="225" priority="112">
      <formula>#REF!=3</formula>
    </cfRule>
    <cfRule type="expression" dxfId="224" priority="111">
      <formula>#REF!&gt;0</formula>
    </cfRule>
    <cfRule type="expression" dxfId="223" priority="110" stopIfTrue="1">
      <formula>I30=#REF!=FALSE</formula>
    </cfRule>
    <cfRule type="expression" dxfId="222" priority="109">
      <formula>#REF!=1</formula>
    </cfRule>
    <cfRule type="expression" dxfId="221" priority="108">
      <formula>#REF!=2</formula>
    </cfRule>
    <cfRule type="expression" dxfId="220" priority="107">
      <formula>#REF!=3</formula>
    </cfRule>
    <cfRule type="expression" dxfId="219" priority="106">
      <formula>#REF!&gt;0</formula>
    </cfRule>
    <cfRule type="expression" dxfId="218" priority="104" stopIfTrue="1">
      <formula>I30=#REF!=FALSE</formula>
    </cfRule>
  </conditionalFormatting>
  <conditionalFormatting sqref="I32:I33">
    <cfRule type="expression" dxfId="217" priority="59">
      <formula>#REF!=1</formula>
    </cfRule>
    <cfRule type="expression" dxfId="216" priority="64" stopIfTrue="1">
      <formula>I32=#REF!=FALSE</formula>
    </cfRule>
    <cfRule type="expression" dxfId="215" priority="56">
      <formula>#REF!&gt;0</formula>
    </cfRule>
    <cfRule type="expression" dxfId="214" priority="57">
      <formula>#REF!=3</formula>
    </cfRule>
    <cfRule type="expression" dxfId="213" priority="58">
      <formula>#REF!=2</formula>
    </cfRule>
  </conditionalFormatting>
  <conditionalFormatting sqref="I33">
    <cfRule type="expression" dxfId="212" priority="74">
      <formula>#REF!=1</formula>
    </cfRule>
    <cfRule type="expression" dxfId="211" priority="73">
      <formula>#REF!=2</formula>
    </cfRule>
    <cfRule type="expression" dxfId="210" priority="72">
      <formula>#REF!=3</formula>
    </cfRule>
    <cfRule type="expression" dxfId="209" priority="71">
      <formula>#REF!&gt;0</formula>
    </cfRule>
  </conditionalFormatting>
  <conditionalFormatting sqref="I34">
    <cfRule type="expression" dxfId="208" priority="393">
      <formula>#REF!=2</formula>
    </cfRule>
    <cfRule type="expression" dxfId="207" priority="392">
      <formula>#REF!=3</formula>
    </cfRule>
    <cfRule type="expression" dxfId="206" priority="391">
      <formula>#REF!&gt;0</formula>
    </cfRule>
    <cfRule type="expression" dxfId="205" priority="389">
      <formula>#REF!=1</formula>
    </cfRule>
    <cfRule type="expression" dxfId="204" priority="388">
      <formula>#REF!=2</formula>
    </cfRule>
    <cfRule type="expression" dxfId="203" priority="387">
      <formula>#REF!=3</formula>
    </cfRule>
    <cfRule type="expression" dxfId="202" priority="386">
      <formula>#REF!&gt;0</formula>
    </cfRule>
    <cfRule type="expression" dxfId="201" priority="384" stopIfTrue="1">
      <formula>I34=#REF!=FALSE</formula>
    </cfRule>
    <cfRule type="expression" dxfId="200" priority="390" stopIfTrue="1">
      <formula>I34=#REF!=FALSE</formula>
    </cfRule>
    <cfRule type="expression" dxfId="199" priority="399" stopIfTrue="1">
      <formula>I34=#REF!=FALSE</formula>
    </cfRule>
    <cfRule type="expression" dxfId="198" priority="394">
      <formula>#REF!=1</formula>
    </cfRule>
    <cfRule type="expression" dxfId="197" priority="395">
      <formula>#REF!&gt;0</formula>
    </cfRule>
  </conditionalFormatting>
  <conditionalFormatting sqref="I34:I35">
    <cfRule type="expression" dxfId="196" priority="379">
      <formula>#REF!=1</formula>
    </cfRule>
    <cfRule type="expression" dxfId="195" priority="378">
      <formula>#REF!=2</formula>
    </cfRule>
    <cfRule type="expression" dxfId="194" priority="377">
      <formula>#REF!=3</formula>
    </cfRule>
    <cfRule type="expression" dxfId="193" priority="376">
      <formula>#REF!&gt;0</formula>
    </cfRule>
  </conditionalFormatting>
  <conditionalFormatting sqref="I35 I43:I45">
    <cfRule type="expression" dxfId="192" priority="375" stopIfTrue="1">
      <formula>I35=#REF!=FALSE</formula>
    </cfRule>
  </conditionalFormatting>
  <conditionalFormatting sqref="I35:I42">
    <cfRule type="expression" dxfId="191" priority="358">
      <formula>#REF!=2</formula>
    </cfRule>
    <cfRule type="expression" dxfId="190" priority="359">
      <formula>#REF!=1</formula>
    </cfRule>
    <cfRule type="expression" dxfId="189" priority="357">
      <formula>#REF!=3</formula>
    </cfRule>
    <cfRule type="expression" dxfId="188" priority="355" stopIfTrue="1">
      <formula>I35=#REF!=FALSE</formula>
    </cfRule>
    <cfRule type="expression" dxfId="187" priority="356">
      <formula>#REF!&gt;0</formula>
    </cfRule>
  </conditionalFormatting>
  <conditionalFormatting sqref="I40:I42">
    <cfRule type="expression" dxfId="186" priority="354" stopIfTrue="1">
      <formula>#REF!=#REF!=FALSE</formula>
    </cfRule>
  </conditionalFormatting>
  <conditionalFormatting sqref="I40:I43">
    <cfRule type="expression" dxfId="185" priority="347">
      <formula>#REF!=3</formula>
    </cfRule>
    <cfRule type="expression" dxfId="184" priority="346">
      <formula>#REF!&gt;0</formula>
    </cfRule>
  </conditionalFormatting>
  <conditionalFormatting sqref="I40:I45">
    <cfRule type="expression" dxfId="183" priority="344">
      <formula>#REF!=1</formula>
    </cfRule>
    <cfRule type="expression" dxfId="182" priority="343">
      <formula>#REF!=2</formula>
    </cfRule>
  </conditionalFormatting>
  <conditionalFormatting sqref="I44:I45">
    <cfRule type="expression" dxfId="181" priority="341">
      <formula>#REF!&gt;0</formula>
    </cfRule>
    <cfRule type="expression" dxfId="180" priority="342">
      <formula>#REF!=3</formula>
    </cfRule>
  </conditionalFormatting>
  <conditionalFormatting sqref="I46:I47">
    <cfRule type="expression" dxfId="179" priority="34">
      <formula>#REF!=1</formula>
    </cfRule>
    <cfRule type="expression" dxfId="178" priority="33">
      <formula>#REF!=2</formula>
    </cfRule>
    <cfRule type="expression" dxfId="177" priority="31">
      <formula>#REF!&gt;0</formula>
    </cfRule>
    <cfRule type="expression" dxfId="176" priority="32">
      <formula>#REF!=3</formula>
    </cfRule>
  </conditionalFormatting>
  <conditionalFormatting sqref="I46:I49">
    <cfRule type="expression" dxfId="175" priority="35" stopIfTrue="1">
      <formula>I46=#REF!=FALSE</formula>
    </cfRule>
    <cfRule type="expression" dxfId="174" priority="37">
      <formula>#REF!&gt;0</formula>
    </cfRule>
    <cfRule type="expression" dxfId="173" priority="38">
      <formula>#REF!=3</formula>
    </cfRule>
    <cfRule type="expression" dxfId="172" priority="39">
      <formula>#REF!=2</formula>
    </cfRule>
    <cfRule type="expression" dxfId="171" priority="40">
      <formula>#REF!=1</formula>
    </cfRule>
  </conditionalFormatting>
  <conditionalFormatting sqref="I47 I32">
    <cfRule type="expression" dxfId="170" priority="55" stopIfTrue="1">
      <formula>I32=#REF!=FALSE</formula>
    </cfRule>
  </conditionalFormatting>
  <conditionalFormatting sqref="I47">
    <cfRule type="expression" dxfId="169" priority="25" stopIfTrue="1">
      <formula>#REF!=#REF!=FALSE</formula>
    </cfRule>
  </conditionalFormatting>
  <conditionalFormatting sqref="I48:I49">
    <cfRule type="expression" dxfId="168" priority="17">
      <formula>#REF!&gt;0</formula>
    </cfRule>
    <cfRule type="expression" dxfId="167" priority="16" stopIfTrue="1">
      <formula>I48=#REF!=FALSE</formula>
    </cfRule>
    <cfRule type="expression" dxfId="166" priority="18">
      <formula>#REF!=3</formula>
    </cfRule>
    <cfRule type="expression" dxfId="165" priority="19">
      <formula>#REF!=2</formula>
    </cfRule>
    <cfRule type="expression" dxfId="164" priority="20">
      <formula>#REF!=1</formula>
    </cfRule>
  </conditionalFormatting>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P72"/>
  <sheetViews>
    <sheetView showZeros="0" view="pageBreakPreview" topLeftCell="A19" zoomScale="90" zoomScaleNormal="100" zoomScaleSheetLayoutView="90" workbookViewId="0">
      <selection activeCell="G59" sqref="G59"/>
    </sheetView>
  </sheetViews>
  <sheetFormatPr defaultColWidth="9.08984375" defaultRowHeight="14"/>
  <cols>
    <col min="1" max="1" width="9" style="16" customWidth="1"/>
    <col min="2" max="2" width="9.36328125" style="16" customWidth="1"/>
    <col min="3" max="3" width="40.08984375" style="16" customWidth="1"/>
    <col min="4" max="4" width="8.08984375" style="16" customWidth="1"/>
    <col min="5" max="11" width="9.08984375" style="16"/>
    <col min="12" max="12" width="11.6328125" style="16" customWidth="1"/>
    <col min="13" max="13" width="12.08984375" style="16" customWidth="1"/>
    <col min="14" max="14" width="12.90625" style="16" customWidth="1"/>
    <col min="15" max="15" width="11.6328125" style="16" customWidth="1"/>
    <col min="16" max="16" width="12.90625" style="16" customWidth="1"/>
    <col min="17" max="16384" width="9.08984375" style="16"/>
  </cols>
  <sheetData>
    <row r="1" spans="1:16" s="21" customFormat="1">
      <c r="E1" s="18"/>
      <c r="F1" s="18"/>
      <c r="G1" s="131" t="s">
        <v>51</v>
      </c>
      <c r="H1" s="87" t="str">
        <f>kops1_PV!B24</f>
        <v>1.9._PV</v>
      </c>
    </row>
    <row r="2" spans="1:16" s="21" customFormat="1">
      <c r="A2" s="529" t="str">
        <f>C13</f>
        <v>Ailu aizpildījuma elementi</v>
      </c>
      <c r="B2" s="529"/>
      <c r="C2" s="529"/>
      <c r="D2" s="529"/>
      <c r="E2" s="529"/>
      <c r="F2" s="529"/>
      <c r="G2" s="529"/>
      <c r="H2" s="529"/>
      <c r="I2" s="529"/>
      <c r="J2" s="529"/>
      <c r="K2" s="529"/>
      <c r="L2" s="529"/>
      <c r="M2" s="529"/>
      <c r="N2" s="529"/>
      <c r="O2" s="529"/>
      <c r="P2" s="529"/>
    </row>
    <row r="3" spans="1:16">
      <c r="A3" s="17"/>
      <c r="B3" s="17"/>
      <c r="C3" s="17" t="s">
        <v>10</v>
      </c>
      <c r="D3" s="531" t="str">
        <f>Koptame_PV!C11</f>
        <v>Ēkas pārbūve un teritorijas labiekārtošana</v>
      </c>
      <c r="E3" s="531"/>
      <c r="F3" s="531"/>
      <c r="G3" s="531"/>
      <c r="H3" s="531"/>
      <c r="I3" s="531"/>
      <c r="J3" s="531"/>
      <c r="K3" s="531"/>
      <c r="L3" s="531"/>
      <c r="M3" s="531"/>
      <c r="N3" s="531"/>
      <c r="O3" s="531"/>
      <c r="P3" s="531"/>
    </row>
    <row r="4" spans="1:16">
      <c r="A4" s="17"/>
      <c r="B4" s="17"/>
      <c r="C4" s="17" t="s">
        <v>11</v>
      </c>
      <c r="D4" s="531" t="str">
        <f>Koptame_PV!C12</f>
        <v>Ēkas pārbūve un teritorijas labiekārtošana(Lietotāja līdzekļi)</v>
      </c>
      <c r="E4" s="531"/>
      <c r="F4" s="531"/>
      <c r="G4" s="531"/>
      <c r="H4" s="531"/>
      <c r="I4" s="531"/>
      <c r="J4" s="531"/>
      <c r="K4" s="531"/>
      <c r="L4" s="531"/>
      <c r="M4" s="531"/>
      <c r="N4" s="531"/>
      <c r="O4" s="531"/>
      <c r="P4" s="531"/>
    </row>
    <row r="5" spans="1:16">
      <c r="A5" s="17"/>
      <c r="B5" s="17"/>
      <c r="C5" s="17" t="s">
        <v>12</v>
      </c>
      <c r="D5" s="531" t="str">
        <f>Koptame_PV!C13</f>
        <v>Citadeles iela 7, Rīga</v>
      </c>
      <c r="E5" s="531"/>
      <c r="F5" s="531"/>
      <c r="G5" s="531"/>
      <c r="H5" s="531"/>
      <c r="I5" s="531"/>
      <c r="J5" s="531"/>
      <c r="K5" s="531"/>
      <c r="L5" s="531"/>
      <c r="M5" s="531"/>
      <c r="N5" s="531"/>
      <c r="O5" s="531"/>
      <c r="P5" s="531"/>
    </row>
    <row r="6" spans="1:16">
      <c r="A6" s="17"/>
      <c r="B6" s="17"/>
      <c r="C6" s="17"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P62</f>
        <v>0</v>
      </c>
    </row>
    <row r="8" spans="1:16">
      <c r="A8" s="20"/>
      <c r="B8" s="20"/>
      <c r="D8" s="24"/>
      <c r="E8" s="37"/>
      <c r="F8" s="37"/>
      <c r="G8" s="37"/>
      <c r="H8" s="37"/>
      <c r="I8" s="37"/>
      <c r="J8" s="37"/>
      <c r="K8" s="37"/>
      <c r="N8" s="37"/>
      <c r="O8" s="37"/>
      <c r="P8" s="22"/>
    </row>
    <row r="9" spans="1:16" ht="15.65" customHeight="1">
      <c r="A9" s="39"/>
      <c r="B9" s="39"/>
      <c r="J9" s="38"/>
      <c r="K9" s="38"/>
      <c r="L9" s="530" t="str">
        <f>Koptame_PV!D16</f>
        <v xml:space="preserve">Tāme sastādīta:  </v>
      </c>
      <c r="M9" s="530"/>
      <c r="N9" s="530"/>
      <c r="O9" s="530"/>
      <c r="P9" s="38"/>
    </row>
    <row r="10" spans="1:16" ht="15.5">
      <c r="A10" s="39"/>
      <c r="B10" s="39"/>
    </row>
    <row r="11" spans="1:16" ht="14.25" customHeight="1">
      <c r="A11" s="522" t="s">
        <v>14</v>
      </c>
      <c r="B11" s="532" t="s">
        <v>20</v>
      </c>
      <c r="C11" s="525" t="s">
        <v>55</v>
      </c>
      <c r="D11" s="526" t="s">
        <v>21</v>
      </c>
      <c r="E11" s="522" t="s">
        <v>22</v>
      </c>
      <c r="F11" s="520" t="s">
        <v>23</v>
      </c>
      <c r="G11" s="520"/>
      <c r="H11" s="520"/>
      <c r="I11" s="520"/>
      <c r="J11" s="520"/>
      <c r="K11" s="520"/>
      <c r="L11" s="520" t="s">
        <v>24</v>
      </c>
      <c r="M11" s="520"/>
      <c r="N11" s="520"/>
      <c r="O11" s="520"/>
      <c r="P11" s="520"/>
    </row>
    <row r="12" spans="1:16" ht="73.5" customHeight="1">
      <c r="A12" s="522"/>
      <c r="B12" s="533"/>
      <c r="C12" s="525"/>
      <c r="D12" s="526"/>
      <c r="E12" s="522"/>
      <c r="F12" s="128" t="s">
        <v>25</v>
      </c>
      <c r="G12" s="128" t="s">
        <v>39</v>
      </c>
      <c r="H12" s="128" t="s">
        <v>40</v>
      </c>
      <c r="I12" s="128" t="s">
        <v>53</v>
      </c>
      <c r="J12" s="128" t="s">
        <v>41</v>
      </c>
      <c r="K12" s="128" t="s">
        <v>42</v>
      </c>
      <c r="L12" s="128" t="s">
        <v>17</v>
      </c>
      <c r="M12" s="128" t="s">
        <v>40</v>
      </c>
      <c r="N12" s="128" t="s">
        <v>53</v>
      </c>
      <c r="O12" s="128" t="s">
        <v>41</v>
      </c>
      <c r="P12" s="128" t="s">
        <v>43</v>
      </c>
    </row>
    <row r="13" spans="1:16" ht="15.5">
      <c r="A13" s="25"/>
      <c r="B13" s="45">
        <v>0</v>
      </c>
      <c r="C13" s="13" t="str">
        <f>kops1_PV!C24</f>
        <v>Ailu aizpildījuma elementi</v>
      </c>
      <c r="D13" s="14"/>
      <c r="E13" s="15"/>
      <c r="F13" s="44">
        <v>0</v>
      </c>
      <c r="G13" s="44">
        <v>0</v>
      </c>
      <c r="H13" s="27"/>
      <c r="I13" s="26"/>
      <c r="J13" s="26"/>
      <c r="K13" s="83">
        <f t="shared" ref="K13" si="0">SUM(H13:J13)</f>
        <v>0</v>
      </c>
      <c r="L13" s="44">
        <f t="shared" ref="L13" si="1">ROUND(F13*E13,2)</f>
        <v>0</v>
      </c>
      <c r="M13" s="83">
        <f t="shared" ref="M13" si="2">ROUND(H13*E13,2)</f>
        <v>0</v>
      </c>
      <c r="N13" s="83">
        <f t="shared" ref="N13" si="3">ROUND(I13*E13,2)</f>
        <v>0</v>
      </c>
      <c r="O13" s="83">
        <f t="shared" ref="O13" si="4">ROUND(J13*E13,2)</f>
        <v>0</v>
      </c>
      <c r="P13" s="84">
        <f t="shared" ref="P13" si="5">SUM(M13:O13)</f>
        <v>0</v>
      </c>
    </row>
    <row r="14" spans="1:16" s="50" customFormat="1" ht="61" customHeight="1">
      <c r="A14" s="147">
        <v>1</v>
      </c>
      <c r="B14" s="144"/>
      <c r="C14" s="148" t="s">
        <v>143</v>
      </c>
      <c r="D14" s="146" t="s">
        <v>71</v>
      </c>
      <c r="E14" s="151">
        <v>4</v>
      </c>
      <c r="F14" s="141"/>
      <c r="G14" s="141"/>
      <c r="H14" s="136"/>
      <c r="I14" s="142"/>
      <c r="J14" s="142">
        <f>0.15*H14</f>
        <v>0</v>
      </c>
      <c r="K14" s="83">
        <f t="shared" ref="K14:K59" si="6">SUM(H14:J14)</f>
        <v>0</v>
      </c>
      <c r="L14" s="44">
        <f t="shared" ref="L14:L59" si="7">ROUND(F14*E14,2)</f>
        <v>0</v>
      </c>
      <c r="M14" s="83">
        <f t="shared" ref="M14:M59" si="8">ROUND(H14*E14,2)</f>
        <v>0</v>
      </c>
      <c r="N14" s="83">
        <f t="shared" ref="N14:N59" si="9">ROUND(I14*E14,2)</f>
        <v>0</v>
      </c>
      <c r="O14" s="83">
        <f t="shared" ref="O14:O59" si="10">ROUND(J14*E14,2)</f>
        <v>0</v>
      </c>
      <c r="P14" s="84">
        <f t="shared" ref="P14:P59" si="11">SUM(M14:O14)</f>
        <v>0</v>
      </c>
    </row>
    <row r="15" spans="1:16" s="50" customFormat="1" ht="37.5">
      <c r="A15" s="147">
        <v>2</v>
      </c>
      <c r="B15" s="144"/>
      <c r="C15" s="148" t="s">
        <v>144</v>
      </c>
      <c r="D15" s="146" t="s">
        <v>71</v>
      </c>
      <c r="E15" s="151">
        <v>2</v>
      </c>
      <c r="F15" s="141"/>
      <c r="G15" s="141"/>
      <c r="H15" s="136"/>
      <c r="I15" s="142"/>
      <c r="J15" s="142">
        <f t="shared" ref="J15:J18" si="12">0.15*H15</f>
        <v>0</v>
      </c>
      <c r="K15" s="83">
        <f t="shared" si="6"/>
        <v>0</v>
      </c>
      <c r="L15" s="44">
        <f t="shared" si="7"/>
        <v>0</v>
      </c>
      <c r="M15" s="83">
        <f t="shared" si="8"/>
        <v>0</v>
      </c>
      <c r="N15" s="83">
        <f t="shared" si="9"/>
        <v>0</v>
      </c>
      <c r="O15" s="83">
        <f t="shared" si="10"/>
        <v>0</v>
      </c>
      <c r="P15" s="84">
        <f t="shared" si="11"/>
        <v>0</v>
      </c>
    </row>
    <row r="16" spans="1:16" s="50" customFormat="1" ht="37.5">
      <c r="A16" s="147">
        <v>3</v>
      </c>
      <c r="B16" s="144"/>
      <c r="C16" s="148" t="s">
        <v>145</v>
      </c>
      <c r="D16" s="146" t="s">
        <v>71</v>
      </c>
      <c r="E16" s="151">
        <v>24</v>
      </c>
      <c r="F16" s="141"/>
      <c r="G16" s="141"/>
      <c r="H16" s="136"/>
      <c r="I16" s="142"/>
      <c r="J16" s="142">
        <f t="shared" si="12"/>
        <v>0</v>
      </c>
      <c r="K16" s="83">
        <f t="shared" si="6"/>
        <v>0</v>
      </c>
      <c r="L16" s="44">
        <f t="shared" si="7"/>
        <v>0</v>
      </c>
      <c r="M16" s="83">
        <f t="shared" si="8"/>
        <v>0</v>
      </c>
      <c r="N16" s="83">
        <f t="shared" si="9"/>
        <v>0</v>
      </c>
      <c r="O16" s="83">
        <f t="shared" si="10"/>
        <v>0</v>
      </c>
      <c r="P16" s="84">
        <f t="shared" si="11"/>
        <v>0</v>
      </c>
    </row>
    <row r="17" spans="1:16" s="50" customFormat="1" ht="37.5">
      <c r="A17" s="147">
        <v>4</v>
      </c>
      <c r="B17" s="144"/>
      <c r="C17" s="148" t="s">
        <v>146</v>
      </c>
      <c r="D17" s="146" t="s">
        <v>71</v>
      </c>
      <c r="E17" s="151">
        <v>13</v>
      </c>
      <c r="F17" s="141"/>
      <c r="G17" s="141"/>
      <c r="H17" s="136"/>
      <c r="I17" s="142"/>
      <c r="J17" s="142">
        <f>0.15*H17</f>
        <v>0</v>
      </c>
      <c r="K17" s="83">
        <f t="shared" si="6"/>
        <v>0</v>
      </c>
      <c r="L17" s="44">
        <f t="shared" si="7"/>
        <v>0</v>
      </c>
      <c r="M17" s="83">
        <f t="shared" si="8"/>
        <v>0</v>
      </c>
      <c r="N17" s="83">
        <f t="shared" si="9"/>
        <v>0</v>
      </c>
      <c r="O17" s="83">
        <f t="shared" si="10"/>
        <v>0</v>
      </c>
      <c r="P17" s="84">
        <f t="shared" si="11"/>
        <v>0</v>
      </c>
    </row>
    <row r="18" spans="1:16" s="50" customFormat="1" ht="37.5">
      <c r="A18" s="147">
        <v>5</v>
      </c>
      <c r="B18" s="144"/>
      <c r="C18" s="148" t="s">
        <v>85</v>
      </c>
      <c r="D18" s="149" t="s">
        <v>84</v>
      </c>
      <c r="E18" s="151">
        <v>72.7</v>
      </c>
      <c r="F18" s="141"/>
      <c r="G18" s="141"/>
      <c r="H18" s="136"/>
      <c r="I18" s="142"/>
      <c r="J18" s="142">
        <f t="shared" si="12"/>
        <v>0</v>
      </c>
      <c r="K18" s="83">
        <f t="shared" si="6"/>
        <v>0</v>
      </c>
      <c r="L18" s="44">
        <f t="shared" si="7"/>
        <v>0</v>
      </c>
      <c r="M18" s="83">
        <f t="shared" si="8"/>
        <v>0</v>
      </c>
      <c r="N18" s="83">
        <f t="shared" si="9"/>
        <v>0</v>
      </c>
      <c r="O18" s="83">
        <f t="shared" si="10"/>
        <v>0</v>
      </c>
      <c r="P18" s="84">
        <f t="shared" si="11"/>
        <v>0</v>
      </c>
    </row>
    <row r="19" spans="1:16" s="50" customFormat="1" ht="212.5">
      <c r="A19" s="143">
        <v>6</v>
      </c>
      <c r="B19" s="144"/>
      <c r="C19" s="145" t="s">
        <v>260</v>
      </c>
      <c r="D19" s="146" t="s">
        <v>71</v>
      </c>
      <c r="E19" s="235">
        <v>1</v>
      </c>
      <c r="F19" s="141"/>
      <c r="G19" s="141"/>
      <c r="H19" s="136"/>
      <c r="I19" s="142"/>
      <c r="J19" s="142">
        <f>0.15*H19</f>
        <v>0</v>
      </c>
      <c r="K19" s="83">
        <f t="shared" si="6"/>
        <v>0</v>
      </c>
      <c r="L19" s="44">
        <f t="shared" si="7"/>
        <v>0</v>
      </c>
      <c r="M19" s="83">
        <f t="shared" si="8"/>
        <v>0</v>
      </c>
      <c r="N19" s="83">
        <f t="shared" si="9"/>
        <v>0</v>
      </c>
      <c r="O19" s="83">
        <f t="shared" si="10"/>
        <v>0</v>
      </c>
      <c r="P19" s="84">
        <f t="shared" si="11"/>
        <v>0</v>
      </c>
    </row>
    <row r="20" spans="1:16" s="50" customFormat="1" ht="200">
      <c r="A20" s="143">
        <v>7</v>
      </c>
      <c r="B20" s="144"/>
      <c r="C20" s="145" t="s">
        <v>261</v>
      </c>
      <c r="D20" s="146" t="s">
        <v>71</v>
      </c>
      <c r="E20" s="235">
        <v>1</v>
      </c>
      <c r="F20" s="141"/>
      <c r="G20" s="141"/>
      <c r="H20" s="136"/>
      <c r="I20" s="142"/>
      <c r="J20" s="142">
        <f>0.15*H20</f>
        <v>0</v>
      </c>
      <c r="K20" s="83">
        <f t="shared" si="6"/>
        <v>0</v>
      </c>
      <c r="L20" s="44">
        <f t="shared" si="7"/>
        <v>0</v>
      </c>
      <c r="M20" s="83">
        <f t="shared" si="8"/>
        <v>0</v>
      </c>
      <c r="N20" s="83">
        <f t="shared" si="9"/>
        <v>0</v>
      </c>
      <c r="O20" s="83">
        <f t="shared" si="10"/>
        <v>0</v>
      </c>
      <c r="P20" s="84">
        <f t="shared" si="11"/>
        <v>0</v>
      </c>
    </row>
    <row r="21" spans="1:16" s="50" customFormat="1">
      <c r="A21" s="143">
        <v>8</v>
      </c>
      <c r="B21" s="144"/>
      <c r="C21" s="148" t="s">
        <v>86</v>
      </c>
      <c r="D21" s="146" t="s">
        <v>71</v>
      </c>
      <c r="E21" s="151">
        <v>71.400000000000006</v>
      </c>
      <c r="F21" s="141"/>
      <c r="G21" s="141"/>
      <c r="H21" s="136"/>
      <c r="I21" s="142"/>
      <c r="J21" s="142">
        <f>0.15*H21</f>
        <v>0</v>
      </c>
      <c r="K21" s="83">
        <f t="shared" si="6"/>
        <v>0</v>
      </c>
      <c r="L21" s="44">
        <f t="shared" si="7"/>
        <v>0</v>
      </c>
      <c r="M21" s="83">
        <f t="shared" si="8"/>
        <v>0</v>
      </c>
      <c r="N21" s="83">
        <f t="shared" si="9"/>
        <v>0</v>
      </c>
      <c r="O21" s="83">
        <f t="shared" si="10"/>
        <v>0</v>
      </c>
      <c r="P21" s="84">
        <f t="shared" si="11"/>
        <v>0</v>
      </c>
    </row>
    <row r="22" spans="1:16" s="50" customFormat="1">
      <c r="A22" s="143" t="s">
        <v>415</v>
      </c>
      <c r="B22" s="144"/>
      <c r="C22" s="268" t="s">
        <v>253</v>
      </c>
      <c r="D22" s="150" t="s">
        <v>87</v>
      </c>
      <c r="E22" s="267">
        <v>1</v>
      </c>
      <c r="F22" s="141"/>
      <c r="G22" s="141"/>
      <c r="H22" s="136"/>
      <c r="I22" s="142"/>
      <c r="J22" s="142"/>
      <c r="K22" s="83">
        <f t="shared" si="6"/>
        <v>0</v>
      </c>
      <c r="L22" s="44">
        <f t="shared" si="7"/>
        <v>0</v>
      </c>
      <c r="M22" s="83">
        <f t="shared" si="8"/>
        <v>0</v>
      </c>
      <c r="N22" s="83">
        <f t="shared" si="9"/>
        <v>0</v>
      </c>
      <c r="O22" s="83">
        <f t="shared" si="10"/>
        <v>0</v>
      </c>
      <c r="P22" s="84">
        <f t="shared" si="11"/>
        <v>0</v>
      </c>
    </row>
    <row r="23" spans="1:16" s="50" customFormat="1">
      <c r="A23" s="143" t="s">
        <v>416</v>
      </c>
      <c r="B23" s="144"/>
      <c r="C23" s="268" t="s">
        <v>88</v>
      </c>
      <c r="D23" s="150" t="s">
        <v>87</v>
      </c>
      <c r="E23" s="267">
        <v>1</v>
      </c>
      <c r="F23" s="141"/>
      <c r="G23" s="141"/>
      <c r="H23" s="136"/>
      <c r="I23" s="142"/>
      <c r="J23" s="142"/>
      <c r="K23" s="83">
        <f t="shared" si="6"/>
        <v>0</v>
      </c>
      <c r="L23" s="44">
        <f t="shared" si="7"/>
        <v>0</v>
      </c>
      <c r="M23" s="83">
        <f t="shared" si="8"/>
        <v>0</v>
      </c>
      <c r="N23" s="83">
        <f t="shared" si="9"/>
        <v>0</v>
      </c>
      <c r="O23" s="83">
        <f t="shared" si="10"/>
        <v>0</v>
      </c>
      <c r="P23" s="84">
        <f t="shared" si="11"/>
        <v>0</v>
      </c>
    </row>
    <row r="24" spans="1:16" s="50" customFormat="1">
      <c r="A24" s="143" t="s">
        <v>417</v>
      </c>
      <c r="B24" s="144"/>
      <c r="C24" s="268" t="s">
        <v>89</v>
      </c>
      <c r="D24" s="150" t="s">
        <v>87</v>
      </c>
      <c r="E24" s="267">
        <v>1</v>
      </c>
      <c r="F24" s="141"/>
      <c r="G24" s="141"/>
      <c r="H24" s="136"/>
      <c r="I24" s="142"/>
      <c r="J24" s="142"/>
      <c r="K24" s="83">
        <f t="shared" si="6"/>
        <v>0</v>
      </c>
      <c r="L24" s="44">
        <f t="shared" si="7"/>
        <v>0</v>
      </c>
      <c r="M24" s="83">
        <f t="shared" si="8"/>
        <v>0</v>
      </c>
      <c r="N24" s="83">
        <f t="shared" si="9"/>
        <v>0</v>
      </c>
      <c r="O24" s="83">
        <f t="shared" si="10"/>
        <v>0</v>
      </c>
      <c r="P24" s="84">
        <f t="shared" si="11"/>
        <v>0</v>
      </c>
    </row>
    <row r="25" spans="1:16" s="50" customFormat="1">
      <c r="A25" s="143" t="s">
        <v>418</v>
      </c>
      <c r="B25" s="144"/>
      <c r="C25" s="268" t="s">
        <v>254</v>
      </c>
      <c r="D25" s="150" t="s">
        <v>87</v>
      </c>
      <c r="E25" s="267">
        <v>1</v>
      </c>
      <c r="F25" s="141"/>
      <c r="G25" s="141"/>
      <c r="H25" s="136"/>
      <c r="I25" s="142"/>
      <c r="J25" s="142"/>
      <c r="K25" s="83">
        <f t="shared" si="6"/>
        <v>0</v>
      </c>
      <c r="L25" s="44">
        <f t="shared" si="7"/>
        <v>0</v>
      </c>
      <c r="M25" s="83">
        <f t="shared" si="8"/>
        <v>0</v>
      </c>
      <c r="N25" s="83">
        <f t="shared" si="9"/>
        <v>0</v>
      </c>
      <c r="O25" s="83">
        <f t="shared" si="10"/>
        <v>0</v>
      </c>
      <c r="P25" s="84">
        <f t="shared" si="11"/>
        <v>0</v>
      </c>
    </row>
    <row r="26" spans="1:16" s="50" customFormat="1">
      <c r="A26" s="143" t="s">
        <v>419</v>
      </c>
      <c r="B26" s="144"/>
      <c r="C26" s="268" t="s">
        <v>90</v>
      </c>
      <c r="D26" s="150" t="s">
        <v>87</v>
      </c>
      <c r="E26" s="267">
        <v>1</v>
      </c>
      <c r="F26" s="141"/>
      <c r="G26" s="141"/>
      <c r="H26" s="136"/>
      <c r="I26" s="142"/>
      <c r="J26" s="142"/>
      <c r="K26" s="83">
        <f t="shared" si="6"/>
        <v>0</v>
      </c>
      <c r="L26" s="44">
        <f t="shared" si="7"/>
        <v>0</v>
      </c>
      <c r="M26" s="83">
        <f t="shared" si="8"/>
        <v>0</v>
      </c>
      <c r="N26" s="83">
        <f t="shared" si="9"/>
        <v>0</v>
      </c>
      <c r="O26" s="83">
        <f t="shared" si="10"/>
        <v>0</v>
      </c>
      <c r="P26" s="84">
        <f t="shared" si="11"/>
        <v>0</v>
      </c>
    </row>
    <row r="27" spans="1:16" s="50" customFormat="1">
      <c r="A27" s="143" t="s">
        <v>420</v>
      </c>
      <c r="B27" s="144"/>
      <c r="C27" s="268" t="s">
        <v>91</v>
      </c>
      <c r="D27" s="150" t="s">
        <v>87</v>
      </c>
      <c r="E27" s="267">
        <v>1</v>
      </c>
      <c r="F27" s="141"/>
      <c r="G27" s="141"/>
      <c r="H27" s="136"/>
      <c r="I27" s="142"/>
      <c r="J27" s="142"/>
      <c r="K27" s="83">
        <f t="shared" si="6"/>
        <v>0</v>
      </c>
      <c r="L27" s="44">
        <f t="shared" si="7"/>
        <v>0</v>
      </c>
      <c r="M27" s="83">
        <f t="shared" si="8"/>
        <v>0</v>
      </c>
      <c r="N27" s="83">
        <f t="shared" si="9"/>
        <v>0</v>
      </c>
      <c r="O27" s="83">
        <f t="shared" si="10"/>
        <v>0</v>
      </c>
      <c r="P27" s="84">
        <f t="shared" si="11"/>
        <v>0</v>
      </c>
    </row>
    <row r="28" spans="1:16" s="50" customFormat="1">
      <c r="A28" s="143" t="s">
        <v>421</v>
      </c>
      <c r="B28" s="144"/>
      <c r="C28" s="268" t="s">
        <v>92</v>
      </c>
      <c r="D28" s="150" t="s">
        <v>87</v>
      </c>
      <c r="E28" s="267">
        <v>1</v>
      </c>
      <c r="F28" s="141"/>
      <c r="G28" s="141"/>
      <c r="H28" s="136"/>
      <c r="I28" s="142"/>
      <c r="J28" s="142"/>
      <c r="K28" s="83">
        <f t="shared" si="6"/>
        <v>0</v>
      </c>
      <c r="L28" s="44">
        <f t="shared" si="7"/>
        <v>0</v>
      </c>
      <c r="M28" s="83">
        <f t="shared" si="8"/>
        <v>0</v>
      </c>
      <c r="N28" s="83">
        <f t="shared" si="9"/>
        <v>0</v>
      </c>
      <c r="O28" s="83">
        <f t="shared" si="10"/>
        <v>0</v>
      </c>
      <c r="P28" s="84">
        <f t="shared" si="11"/>
        <v>0</v>
      </c>
    </row>
    <row r="29" spans="1:16" s="50" customFormat="1">
      <c r="A29" s="143" t="s">
        <v>422</v>
      </c>
      <c r="B29" s="144"/>
      <c r="C29" s="268" t="s">
        <v>93</v>
      </c>
      <c r="D29" s="150" t="s">
        <v>87</v>
      </c>
      <c r="E29" s="267">
        <v>1</v>
      </c>
      <c r="F29" s="141"/>
      <c r="G29" s="141"/>
      <c r="H29" s="136"/>
      <c r="I29" s="142"/>
      <c r="J29" s="142"/>
      <c r="K29" s="83">
        <f t="shared" si="6"/>
        <v>0</v>
      </c>
      <c r="L29" s="44">
        <f t="shared" si="7"/>
        <v>0</v>
      </c>
      <c r="M29" s="83">
        <f t="shared" si="8"/>
        <v>0</v>
      </c>
      <c r="N29" s="83">
        <f t="shared" si="9"/>
        <v>0</v>
      </c>
      <c r="O29" s="83">
        <f t="shared" si="10"/>
        <v>0</v>
      </c>
      <c r="P29" s="84">
        <f t="shared" si="11"/>
        <v>0</v>
      </c>
    </row>
    <row r="30" spans="1:16" s="50" customFormat="1">
      <c r="A30" s="143" t="s">
        <v>423</v>
      </c>
      <c r="B30" s="144"/>
      <c r="C30" s="268" t="s">
        <v>94</v>
      </c>
      <c r="D30" s="150" t="s">
        <v>87</v>
      </c>
      <c r="E30" s="267">
        <v>1</v>
      </c>
      <c r="F30" s="141"/>
      <c r="G30" s="141"/>
      <c r="H30" s="136"/>
      <c r="I30" s="142"/>
      <c r="J30" s="142"/>
      <c r="K30" s="83">
        <f t="shared" si="6"/>
        <v>0</v>
      </c>
      <c r="L30" s="44">
        <f t="shared" si="7"/>
        <v>0</v>
      </c>
      <c r="M30" s="83">
        <f t="shared" si="8"/>
        <v>0</v>
      </c>
      <c r="N30" s="83">
        <f t="shared" si="9"/>
        <v>0</v>
      </c>
      <c r="O30" s="83">
        <f t="shared" si="10"/>
        <v>0</v>
      </c>
      <c r="P30" s="84">
        <f t="shared" si="11"/>
        <v>0</v>
      </c>
    </row>
    <row r="31" spans="1:16" s="50" customFormat="1">
      <c r="A31" s="143" t="s">
        <v>424</v>
      </c>
      <c r="B31" s="144"/>
      <c r="C31" s="268" t="s">
        <v>95</v>
      </c>
      <c r="D31" s="150" t="s">
        <v>87</v>
      </c>
      <c r="E31" s="267">
        <v>1</v>
      </c>
      <c r="F31" s="141"/>
      <c r="G31" s="141"/>
      <c r="H31" s="136"/>
      <c r="I31" s="142"/>
      <c r="J31" s="142"/>
      <c r="K31" s="83">
        <f t="shared" si="6"/>
        <v>0</v>
      </c>
      <c r="L31" s="44">
        <f t="shared" si="7"/>
        <v>0</v>
      </c>
      <c r="M31" s="83">
        <f t="shared" si="8"/>
        <v>0</v>
      </c>
      <c r="N31" s="83">
        <f t="shared" si="9"/>
        <v>0</v>
      </c>
      <c r="O31" s="83">
        <f t="shared" si="10"/>
        <v>0</v>
      </c>
      <c r="P31" s="84">
        <f t="shared" si="11"/>
        <v>0</v>
      </c>
    </row>
    <row r="32" spans="1:16" s="50" customFormat="1">
      <c r="A32" s="143" t="s">
        <v>425</v>
      </c>
      <c r="B32" s="144"/>
      <c r="C32" s="268" t="s">
        <v>96</v>
      </c>
      <c r="D32" s="150" t="s">
        <v>87</v>
      </c>
      <c r="E32" s="267">
        <v>1</v>
      </c>
      <c r="F32" s="141"/>
      <c r="G32" s="141"/>
      <c r="H32" s="136"/>
      <c r="I32" s="142"/>
      <c r="J32" s="142"/>
      <c r="K32" s="83">
        <f t="shared" si="6"/>
        <v>0</v>
      </c>
      <c r="L32" s="44">
        <f t="shared" si="7"/>
        <v>0</v>
      </c>
      <c r="M32" s="83">
        <f t="shared" si="8"/>
        <v>0</v>
      </c>
      <c r="N32" s="83">
        <f t="shared" si="9"/>
        <v>0</v>
      </c>
      <c r="O32" s="83">
        <f t="shared" si="10"/>
        <v>0</v>
      </c>
      <c r="P32" s="84">
        <f t="shared" si="11"/>
        <v>0</v>
      </c>
    </row>
    <row r="33" spans="1:16" s="50" customFormat="1">
      <c r="A33" s="143" t="s">
        <v>426</v>
      </c>
      <c r="B33" s="144"/>
      <c r="C33" s="268" t="s">
        <v>97</v>
      </c>
      <c r="D33" s="150" t="s">
        <v>87</v>
      </c>
      <c r="E33" s="267">
        <v>1</v>
      </c>
      <c r="F33" s="141"/>
      <c r="G33" s="141"/>
      <c r="H33" s="136"/>
      <c r="I33" s="142"/>
      <c r="J33" s="142"/>
      <c r="K33" s="83">
        <f t="shared" si="6"/>
        <v>0</v>
      </c>
      <c r="L33" s="44">
        <f t="shared" si="7"/>
        <v>0</v>
      </c>
      <c r="M33" s="83">
        <f t="shared" si="8"/>
        <v>0</v>
      </c>
      <c r="N33" s="83">
        <f t="shared" si="9"/>
        <v>0</v>
      </c>
      <c r="O33" s="83">
        <f t="shared" si="10"/>
        <v>0</v>
      </c>
      <c r="P33" s="84">
        <f t="shared" si="11"/>
        <v>0</v>
      </c>
    </row>
    <row r="34" spans="1:16" s="50" customFormat="1">
      <c r="A34" s="143" t="s">
        <v>427</v>
      </c>
      <c r="B34" s="144"/>
      <c r="C34" s="268" t="s">
        <v>98</v>
      </c>
      <c r="D34" s="150" t="s">
        <v>87</v>
      </c>
      <c r="E34" s="267">
        <v>1</v>
      </c>
      <c r="F34" s="141"/>
      <c r="G34" s="141"/>
      <c r="H34" s="136"/>
      <c r="I34" s="142"/>
      <c r="J34" s="142"/>
      <c r="K34" s="83">
        <f t="shared" si="6"/>
        <v>0</v>
      </c>
      <c r="L34" s="44">
        <f t="shared" si="7"/>
        <v>0</v>
      </c>
      <c r="M34" s="83">
        <f t="shared" si="8"/>
        <v>0</v>
      </c>
      <c r="N34" s="83">
        <f t="shared" si="9"/>
        <v>0</v>
      </c>
      <c r="O34" s="83">
        <f t="shared" si="10"/>
        <v>0</v>
      </c>
      <c r="P34" s="84">
        <f t="shared" si="11"/>
        <v>0</v>
      </c>
    </row>
    <row r="35" spans="1:16" s="50" customFormat="1">
      <c r="A35" s="143" t="s">
        <v>428</v>
      </c>
      <c r="B35" s="144"/>
      <c r="C35" s="268" t="s">
        <v>99</v>
      </c>
      <c r="D35" s="150" t="s">
        <v>87</v>
      </c>
      <c r="E35" s="267">
        <v>1</v>
      </c>
      <c r="F35" s="141"/>
      <c r="G35" s="141"/>
      <c r="H35" s="136"/>
      <c r="I35" s="142"/>
      <c r="J35" s="142"/>
      <c r="K35" s="83">
        <f t="shared" si="6"/>
        <v>0</v>
      </c>
      <c r="L35" s="44">
        <f t="shared" si="7"/>
        <v>0</v>
      </c>
      <c r="M35" s="83">
        <f t="shared" si="8"/>
        <v>0</v>
      </c>
      <c r="N35" s="83">
        <f t="shared" si="9"/>
        <v>0</v>
      </c>
      <c r="O35" s="83">
        <f t="shared" si="10"/>
        <v>0</v>
      </c>
      <c r="P35" s="84">
        <f t="shared" si="11"/>
        <v>0</v>
      </c>
    </row>
    <row r="36" spans="1:16" s="50" customFormat="1">
      <c r="A36" s="143" t="s">
        <v>429</v>
      </c>
      <c r="B36" s="144"/>
      <c r="C36" s="268" t="s">
        <v>100</v>
      </c>
      <c r="D36" s="150" t="s">
        <v>87</v>
      </c>
      <c r="E36" s="267">
        <v>1</v>
      </c>
      <c r="F36" s="141"/>
      <c r="G36" s="141"/>
      <c r="H36" s="136"/>
      <c r="I36" s="142"/>
      <c r="J36" s="142"/>
      <c r="K36" s="83">
        <f t="shared" si="6"/>
        <v>0</v>
      </c>
      <c r="L36" s="44">
        <f t="shared" si="7"/>
        <v>0</v>
      </c>
      <c r="M36" s="83">
        <f t="shared" si="8"/>
        <v>0</v>
      </c>
      <c r="N36" s="83">
        <f t="shared" si="9"/>
        <v>0</v>
      </c>
      <c r="O36" s="83">
        <f t="shared" si="10"/>
        <v>0</v>
      </c>
      <c r="P36" s="84">
        <f t="shared" si="11"/>
        <v>0</v>
      </c>
    </row>
    <row r="37" spans="1:16" s="50" customFormat="1">
      <c r="A37" s="143" t="s">
        <v>430</v>
      </c>
      <c r="B37" s="144"/>
      <c r="C37" s="268" t="s">
        <v>101</v>
      </c>
      <c r="D37" s="150" t="s">
        <v>87</v>
      </c>
      <c r="E37" s="267">
        <v>1</v>
      </c>
      <c r="F37" s="141"/>
      <c r="G37" s="141"/>
      <c r="H37" s="136"/>
      <c r="I37" s="142"/>
      <c r="J37" s="142"/>
      <c r="K37" s="83">
        <f t="shared" si="6"/>
        <v>0</v>
      </c>
      <c r="L37" s="44">
        <f t="shared" si="7"/>
        <v>0</v>
      </c>
      <c r="M37" s="83">
        <f t="shared" si="8"/>
        <v>0</v>
      </c>
      <c r="N37" s="83">
        <f t="shared" si="9"/>
        <v>0</v>
      </c>
      <c r="O37" s="83">
        <f t="shared" si="10"/>
        <v>0</v>
      </c>
      <c r="P37" s="84">
        <f t="shared" si="11"/>
        <v>0</v>
      </c>
    </row>
    <row r="38" spans="1:16" s="50" customFormat="1">
      <c r="A38" s="143" t="s">
        <v>431</v>
      </c>
      <c r="B38" s="144"/>
      <c r="C38" s="268" t="s">
        <v>255</v>
      </c>
      <c r="D38" s="150" t="s">
        <v>87</v>
      </c>
      <c r="E38" s="267">
        <v>1</v>
      </c>
      <c r="F38" s="141"/>
      <c r="G38" s="141"/>
      <c r="H38" s="136"/>
      <c r="I38" s="142"/>
      <c r="J38" s="142"/>
      <c r="K38" s="83">
        <f t="shared" si="6"/>
        <v>0</v>
      </c>
      <c r="L38" s="44">
        <f t="shared" si="7"/>
        <v>0</v>
      </c>
      <c r="M38" s="83">
        <f t="shared" si="8"/>
        <v>0</v>
      </c>
      <c r="N38" s="83">
        <f t="shared" si="9"/>
        <v>0</v>
      </c>
      <c r="O38" s="83">
        <f t="shared" si="10"/>
        <v>0</v>
      </c>
      <c r="P38" s="84">
        <f t="shared" si="11"/>
        <v>0</v>
      </c>
    </row>
    <row r="39" spans="1:16" s="50" customFormat="1">
      <c r="A39" s="143" t="s">
        <v>432</v>
      </c>
      <c r="B39" s="144"/>
      <c r="C39" s="268" t="s">
        <v>102</v>
      </c>
      <c r="D39" s="150" t="s">
        <v>87</v>
      </c>
      <c r="E39" s="267">
        <v>1</v>
      </c>
      <c r="F39" s="141"/>
      <c r="G39" s="141"/>
      <c r="H39" s="136"/>
      <c r="I39" s="142"/>
      <c r="J39" s="142"/>
      <c r="K39" s="83">
        <f t="shared" si="6"/>
        <v>0</v>
      </c>
      <c r="L39" s="44">
        <f t="shared" si="7"/>
        <v>0</v>
      </c>
      <c r="M39" s="83">
        <f t="shared" si="8"/>
        <v>0</v>
      </c>
      <c r="N39" s="83">
        <f t="shared" si="9"/>
        <v>0</v>
      </c>
      <c r="O39" s="83">
        <f t="shared" si="10"/>
        <v>0</v>
      </c>
      <c r="P39" s="84">
        <f t="shared" si="11"/>
        <v>0</v>
      </c>
    </row>
    <row r="40" spans="1:16" s="50" customFormat="1">
      <c r="A40" s="143" t="s">
        <v>433</v>
      </c>
      <c r="B40" s="144"/>
      <c r="C40" s="268" t="s">
        <v>103</v>
      </c>
      <c r="D40" s="150" t="s">
        <v>87</v>
      </c>
      <c r="E40" s="267">
        <v>1</v>
      </c>
      <c r="F40" s="141"/>
      <c r="G40" s="141"/>
      <c r="H40" s="136"/>
      <c r="I40" s="142"/>
      <c r="J40" s="142"/>
      <c r="K40" s="83">
        <f t="shared" si="6"/>
        <v>0</v>
      </c>
      <c r="L40" s="44">
        <f t="shared" si="7"/>
        <v>0</v>
      </c>
      <c r="M40" s="83">
        <f t="shared" si="8"/>
        <v>0</v>
      </c>
      <c r="N40" s="83">
        <f t="shared" si="9"/>
        <v>0</v>
      </c>
      <c r="O40" s="83">
        <f t="shared" si="10"/>
        <v>0</v>
      </c>
      <c r="P40" s="84">
        <f t="shared" si="11"/>
        <v>0</v>
      </c>
    </row>
    <row r="41" spans="1:16" s="50" customFormat="1">
      <c r="A41" s="143" t="s">
        <v>434</v>
      </c>
      <c r="B41" s="144"/>
      <c r="C41" s="268" t="s">
        <v>104</v>
      </c>
      <c r="D41" s="150" t="s">
        <v>87</v>
      </c>
      <c r="E41" s="267">
        <v>1</v>
      </c>
      <c r="F41" s="141"/>
      <c r="G41" s="141"/>
      <c r="H41" s="136"/>
      <c r="I41" s="142"/>
      <c r="J41" s="142"/>
      <c r="K41" s="83">
        <f t="shared" si="6"/>
        <v>0</v>
      </c>
      <c r="L41" s="44">
        <f t="shared" si="7"/>
        <v>0</v>
      </c>
      <c r="M41" s="83">
        <f t="shared" si="8"/>
        <v>0</v>
      </c>
      <c r="N41" s="83">
        <f t="shared" si="9"/>
        <v>0</v>
      </c>
      <c r="O41" s="83">
        <f t="shared" si="10"/>
        <v>0</v>
      </c>
      <c r="P41" s="84">
        <f t="shared" si="11"/>
        <v>0</v>
      </c>
    </row>
    <row r="42" spans="1:16" s="50" customFormat="1">
      <c r="A42" s="143" t="s">
        <v>435</v>
      </c>
      <c r="B42" s="144"/>
      <c r="C42" s="268" t="s">
        <v>105</v>
      </c>
      <c r="D42" s="150" t="s">
        <v>87</v>
      </c>
      <c r="E42" s="267">
        <v>1</v>
      </c>
      <c r="F42" s="141"/>
      <c r="G42" s="141"/>
      <c r="H42" s="136"/>
      <c r="I42" s="142"/>
      <c r="J42" s="142"/>
      <c r="K42" s="83">
        <f t="shared" si="6"/>
        <v>0</v>
      </c>
      <c r="L42" s="44">
        <f t="shared" si="7"/>
        <v>0</v>
      </c>
      <c r="M42" s="83">
        <f t="shared" si="8"/>
        <v>0</v>
      </c>
      <c r="N42" s="83">
        <f t="shared" si="9"/>
        <v>0</v>
      </c>
      <c r="O42" s="83">
        <f t="shared" si="10"/>
        <v>0</v>
      </c>
      <c r="P42" s="84">
        <f t="shared" si="11"/>
        <v>0</v>
      </c>
    </row>
    <row r="43" spans="1:16" s="50" customFormat="1">
      <c r="A43" s="143" t="s">
        <v>436</v>
      </c>
      <c r="B43" s="144"/>
      <c r="C43" s="268" t="s">
        <v>106</v>
      </c>
      <c r="D43" s="150" t="s">
        <v>87</v>
      </c>
      <c r="E43" s="267">
        <v>1</v>
      </c>
      <c r="F43" s="141"/>
      <c r="G43" s="141"/>
      <c r="H43" s="136"/>
      <c r="I43" s="142"/>
      <c r="J43" s="142"/>
      <c r="K43" s="83">
        <f t="shared" si="6"/>
        <v>0</v>
      </c>
      <c r="L43" s="44">
        <f t="shared" si="7"/>
        <v>0</v>
      </c>
      <c r="M43" s="83">
        <f t="shared" si="8"/>
        <v>0</v>
      </c>
      <c r="N43" s="83">
        <f t="shared" si="9"/>
        <v>0</v>
      </c>
      <c r="O43" s="83">
        <f t="shared" si="10"/>
        <v>0</v>
      </c>
      <c r="P43" s="84">
        <f t="shared" si="11"/>
        <v>0</v>
      </c>
    </row>
    <row r="44" spans="1:16" s="50" customFormat="1">
      <c r="A44" s="143" t="s">
        <v>437</v>
      </c>
      <c r="B44" s="144"/>
      <c r="C44" s="268" t="s">
        <v>256</v>
      </c>
      <c r="D44" s="150" t="s">
        <v>87</v>
      </c>
      <c r="E44" s="267">
        <v>1</v>
      </c>
      <c r="F44" s="141"/>
      <c r="G44" s="141"/>
      <c r="H44" s="136"/>
      <c r="I44" s="142"/>
      <c r="J44" s="142"/>
      <c r="K44" s="83">
        <f t="shared" si="6"/>
        <v>0</v>
      </c>
      <c r="L44" s="44">
        <f t="shared" si="7"/>
        <v>0</v>
      </c>
      <c r="M44" s="83">
        <f t="shared" si="8"/>
        <v>0</v>
      </c>
      <c r="N44" s="83">
        <f t="shared" si="9"/>
        <v>0</v>
      </c>
      <c r="O44" s="83">
        <f t="shared" si="10"/>
        <v>0</v>
      </c>
      <c r="P44" s="84">
        <f t="shared" si="11"/>
        <v>0</v>
      </c>
    </row>
    <row r="45" spans="1:16" s="50" customFormat="1">
      <c r="A45" s="143" t="s">
        <v>438</v>
      </c>
      <c r="B45" s="144"/>
      <c r="C45" s="268" t="s">
        <v>257</v>
      </c>
      <c r="D45" s="150" t="s">
        <v>87</v>
      </c>
      <c r="E45" s="267">
        <v>1</v>
      </c>
      <c r="F45" s="141"/>
      <c r="G45" s="141"/>
      <c r="H45" s="136"/>
      <c r="I45" s="142"/>
      <c r="J45" s="142"/>
      <c r="K45" s="83">
        <f t="shared" si="6"/>
        <v>0</v>
      </c>
      <c r="L45" s="44">
        <f t="shared" si="7"/>
        <v>0</v>
      </c>
      <c r="M45" s="83">
        <f t="shared" si="8"/>
        <v>0</v>
      </c>
      <c r="N45" s="83">
        <f t="shared" si="9"/>
        <v>0</v>
      </c>
      <c r="O45" s="83">
        <f t="shared" si="10"/>
        <v>0</v>
      </c>
      <c r="P45" s="84">
        <f t="shared" si="11"/>
        <v>0</v>
      </c>
    </row>
    <row r="46" spans="1:16" s="50" customFormat="1">
      <c r="A46" s="143" t="s">
        <v>439</v>
      </c>
      <c r="B46" s="144"/>
      <c r="C46" s="268" t="s">
        <v>107</v>
      </c>
      <c r="D46" s="150" t="s">
        <v>87</v>
      </c>
      <c r="E46" s="267">
        <v>1</v>
      </c>
      <c r="F46" s="141"/>
      <c r="G46" s="141"/>
      <c r="H46" s="136"/>
      <c r="I46" s="142"/>
      <c r="J46" s="142"/>
      <c r="K46" s="83">
        <f t="shared" si="6"/>
        <v>0</v>
      </c>
      <c r="L46" s="44">
        <f t="shared" si="7"/>
        <v>0</v>
      </c>
      <c r="M46" s="83">
        <f t="shared" si="8"/>
        <v>0</v>
      </c>
      <c r="N46" s="83">
        <f t="shared" si="9"/>
        <v>0</v>
      </c>
      <c r="O46" s="83">
        <f t="shared" si="10"/>
        <v>0</v>
      </c>
      <c r="P46" s="84">
        <f t="shared" si="11"/>
        <v>0</v>
      </c>
    </row>
    <row r="47" spans="1:16" s="50" customFormat="1">
      <c r="A47" s="143" t="s">
        <v>440</v>
      </c>
      <c r="B47" s="144"/>
      <c r="C47" s="268" t="s">
        <v>108</v>
      </c>
      <c r="D47" s="150" t="s">
        <v>87</v>
      </c>
      <c r="E47" s="267">
        <v>1</v>
      </c>
      <c r="F47" s="141"/>
      <c r="G47" s="141"/>
      <c r="H47" s="136"/>
      <c r="I47" s="142"/>
      <c r="J47" s="142"/>
      <c r="K47" s="83">
        <f t="shared" si="6"/>
        <v>0</v>
      </c>
      <c r="L47" s="44">
        <f t="shared" si="7"/>
        <v>0</v>
      </c>
      <c r="M47" s="83">
        <f t="shared" si="8"/>
        <v>0</v>
      </c>
      <c r="N47" s="83">
        <f t="shared" si="9"/>
        <v>0</v>
      </c>
      <c r="O47" s="83">
        <f t="shared" si="10"/>
        <v>0</v>
      </c>
      <c r="P47" s="84">
        <f t="shared" si="11"/>
        <v>0</v>
      </c>
    </row>
    <row r="48" spans="1:16" s="50" customFormat="1">
      <c r="A48" s="143" t="s">
        <v>441</v>
      </c>
      <c r="B48" s="144"/>
      <c r="C48" s="268" t="s">
        <v>109</v>
      </c>
      <c r="D48" s="150" t="s">
        <v>87</v>
      </c>
      <c r="E48" s="267">
        <v>1</v>
      </c>
      <c r="F48" s="141"/>
      <c r="G48" s="141"/>
      <c r="H48" s="136"/>
      <c r="I48" s="142"/>
      <c r="J48" s="142"/>
      <c r="K48" s="83">
        <f t="shared" si="6"/>
        <v>0</v>
      </c>
      <c r="L48" s="44">
        <f t="shared" si="7"/>
        <v>0</v>
      </c>
      <c r="M48" s="83">
        <f t="shared" si="8"/>
        <v>0</v>
      </c>
      <c r="N48" s="83">
        <f t="shared" si="9"/>
        <v>0</v>
      </c>
      <c r="O48" s="83">
        <f t="shared" si="10"/>
        <v>0</v>
      </c>
      <c r="P48" s="84">
        <f t="shared" si="11"/>
        <v>0</v>
      </c>
    </row>
    <row r="49" spans="1:16" s="50" customFormat="1">
      <c r="A49" s="143" t="s">
        <v>442</v>
      </c>
      <c r="B49" s="144"/>
      <c r="C49" s="268" t="s">
        <v>110</v>
      </c>
      <c r="D49" s="150" t="s">
        <v>87</v>
      </c>
      <c r="E49" s="267">
        <v>1</v>
      </c>
      <c r="F49" s="141"/>
      <c r="G49" s="141"/>
      <c r="H49" s="136"/>
      <c r="I49" s="142"/>
      <c r="J49" s="142"/>
      <c r="K49" s="83">
        <f t="shared" si="6"/>
        <v>0</v>
      </c>
      <c r="L49" s="44">
        <f t="shared" si="7"/>
        <v>0</v>
      </c>
      <c r="M49" s="83">
        <f t="shared" si="8"/>
        <v>0</v>
      </c>
      <c r="N49" s="83">
        <f t="shared" si="9"/>
        <v>0</v>
      </c>
      <c r="O49" s="83">
        <f t="shared" si="10"/>
        <v>0</v>
      </c>
      <c r="P49" s="84">
        <f t="shared" si="11"/>
        <v>0</v>
      </c>
    </row>
    <row r="50" spans="1:16" s="50" customFormat="1">
      <c r="A50" s="143" t="s">
        <v>443</v>
      </c>
      <c r="B50" s="144"/>
      <c r="C50" s="268" t="s">
        <v>111</v>
      </c>
      <c r="D50" s="150" t="s">
        <v>87</v>
      </c>
      <c r="E50" s="267">
        <v>1</v>
      </c>
      <c r="F50" s="141"/>
      <c r="G50" s="141"/>
      <c r="H50" s="136"/>
      <c r="I50" s="142"/>
      <c r="J50" s="142"/>
      <c r="K50" s="83">
        <f t="shared" si="6"/>
        <v>0</v>
      </c>
      <c r="L50" s="44">
        <f t="shared" si="7"/>
        <v>0</v>
      </c>
      <c r="M50" s="83">
        <f t="shared" si="8"/>
        <v>0</v>
      </c>
      <c r="N50" s="83">
        <f t="shared" si="9"/>
        <v>0</v>
      </c>
      <c r="O50" s="83">
        <f t="shared" si="10"/>
        <v>0</v>
      </c>
      <c r="P50" s="84">
        <f t="shared" si="11"/>
        <v>0</v>
      </c>
    </row>
    <row r="51" spans="1:16" s="50" customFormat="1">
      <c r="A51" s="143" t="s">
        <v>444</v>
      </c>
      <c r="B51" s="144"/>
      <c r="C51" s="268" t="s">
        <v>112</v>
      </c>
      <c r="D51" s="150" t="s">
        <v>87</v>
      </c>
      <c r="E51" s="267">
        <v>1</v>
      </c>
      <c r="F51" s="141"/>
      <c r="G51" s="141"/>
      <c r="H51" s="136"/>
      <c r="I51" s="142"/>
      <c r="J51" s="142"/>
      <c r="K51" s="83">
        <f t="shared" si="6"/>
        <v>0</v>
      </c>
      <c r="L51" s="44">
        <f t="shared" si="7"/>
        <v>0</v>
      </c>
      <c r="M51" s="83">
        <f t="shared" si="8"/>
        <v>0</v>
      </c>
      <c r="N51" s="83">
        <f t="shared" si="9"/>
        <v>0</v>
      </c>
      <c r="O51" s="83">
        <f t="shared" si="10"/>
        <v>0</v>
      </c>
      <c r="P51" s="84">
        <f t="shared" si="11"/>
        <v>0</v>
      </c>
    </row>
    <row r="52" spans="1:16" s="50" customFormat="1">
      <c r="A52" s="143" t="s">
        <v>445</v>
      </c>
      <c r="B52" s="144"/>
      <c r="C52" s="268" t="s">
        <v>113</v>
      </c>
      <c r="D52" s="150" t="s">
        <v>87</v>
      </c>
      <c r="E52" s="267">
        <v>1</v>
      </c>
      <c r="F52" s="141"/>
      <c r="G52" s="141"/>
      <c r="H52" s="136"/>
      <c r="I52" s="142"/>
      <c r="J52" s="142"/>
      <c r="K52" s="83">
        <f t="shared" si="6"/>
        <v>0</v>
      </c>
      <c r="L52" s="44">
        <f t="shared" si="7"/>
        <v>0</v>
      </c>
      <c r="M52" s="83">
        <f t="shared" si="8"/>
        <v>0</v>
      </c>
      <c r="N52" s="83">
        <f t="shared" si="9"/>
        <v>0</v>
      </c>
      <c r="O52" s="83">
        <f t="shared" si="10"/>
        <v>0</v>
      </c>
      <c r="P52" s="84">
        <f t="shared" si="11"/>
        <v>0</v>
      </c>
    </row>
    <row r="53" spans="1:16" s="50" customFormat="1">
      <c r="A53" s="143" t="s">
        <v>446</v>
      </c>
      <c r="B53" s="144"/>
      <c r="C53" s="268" t="s">
        <v>114</v>
      </c>
      <c r="D53" s="150" t="s">
        <v>87</v>
      </c>
      <c r="E53" s="267">
        <v>1</v>
      </c>
      <c r="F53" s="141"/>
      <c r="G53" s="141"/>
      <c r="H53" s="136"/>
      <c r="I53" s="142"/>
      <c r="J53" s="142"/>
      <c r="K53" s="83">
        <f t="shared" si="6"/>
        <v>0</v>
      </c>
      <c r="L53" s="44">
        <f t="shared" si="7"/>
        <v>0</v>
      </c>
      <c r="M53" s="83">
        <f t="shared" si="8"/>
        <v>0</v>
      </c>
      <c r="N53" s="83">
        <f t="shared" si="9"/>
        <v>0</v>
      </c>
      <c r="O53" s="83">
        <f t="shared" si="10"/>
        <v>0</v>
      </c>
      <c r="P53" s="84">
        <f t="shared" si="11"/>
        <v>0</v>
      </c>
    </row>
    <row r="54" spans="1:16" s="50" customFormat="1">
      <c r="A54" s="143" t="s">
        <v>447</v>
      </c>
      <c r="B54" s="144"/>
      <c r="C54" s="268" t="s">
        <v>115</v>
      </c>
      <c r="D54" s="150" t="s">
        <v>87</v>
      </c>
      <c r="E54" s="267">
        <v>1</v>
      </c>
      <c r="F54" s="141"/>
      <c r="G54" s="141"/>
      <c r="H54" s="136"/>
      <c r="I54" s="142"/>
      <c r="J54" s="142"/>
      <c r="K54" s="83">
        <f t="shared" si="6"/>
        <v>0</v>
      </c>
      <c r="L54" s="44">
        <f t="shared" si="7"/>
        <v>0</v>
      </c>
      <c r="M54" s="83">
        <f t="shared" si="8"/>
        <v>0</v>
      </c>
      <c r="N54" s="83">
        <f t="shared" si="9"/>
        <v>0</v>
      </c>
      <c r="O54" s="83">
        <f t="shared" si="10"/>
        <v>0</v>
      </c>
      <c r="P54" s="84">
        <f t="shared" si="11"/>
        <v>0</v>
      </c>
    </row>
    <row r="55" spans="1:16" s="50" customFormat="1">
      <c r="A55" s="143" t="s">
        <v>448</v>
      </c>
      <c r="B55" s="144"/>
      <c r="C55" s="268" t="s">
        <v>116</v>
      </c>
      <c r="D55" s="150" t="s">
        <v>87</v>
      </c>
      <c r="E55" s="267">
        <v>1</v>
      </c>
      <c r="F55" s="141"/>
      <c r="G55" s="141"/>
      <c r="H55" s="136"/>
      <c r="I55" s="142"/>
      <c r="J55" s="142"/>
      <c r="K55" s="83">
        <f t="shared" si="6"/>
        <v>0</v>
      </c>
      <c r="L55" s="44">
        <f t="shared" si="7"/>
        <v>0</v>
      </c>
      <c r="M55" s="83">
        <f t="shared" si="8"/>
        <v>0</v>
      </c>
      <c r="N55" s="83">
        <f t="shared" si="9"/>
        <v>0</v>
      </c>
      <c r="O55" s="83">
        <f t="shared" si="10"/>
        <v>0</v>
      </c>
      <c r="P55" s="84">
        <f t="shared" si="11"/>
        <v>0</v>
      </c>
    </row>
    <row r="56" spans="1:16" s="50" customFormat="1">
      <c r="A56" s="143" t="s">
        <v>449</v>
      </c>
      <c r="B56" s="144"/>
      <c r="C56" s="268" t="s">
        <v>117</v>
      </c>
      <c r="D56" s="150" t="s">
        <v>87</v>
      </c>
      <c r="E56" s="267">
        <v>1</v>
      </c>
      <c r="F56" s="141"/>
      <c r="G56" s="141"/>
      <c r="H56" s="136"/>
      <c r="I56" s="142"/>
      <c r="J56" s="142"/>
      <c r="K56" s="83">
        <f t="shared" si="6"/>
        <v>0</v>
      </c>
      <c r="L56" s="44">
        <f t="shared" si="7"/>
        <v>0</v>
      </c>
      <c r="M56" s="83">
        <f t="shared" si="8"/>
        <v>0</v>
      </c>
      <c r="N56" s="83">
        <f t="shared" si="9"/>
        <v>0</v>
      </c>
      <c r="O56" s="83">
        <f t="shared" si="10"/>
        <v>0</v>
      </c>
      <c r="P56" s="84">
        <f t="shared" si="11"/>
        <v>0</v>
      </c>
    </row>
    <row r="57" spans="1:16" s="50" customFormat="1">
      <c r="A57" s="143" t="s">
        <v>450</v>
      </c>
      <c r="B57" s="144"/>
      <c r="C57" s="268" t="s">
        <v>118</v>
      </c>
      <c r="D57" s="150" t="s">
        <v>87</v>
      </c>
      <c r="E57" s="267">
        <v>1</v>
      </c>
      <c r="F57" s="141"/>
      <c r="G57" s="141"/>
      <c r="H57" s="136"/>
      <c r="I57" s="142"/>
      <c r="J57" s="142"/>
      <c r="K57" s="83">
        <f t="shared" si="6"/>
        <v>0</v>
      </c>
      <c r="L57" s="44">
        <f t="shared" si="7"/>
        <v>0</v>
      </c>
      <c r="M57" s="83">
        <f t="shared" si="8"/>
        <v>0</v>
      </c>
      <c r="N57" s="83">
        <f t="shared" si="9"/>
        <v>0</v>
      </c>
      <c r="O57" s="83">
        <f t="shared" si="10"/>
        <v>0</v>
      </c>
      <c r="P57" s="84">
        <f t="shared" si="11"/>
        <v>0</v>
      </c>
    </row>
    <row r="58" spans="1:16" s="50" customFormat="1" ht="25">
      <c r="A58" s="143" t="s">
        <v>451</v>
      </c>
      <c r="B58" s="144"/>
      <c r="C58" s="237" t="s">
        <v>119</v>
      </c>
      <c r="D58" s="150" t="s">
        <v>28</v>
      </c>
      <c r="E58" s="151">
        <f>E21</f>
        <v>71.400000000000006</v>
      </c>
      <c r="F58" s="141"/>
      <c r="G58" s="141"/>
      <c r="H58" s="136"/>
      <c r="I58" s="142"/>
      <c r="J58" s="142">
        <v>0</v>
      </c>
      <c r="K58" s="83">
        <f t="shared" si="6"/>
        <v>0</v>
      </c>
      <c r="L58" s="44">
        <f t="shared" si="7"/>
        <v>0</v>
      </c>
      <c r="M58" s="83">
        <f t="shared" si="8"/>
        <v>0</v>
      </c>
      <c r="N58" s="83">
        <f t="shared" si="9"/>
        <v>0</v>
      </c>
      <c r="O58" s="83">
        <f t="shared" si="10"/>
        <v>0</v>
      </c>
      <c r="P58" s="84">
        <f t="shared" si="11"/>
        <v>0</v>
      </c>
    </row>
    <row r="59" spans="1:16" s="50" customFormat="1" ht="75">
      <c r="A59" s="152">
        <v>9</v>
      </c>
      <c r="B59" s="153"/>
      <c r="C59" s="269" t="s">
        <v>258</v>
      </c>
      <c r="D59" s="154" t="s">
        <v>76</v>
      </c>
      <c r="E59" s="137">
        <v>1</v>
      </c>
      <c r="F59" s="141"/>
      <c r="G59" s="141"/>
      <c r="H59" s="136"/>
      <c r="I59" s="142"/>
      <c r="J59" s="142">
        <f>0.15*H59</f>
        <v>0</v>
      </c>
      <c r="K59" s="83">
        <f t="shared" si="6"/>
        <v>0</v>
      </c>
      <c r="L59" s="44">
        <f t="shared" si="7"/>
        <v>0</v>
      </c>
      <c r="M59" s="83">
        <f t="shared" si="8"/>
        <v>0</v>
      </c>
      <c r="N59" s="83">
        <f t="shared" si="9"/>
        <v>0</v>
      </c>
      <c r="O59" s="83">
        <f t="shared" si="10"/>
        <v>0</v>
      </c>
      <c r="P59" s="84">
        <f t="shared" si="11"/>
        <v>0</v>
      </c>
    </row>
    <row r="60" spans="1:16" s="50" customFormat="1" ht="112.5">
      <c r="A60" s="152">
        <v>9</v>
      </c>
      <c r="B60" s="153"/>
      <c r="C60" s="269" t="s">
        <v>259</v>
      </c>
      <c r="D60" s="154" t="s">
        <v>76</v>
      </c>
      <c r="E60" s="137">
        <v>1</v>
      </c>
      <c r="F60" s="141"/>
      <c r="G60" s="141"/>
      <c r="H60" s="136"/>
      <c r="I60" s="142"/>
      <c r="J60" s="142">
        <f>0.15*H60</f>
        <v>0</v>
      </c>
      <c r="K60" s="83">
        <f t="shared" ref="K60" si="13">SUM(H60:J60)</f>
        <v>0</v>
      </c>
      <c r="L60" s="44">
        <f t="shared" ref="L60" si="14">ROUND(F60*E60,2)</f>
        <v>0</v>
      </c>
      <c r="M60" s="83">
        <f t="shared" ref="M60" si="15">ROUND(H60*E60,2)</f>
        <v>0</v>
      </c>
      <c r="N60" s="83">
        <f t="shared" ref="N60" si="16">ROUND(I60*E60,2)</f>
        <v>0</v>
      </c>
      <c r="O60" s="83">
        <f t="shared" ref="O60" si="17">ROUND(J60*E60,2)</f>
        <v>0</v>
      </c>
      <c r="P60" s="84">
        <f t="shared" ref="P60" si="18">SUM(M60:O60)</f>
        <v>0</v>
      </c>
    </row>
    <row r="61" spans="1:16">
      <c r="A61" s="28"/>
      <c r="B61" s="29"/>
      <c r="C61" s="30"/>
      <c r="D61" s="31"/>
      <c r="E61" s="32"/>
      <c r="F61" s="32">
        <v>0</v>
      </c>
      <c r="G61" s="32">
        <v>0</v>
      </c>
      <c r="H61" s="33"/>
      <c r="I61" s="32"/>
      <c r="J61" s="32"/>
      <c r="K61" s="32"/>
      <c r="L61" s="32"/>
      <c r="M61" s="32"/>
      <c r="N61" s="32"/>
      <c r="O61" s="32"/>
      <c r="P61" s="34"/>
    </row>
    <row r="62" spans="1:16" ht="15.65" customHeight="1">
      <c r="A62" s="35"/>
      <c r="B62" s="35"/>
      <c r="C62" s="534" t="s">
        <v>57</v>
      </c>
      <c r="D62" s="535"/>
      <c r="E62" s="535"/>
      <c r="F62" s="535"/>
      <c r="G62" s="535"/>
      <c r="H62" s="535"/>
      <c r="I62" s="535"/>
      <c r="J62" s="535"/>
      <c r="K62" s="535"/>
      <c r="L62" s="36">
        <f>SUM(L13:L61)</f>
        <v>0</v>
      </c>
      <c r="M62" s="36">
        <f>SUM(M13:M61)</f>
        <v>0</v>
      </c>
      <c r="N62" s="36">
        <f>SUM(N13:N61)</f>
        <v>0</v>
      </c>
      <c r="O62" s="36">
        <f>SUM(O13:O61)</f>
        <v>0</v>
      </c>
      <c r="P62" s="36">
        <f>SUM(P13:P61)</f>
        <v>0</v>
      </c>
    </row>
    <row r="63" spans="1:16" s="98" customFormat="1" collapsed="1">
      <c r="I63" s="119"/>
    </row>
    <row r="64" spans="1:16" customFormat="1" ht="12.9" customHeight="1">
      <c r="B64" s="120" t="s">
        <v>37</v>
      </c>
    </row>
    <row r="65" spans="1:16" customFormat="1" ht="45.15" customHeight="1">
      <c r="A65"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65" s="521"/>
      <c r="C65" s="521"/>
      <c r="D65" s="521"/>
      <c r="E65" s="521"/>
      <c r="F65" s="521"/>
      <c r="G65" s="521"/>
      <c r="H65" s="521"/>
      <c r="I65" s="521"/>
      <c r="J65" s="521"/>
      <c r="K65" s="521"/>
      <c r="L65" s="521"/>
      <c r="M65" s="521"/>
      <c r="N65" s="521"/>
      <c r="O65" s="521"/>
      <c r="P65" s="521"/>
    </row>
    <row r="66" spans="1:16" customFormat="1" ht="85.65" customHeight="1">
      <c r="A66" s="521"/>
      <c r="B66" s="521"/>
      <c r="C66" s="521"/>
      <c r="D66" s="521"/>
      <c r="E66" s="521"/>
      <c r="F66" s="521"/>
      <c r="G66" s="521"/>
      <c r="H66" s="521"/>
      <c r="I66" s="521"/>
      <c r="J66" s="521"/>
      <c r="K66" s="521"/>
      <c r="L66" s="521"/>
      <c r="M66" s="521"/>
      <c r="N66" s="521"/>
      <c r="O66" s="521"/>
      <c r="P66" s="521"/>
    </row>
    <row r="67" spans="1:16" customFormat="1" ht="12.9" customHeight="1">
      <c r="B67" s="121"/>
    </row>
    <row r="68" spans="1:16" customFormat="1" ht="12.9" customHeight="1">
      <c r="B68" s="121"/>
    </row>
    <row r="69" spans="1:16" s="98" customFormat="1">
      <c r="B69" s="98" t="s">
        <v>7</v>
      </c>
      <c r="L69" s="126" t="str">
        <f>Koptame_PV!B39</f>
        <v>Pārbaudīja:</v>
      </c>
      <c r="M69" s="126"/>
      <c r="N69" s="126"/>
      <c r="O69" s="126"/>
      <c r="P69" s="126"/>
    </row>
    <row r="70" spans="1:16" s="98" customFormat="1" ht="14.25" customHeight="1">
      <c r="C70" s="118">
        <f>Koptame_PV!C34</f>
        <v>0</v>
      </c>
      <c r="L70" s="118"/>
      <c r="M70" s="518">
        <f>Koptame_PV!C40</f>
        <v>0</v>
      </c>
      <c r="N70" s="518"/>
      <c r="O70" s="126"/>
      <c r="P70" s="126"/>
    </row>
    <row r="71" spans="1:16" s="98" customFormat="1">
      <c r="C71" s="117">
        <f>Koptame_PV!C35</f>
        <v>0</v>
      </c>
      <c r="L71" s="117"/>
      <c r="M71" s="519">
        <f>Koptame_PV!C41</f>
        <v>0</v>
      </c>
      <c r="N71" s="519"/>
      <c r="O71" s="126"/>
      <c r="P71" s="126"/>
    </row>
    <row r="72" spans="1:16" s="98" customFormat="1" collapsed="1">
      <c r="B72" s="119"/>
      <c r="F72" s="119"/>
      <c r="G72" s="119"/>
    </row>
  </sheetData>
  <mergeCells count="17">
    <mergeCell ref="A2:P2"/>
    <mergeCell ref="L9:O9"/>
    <mergeCell ref="D3:P3"/>
    <mergeCell ref="D4:P4"/>
    <mergeCell ref="D5:P5"/>
    <mergeCell ref="M70:N70"/>
    <mergeCell ref="M71:N71"/>
    <mergeCell ref="L11:P11"/>
    <mergeCell ref="A66:P66"/>
    <mergeCell ref="A65:P65"/>
    <mergeCell ref="A11:A12"/>
    <mergeCell ref="B11:B12"/>
    <mergeCell ref="C11:C12"/>
    <mergeCell ref="D11:D12"/>
    <mergeCell ref="C62:K62"/>
    <mergeCell ref="E11:E12"/>
    <mergeCell ref="F11:K11"/>
  </mergeCells>
  <conditionalFormatting sqref="I14:I18">
    <cfRule type="expression" dxfId="163" priority="16">
      <formula>#REF!&gt;0</formula>
    </cfRule>
    <cfRule type="expression" dxfId="162" priority="17">
      <formula>#REF!=3</formula>
    </cfRule>
    <cfRule type="expression" dxfId="161" priority="20" stopIfTrue="1">
      <formula>I14=#REF!=FALSE</formula>
    </cfRule>
    <cfRule type="expression" dxfId="160" priority="21">
      <formula>#REF!&gt;0</formula>
    </cfRule>
    <cfRule type="expression" dxfId="159" priority="22">
      <formula>#REF!=3</formula>
    </cfRule>
    <cfRule type="expression" dxfId="158" priority="23">
      <formula>#REF!=2</formula>
    </cfRule>
    <cfRule type="expression" dxfId="157" priority="24">
      <formula>#REF!=1</formula>
    </cfRule>
  </conditionalFormatting>
  <conditionalFormatting sqref="I14:I58">
    <cfRule type="expression" dxfId="156" priority="14">
      <formula>#REF!=2</formula>
    </cfRule>
    <cfRule type="expression" dxfId="155" priority="15">
      <formula>#REF!=1</formula>
    </cfRule>
    <cfRule type="expression" dxfId="154" priority="25" stopIfTrue="1">
      <formula>I14=#REF!=FALSE</formula>
    </cfRule>
  </conditionalFormatting>
  <conditionalFormatting sqref="I19:I58">
    <cfRule type="expression" dxfId="153" priority="11" stopIfTrue="1">
      <formula>I19=#REF!=FALSE</formula>
    </cfRule>
    <cfRule type="expression" dxfId="152" priority="12">
      <formula>#REF!&gt;0</formula>
    </cfRule>
    <cfRule type="expression" dxfId="151" priority="13">
      <formula>#REF!=3</formula>
    </cfRule>
  </conditionalFormatting>
  <conditionalFormatting sqref="I59:I60">
    <cfRule type="expression" dxfId="150" priority="1" stopIfTrue="1">
      <formula>I59=#REF!=FALSE</formula>
    </cfRule>
    <cfRule type="expression" dxfId="149" priority="2">
      <formula>#REF!&gt;0</formula>
    </cfRule>
    <cfRule type="expression" dxfId="148" priority="3">
      <formula>#REF!=3</formula>
    </cfRule>
    <cfRule type="expression" dxfId="147" priority="4">
      <formula>#REF!=2</formula>
    </cfRule>
    <cfRule type="expression" dxfId="146" priority="5">
      <formula>#REF!=1</formula>
    </cfRule>
    <cfRule type="expression" dxfId="145" priority="6">
      <formula>#REF!&gt;0</formula>
    </cfRule>
    <cfRule type="expression" dxfId="144" priority="7">
      <formula>#REF!=3</formula>
    </cfRule>
    <cfRule type="expression" dxfId="143" priority="10" stopIfTrue="1">
      <formula>I59=#REF!=FALSE</formula>
    </cfRule>
  </conditionalFormatting>
  <printOptions horizontalCentered="1"/>
  <pageMargins left="0.27559055118110237" right="0.27559055118110237" top="0.74803149606299213" bottom="0.74803149606299213" header="0.31496062992125984" footer="0.31496062992125984"/>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P41"/>
  <sheetViews>
    <sheetView showZeros="0" view="pageBreakPreview" zoomScaleNormal="100" zoomScaleSheetLayoutView="100" workbookViewId="0">
      <selection activeCell="A34" sqref="A34:P34"/>
    </sheetView>
  </sheetViews>
  <sheetFormatPr defaultColWidth="9.08984375" defaultRowHeight="14"/>
  <cols>
    <col min="1" max="1" width="9" style="16" customWidth="1"/>
    <col min="2" max="2" width="9.36328125" style="16" customWidth="1"/>
    <col min="3" max="3" width="43.90625" style="43" customWidth="1"/>
    <col min="4" max="4" width="8.08984375" style="16" customWidth="1"/>
    <col min="5" max="11" width="9.08984375" style="16"/>
    <col min="12" max="12" width="11.6328125" style="16" customWidth="1"/>
    <col min="13" max="13" width="14.6328125" style="16" customWidth="1"/>
    <col min="14" max="14" width="12.90625" style="16" customWidth="1"/>
    <col min="15" max="15" width="11.6328125" style="16" customWidth="1"/>
    <col min="16" max="16" width="12.90625" style="16" customWidth="1"/>
    <col min="17" max="16384" width="9.08984375" style="16"/>
  </cols>
  <sheetData>
    <row r="1" spans="1:16" s="21" customFormat="1">
      <c r="C1" s="41"/>
      <c r="E1" s="18"/>
      <c r="F1" s="18"/>
      <c r="G1" s="131" t="s">
        <v>51</v>
      </c>
      <c r="H1" s="88" t="str">
        <f>kops1_PV!B25</f>
        <v>1.10._PV</v>
      </c>
    </row>
    <row r="2" spans="1:16" s="21" customFormat="1">
      <c r="A2" s="529" t="str">
        <f>C13</f>
        <v>Iekšējie apdares darbi</v>
      </c>
      <c r="B2" s="529"/>
      <c r="C2" s="529"/>
      <c r="D2" s="529"/>
      <c r="E2" s="529"/>
      <c r="F2" s="529"/>
      <c r="G2" s="529"/>
      <c r="H2" s="529"/>
      <c r="I2" s="529"/>
      <c r="J2" s="529"/>
      <c r="K2" s="529"/>
      <c r="L2" s="529"/>
      <c r="M2" s="529"/>
      <c r="N2" s="529"/>
      <c r="O2" s="529"/>
      <c r="P2" s="529"/>
    </row>
    <row r="3" spans="1:16">
      <c r="A3" s="17"/>
      <c r="B3" s="17"/>
      <c r="C3" s="42" t="s">
        <v>10</v>
      </c>
      <c r="D3" s="531" t="str">
        <f>Koptame_PV!C11</f>
        <v>Ēkas pārbūve un teritorijas labiekārtošana</v>
      </c>
      <c r="E3" s="531"/>
      <c r="F3" s="531"/>
      <c r="G3" s="531"/>
      <c r="H3" s="531"/>
      <c r="I3" s="531"/>
      <c r="J3" s="531"/>
      <c r="K3" s="531"/>
      <c r="L3" s="531"/>
      <c r="M3" s="531"/>
      <c r="N3" s="531"/>
      <c r="O3" s="531"/>
      <c r="P3" s="531"/>
    </row>
    <row r="4" spans="1:16">
      <c r="A4" s="17"/>
      <c r="B4" s="17"/>
      <c r="C4" s="42" t="s">
        <v>11</v>
      </c>
      <c r="D4" s="531" t="str">
        <f>Koptame_PV!C12</f>
        <v>Ēkas pārbūve un teritorijas labiekārtošana(Lietotāja līdzekļi)</v>
      </c>
      <c r="E4" s="531"/>
      <c r="F4" s="531"/>
      <c r="G4" s="531"/>
      <c r="H4" s="531"/>
      <c r="I4" s="531"/>
      <c r="J4" s="531"/>
      <c r="K4" s="531"/>
      <c r="L4" s="531"/>
      <c r="M4" s="531"/>
      <c r="N4" s="531"/>
      <c r="O4" s="531"/>
      <c r="P4" s="531"/>
    </row>
    <row r="5" spans="1:16">
      <c r="A5" s="17"/>
      <c r="B5" s="17"/>
      <c r="C5" s="42" t="s">
        <v>12</v>
      </c>
      <c r="D5" s="531" t="str">
        <f>Koptame_PV!C13</f>
        <v>Citadeles iela 7, Rīga</v>
      </c>
      <c r="E5" s="531"/>
      <c r="F5" s="531"/>
      <c r="G5" s="531"/>
      <c r="H5" s="531"/>
      <c r="I5" s="531"/>
      <c r="J5" s="531"/>
      <c r="K5" s="531"/>
      <c r="L5" s="531"/>
      <c r="M5" s="531"/>
      <c r="N5" s="531"/>
      <c r="O5" s="531"/>
      <c r="P5" s="531"/>
    </row>
    <row r="6" spans="1:16">
      <c r="A6" s="17"/>
      <c r="B6" s="17"/>
      <c r="C6" s="42"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P31</f>
        <v>0</v>
      </c>
    </row>
    <row r="8" spans="1:16">
      <c r="A8" s="20"/>
      <c r="B8" s="20"/>
      <c r="D8" s="24"/>
      <c r="E8" s="37"/>
      <c r="F8" s="37"/>
      <c r="G8" s="37"/>
      <c r="H8" s="37"/>
      <c r="I8" s="37"/>
      <c r="J8" s="37"/>
      <c r="K8" s="37"/>
      <c r="N8" s="37"/>
      <c r="O8" s="37"/>
      <c r="P8" s="22"/>
    </row>
    <row r="9" spans="1:16" ht="15.65" customHeight="1">
      <c r="A9" s="39"/>
      <c r="B9" s="39"/>
      <c r="J9" s="38"/>
      <c r="K9" s="38"/>
      <c r="L9" s="530" t="str">
        <f>Koptame_PV!D16</f>
        <v xml:space="preserve">Tāme sastādīta:  </v>
      </c>
      <c r="M9" s="530"/>
      <c r="N9" s="530"/>
      <c r="O9" s="530"/>
      <c r="P9" s="38"/>
    </row>
    <row r="10" spans="1:16" ht="15.5">
      <c r="A10" s="39"/>
      <c r="B10" s="39"/>
    </row>
    <row r="11" spans="1:16" ht="14.25" customHeight="1">
      <c r="A11" s="522" t="s">
        <v>14</v>
      </c>
      <c r="B11" s="532" t="s">
        <v>20</v>
      </c>
      <c r="C11" s="525" t="s">
        <v>55</v>
      </c>
      <c r="D11" s="526" t="s">
        <v>21</v>
      </c>
      <c r="E11" s="522" t="s">
        <v>22</v>
      </c>
      <c r="F11" s="520" t="s">
        <v>23</v>
      </c>
      <c r="G11" s="520"/>
      <c r="H11" s="520"/>
      <c r="I11" s="520"/>
      <c r="J11" s="520"/>
      <c r="K11" s="520"/>
      <c r="L11" s="520" t="s">
        <v>24</v>
      </c>
      <c r="M11" s="520"/>
      <c r="N11" s="520"/>
      <c r="O11" s="520"/>
      <c r="P11" s="520"/>
    </row>
    <row r="12" spans="1:16" ht="64" customHeight="1">
      <c r="A12" s="522"/>
      <c r="B12" s="533"/>
      <c r="C12" s="525"/>
      <c r="D12" s="526"/>
      <c r="E12" s="522"/>
      <c r="F12" s="128" t="s">
        <v>25</v>
      </c>
      <c r="G12" s="128" t="s">
        <v>39</v>
      </c>
      <c r="H12" s="128" t="s">
        <v>40</v>
      </c>
      <c r="I12" s="128" t="s">
        <v>53</v>
      </c>
      <c r="J12" s="128" t="s">
        <v>41</v>
      </c>
      <c r="K12" s="128" t="s">
        <v>42</v>
      </c>
      <c r="L12" s="128" t="s">
        <v>17</v>
      </c>
      <c r="M12" s="128" t="s">
        <v>40</v>
      </c>
      <c r="N12" s="128" t="s">
        <v>53</v>
      </c>
      <c r="O12" s="128" t="s">
        <v>41</v>
      </c>
      <c r="P12" s="128" t="s">
        <v>43</v>
      </c>
    </row>
    <row r="13" spans="1:16" ht="15.5">
      <c r="A13" s="25"/>
      <c r="B13" s="45">
        <v>0</v>
      </c>
      <c r="C13" s="13" t="str">
        <f>kops1_PV!C25</f>
        <v>Iekšējie apdares darbi</v>
      </c>
      <c r="D13" s="14"/>
      <c r="E13" s="15"/>
      <c r="F13" s="44">
        <v>0</v>
      </c>
      <c r="G13" s="44">
        <v>0</v>
      </c>
      <c r="H13" s="27"/>
      <c r="I13" s="26"/>
      <c r="J13" s="26"/>
      <c r="K13" s="83">
        <f t="shared" ref="K13" si="0">SUM(H13:J13)</f>
        <v>0</v>
      </c>
      <c r="L13" s="44">
        <f t="shared" ref="L13" si="1">ROUND(F13*E13,2)</f>
        <v>0</v>
      </c>
      <c r="M13" s="83">
        <f t="shared" ref="M13" si="2">ROUND(H13*E13,2)</f>
        <v>0</v>
      </c>
      <c r="N13" s="83">
        <f t="shared" ref="N13" si="3">ROUND(I13*E13,2)</f>
        <v>0</v>
      </c>
      <c r="O13" s="83">
        <f t="shared" ref="O13" si="4">ROUND(J13*E13,2)</f>
        <v>0</v>
      </c>
      <c r="P13" s="84">
        <f t="shared" ref="P13" si="5">SUM(M13:O13)</f>
        <v>0</v>
      </c>
    </row>
    <row r="14" spans="1:16" s="50" customFormat="1">
      <c r="A14" s="139">
        <v>0</v>
      </c>
      <c r="B14" s="174"/>
      <c r="C14" s="175" t="s">
        <v>127</v>
      </c>
      <c r="D14" s="150"/>
      <c r="E14" s="137"/>
      <c r="F14" s="141"/>
      <c r="G14" s="141">
        <v>0</v>
      </c>
      <c r="H14" s="136">
        <f t="shared" ref="H14" si="6">ROUND(F14*G14,2)</f>
        <v>0</v>
      </c>
      <c r="I14" s="142">
        <v>0</v>
      </c>
      <c r="J14" s="142">
        <v>0</v>
      </c>
      <c r="K14" s="83">
        <f t="shared" ref="K14:K29" si="7">SUM(H14:J14)</f>
        <v>0</v>
      </c>
      <c r="L14" s="44">
        <f t="shared" ref="L14:L29" si="8">ROUND(F14*E14,2)</f>
        <v>0</v>
      </c>
      <c r="M14" s="83">
        <f t="shared" ref="M14:M29" si="9">ROUND(H14*E14,2)</f>
        <v>0</v>
      </c>
      <c r="N14" s="83">
        <f t="shared" ref="N14:N29" si="10">ROUND(I14*E14,2)</f>
        <v>0</v>
      </c>
      <c r="O14" s="83">
        <f t="shared" ref="O14:O29" si="11">ROUND(J14*E14,2)</f>
        <v>0</v>
      </c>
      <c r="P14" s="84">
        <f t="shared" ref="P14:P29" si="12">SUM(M14:O14)</f>
        <v>0</v>
      </c>
    </row>
    <row r="15" spans="1:16" s="50" customFormat="1" ht="25">
      <c r="A15" s="160">
        <v>1</v>
      </c>
      <c r="B15" s="258"/>
      <c r="C15" s="148" t="s">
        <v>386</v>
      </c>
      <c r="D15" s="150" t="s">
        <v>28</v>
      </c>
      <c r="E15" s="265">
        <f>267.65+258.86</f>
        <v>526.51</v>
      </c>
      <c r="F15" s="141"/>
      <c r="G15" s="141"/>
      <c r="H15" s="136"/>
      <c r="I15" s="142"/>
      <c r="J15" s="142"/>
      <c r="K15" s="83">
        <f t="shared" si="7"/>
        <v>0</v>
      </c>
      <c r="L15" s="44">
        <f t="shared" si="8"/>
        <v>0</v>
      </c>
      <c r="M15" s="83">
        <f t="shared" si="9"/>
        <v>0</v>
      </c>
      <c r="N15" s="83">
        <f t="shared" si="10"/>
        <v>0</v>
      </c>
      <c r="O15" s="83">
        <f t="shared" si="11"/>
        <v>0</v>
      </c>
      <c r="P15" s="84">
        <f t="shared" si="12"/>
        <v>0</v>
      </c>
    </row>
    <row r="16" spans="1:16" s="50" customFormat="1" ht="37.5">
      <c r="A16" s="160">
        <v>2</v>
      </c>
      <c r="B16" s="258"/>
      <c r="C16" s="148" t="s">
        <v>247</v>
      </c>
      <c r="D16" s="161" t="s">
        <v>28</v>
      </c>
      <c r="E16" s="265">
        <f>E15</f>
        <v>526.51</v>
      </c>
      <c r="F16" s="141"/>
      <c r="G16" s="141"/>
      <c r="H16" s="136"/>
      <c r="I16" s="142"/>
      <c r="J16" s="142"/>
      <c r="K16" s="83">
        <f t="shared" ref="K16" si="13">SUM(H16:J16)</f>
        <v>0</v>
      </c>
      <c r="L16" s="44">
        <f t="shared" si="8"/>
        <v>0</v>
      </c>
      <c r="M16" s="83">
        <f t="shared" si="9"/>
        <v>0</v>
      </c>
      <c r="N16" s="83">
        <f t="shared" si="10"/>
        <v>0</v>
      </c>
      <c r="O16" s="83">
        <f t="shared" si="11"/>
        <v>0</v>
      </c>
      <c r="P16" s="84">
        <f t="shared" si="12"/>
        <v>0</v>
      </c>
    </row>
    <row r="17" spans="1:16" s="50" customFormat="1" ht="29.4" customHeight="1">
      <c r="A17" s="160">
        <v>3</v>
      </c>
      <c r="B17" s="156"/>
      <c r="C17" s="166" t="s">
        <v>385</v>
      </c>
      <c r="D17" s="158" t="s">
        <v>28</v>
      </c>
      <c r="E17" s="271">
        <v>196.1</v>
      </c>
      <c r="F17" s="141"/>
      <c r="G17" s="141"/>
      <c r="H17" s="136"/>
      <c r="I17" s="137"/>
      <c r="J17" s="138"/>
      <c r="K17" s="83">
        <f>SUM(H17:J17)</f>
        <v>0</v>
      </c>
      <c r="L17" s="44">
        <f>ROUND(F17*E17,2)</f>
        <v>0</v>
      </c>
      <c r="M17" s="83">
        <f>ROUND(H17*E17,2)</f>
        <v>0</v>
      </c>
      <c r="N17" s="83">
        <f>ROUND(I17*E17,2)</f>
        <v>0</v>
      </c>
      <c r="O17" s="83">
        <f>ROUND(J17*E17,2)</f>
        <v>0</v>
      </c>
      <c r="P17" s="84">
        <f>SUM(M17:O17)</f>
        <v>0</v>
      </c>
    </row>
    <row r="18" spans="1:16" s="50" customFormat="1" ht="25.5">
      <c r="A18" s="160">
        <v>4</v>
      </c>
      <c r="B18" s="179"/>
      <c r="C18" s="178" t="s">
        <v>387</v>
      </c>
      <c r="D18" s="161" t="s">
        <v>28</v>
      </c>
      <c r="E18" s="158">
        <f>E17+E16</f>
        <v>722.61</v>
      </c>
      <c r="F18" s="141"/>
      <c r="G18" s="141"/>
      <c r="H18" s="136"/>
      <c r="I18" s="142"/>
      <c r="J18" s="142"/>
      <c r="K18" s="83">
        <f t="shared" ref="K18:K20" si="14">SUM(H18:J18)</f>
        <v>0</v>
      </c>
      <c r="L18" s="44">
        <f t="shared" ref="L18:L20" si="15">ROUND(F18*E18,2)</f>
        <v>0</v>
      </c>
      <c r="M18" s="83">
        <f t="shared" ref="M18:M20" si="16">ROUND(H18*E18,2)</f>
        <v>0</v>
      </c>
      <c r="N18" s="83">
        <f t="shared" ref="N18:N20" si="17">ROUND(I18*E18,2)</f>
        <v>0</v>
      </c>
      <c r="O18" s="83">
        <f t="shared" ref="O18:O20" si="18">ROUND(J18*E18,2)</f>
        <v>0</v>
      </c>
      <c r="P18" s="84">
        <f t="shared" ref="P18:P20" si="19">SUM(M18:O18)</f>
        <v>0</v>
      </c>
    </row>
    <row r="19" spans="1:16" s="50" customFormat="1">
      <c r="A19" s="160">
        <v>5</v>
      </c>
      <c r="B19" s="179"/>
      <c r="C19" s="180" t="s">
        <v>388</v>
      </c>
      <c r="D19" s="161" t="s">
        <v>28</v>
      </c>
      <c r="E19" s="158">
        <f>E18</f>
        <v>722.61</v>
      </c>
      <c r="F19" s="141"/>
      <c r="G19" s="141"/>
      <c r="H19" s="136"/>
      <c r="I19" s="142"/>
      <c r="J19" s="142"/>
      <c r="K19" s="83">
        <f t="shared" si="14"/>
        <v>0</v>
      </c>
      <c r="L19" s="44">
        <f t="shared" si="15"/>
        <v>0</v>
      </c>
      <c r="M19" s="83">
        <f t="shared" si="16"/>
        <v>0</v>
      </c>
      <c r="N19" s="83">
        <f t="shared" si="17"/>
        <v>0</v>
      </c>
      <c r="O19" s="83">
        <f t="shared" si="18"/>
        <v>0</v>
      </c>
      <c r="P19" s="84">
        <f t="shared" si="19"/>
        <v>0</v>
      </c>
    </row>
    <row r="20" spans="1:16" s="50" customFormat="1" ht="50">
      <c r="A20" s="160">
        <v>6</v>
      </c>
      <c r="B20" s="184"/>
      <c r="C20" s="148" t="s">
        <v>389</v>
      </c>
      <c r="D20" s="150" t="s">
        <v>28</v>
      </c>
      <c r="E20" s="158">
        <f>E19</f>
        <v>722.61</v>
      </c>
      <c r="F20" s="141"/>
      <c r="G20" s="141"/>
      <c r="H20" s="136"/>
      <c r="I20" s="137"/>
      <c r="J20" s="138"/>
      <c r="K20" s="83">
        <f t="shared" si="14"/>
        <v>0</v>
      </c>
      <c r="L20" s="44">
        <f t="shared" si="15"/>
        <v>0</v>
      </c>
      <c r="M20" s="83">
        <f t="shared" si="16"/>
        <v>0</v>
      </c>
      <c r="N20" s="83">
        <f t="shared" si="17"/>
        <v>0</v>
      </c>
      <c r="O20" s="83">
        <f t="shared" si="18"/>
        <v>0</v>
      </c>
      <c r="P20" s="84">
        <f t="shared" si="19"/>
        <v>0</v>
      </c>
    </row>
    <row r="21" spans="1:16" s="50" customFormat="1" ht="37.5">
      <c r="A21" s="160">
        <v>7</v>
      </c>
      <c r="B21" s="176"/>
      <c r="C21" s="177" t="s">
        <v>250</v>
      </c>
      <c r="D21" s="161" t="s">
        <v>28</v>
      </c>
      <c r="E21" s="270">
        <f>13.86+35.64+30.87</f>
        <v>80.37</v>
      </c>
      <c r="F21" s="141"/>
      <c r="G21" s="141"/>
      <c r="H21" s="142"/>
      <c r="I21" s="142"/>
      <c r="J21" s="142"/>
      <c r="K21" s="83">
        <f>SUM(H21:J21)</f>
        <v>0</v>
      </c>
      <c r="L21" s="44">
        <f>ROUND(F21*E21,2)</f>
        <v>0</v>
      </c>
      <c r="M21" s="83">
        <f>ROUND(H21*E21,2)</f>
        <v>0</v>
      </c>
      <c r="N21" s="83">
        <f>ROUND(I21*E21,2)</f>
        <v>0</v>
      </c>
      <c r="O21" s="83">
        <f>ROUND(J21*E21,2)</f>
        <v>0</v>
      </c>
      <c r="P21" s="84">
        <f>SUM(M21:O21)</f>
        <v>0</v>
      </c>
    </row>
    <row r="22" spans="1:16" s="50" customFormat="1">
      <c r="A22" s="139">
        <v>0</v>
      </c>
      <c r="B22" s="174"/>
      <c r="C22" s="175" t="s">
        <v>82</v>
      </c>
      <c r="D22" s="150"/>
      <c r="E22" s="181"/>
      <c r="F22" s="182"/>
      <c r="G22" s="182"/>
      <c r="H22" s="136"/>
      <c r="I22" s="182"/>
      <c r="J22" s="183"/>
      <c r="K22" s="83">
        <f t="shared" si="7"/>
        <v>0</v>
      </c>
      <c r="L22" s="44">
        <f t="shared" si="8"/>
        <v>0</v>
      </c>
      <c r="M22" s="83">
        <f t="shared" si="9"/>
        <v>0</v>
      </c>
      <c r="N22" s="83">
        <f t="shared" si="10"/>
        <v>0</v>
      </c>
      <c r="O22" s="83">
        <f t="shared" si="11"/>
        <v>0</v>
      </c>
      <c r="P22" s="84">
        <f t="shared" si="12"/>
        <v>0</v>
      </c>
    </row>
    <row r="23" spans="1:16" s="50" customFormat="1" ht="25">
      <c r="A23" s="155">
        <v>8</v>
      </c>
      <c r="B23" s="156"/>
      <c r="C23" s="162" t="s">
        <v>131</v>
      </c>
      <c r="D23" s="158" t="s">
        <v>28</v>
      </c>
      <c r="E23" s="271">
        <f>E24+E28</f>
        <v>2034.79</v>
      </c>
      <c r="F23" s="141"/>
      <c r="G23" s="141"/>
      <c r="H23" s="136"/>
      <c r="I23" s="137"/>
      <c r="J23" s="138"/>
      <c r="K23" s="83">
        <f t="shared" si="7"/>
        <v>0</v>
      </c>
      <c r="L23" s="44">
        <f t="shared" si="8"/>
        <v>0</v>
      </c>
      <c r="M23" s="83">
        <f t="shared" si="9"/>
        <v>0</v>
      </c>
      <c r="N23" s="83">
        <f t="shared" si="10"/>
        <v>0</v>
      </c>
      <c r="O23" s="83">
        <f t="shared" si="11"/>
        <v>0</v>
      </c>
      <c r="P23" s="84">
        <f t="shared" si="12"/>
        <v>0</v>
      </c>
    </row>
    <row r="24" spans="1:16" s="50" customFormat="1" ht="25.5">
      <c r="A24" s="160">
        <v>9</v>
      </c>
      <c r="B24" s="179"/>
      <c r="C24" s="178" t="s">
        <v>128</v>
      </c>
      <c r="D24" s="161" t="s">
        <v>28</v>
      </c>
      <c r="E24" s="158">
        <f>E25</f>
        <v>1855.58</v>
      </c>
      <c r="F24" s="141"/>
      <c r="G24" s="141"/>
      <c r="H24" s="136"/>
      <c r="I24" s="142"/>
      <c r="J24" s="142"/>
      <c r="K24" s="83">
        <f t="shared" si="7"/>
        <v>0</v>
      </c>
      <c r="L24" s="44">
        <f t="shared" si="8"/>
        <v>0</v>
      </c>
      <c r="M24" s="83">
        <f t="shared" si="9"/>
        <v>0</v>
      </c>
      <c r="N24" s="83">
        <f t="shared" si="10"/>
        <v>0</v>
      </c>
      <c r="O24" s="83">
        <f t="shared" si="11"/>
        <v>0</v>
      </c>
      <c r="P24" s="84">
        <f t="shared" si="12"/>
        <v>0</v>
      </c>
    </row>
    <row r="25" spans="1:16" s="50" customFormat="1">
      <c r="A25" s="155">
        <v>10</v>
      </c>
      <c r="B25" s="179"/>
      <c r="C25" s="180" t="s">
        <v>129</v>
      </c>
      <c r="D25" s="161" t="s">
        <v>28</v>
      </c>
      <c r="E25" s="158">
        <f>E26+E27</f>
        <v>1855.58</v>
      </c>
      <c r="F25" s="141"/>
      <c r="G25" s="141"/>
      <c r="H25" s="136"/>
      <c r="I25" s="142"/>
      <c r="J25" s="142"/>
      <c r="K25" s="83">
        <f t="shared" si="7"/>
        <v>0</v>
      </c>
      <c r="L25" s="44">
        <f t="shared" si="8"/>
        <v>0</v>
      </c>
      <c r="M25" s="83">
        <f t="shared" si="9"/>
        <v>0</v>
      </c>
      <c r="N25" s="83">
        <f t="shared" si="10"/>
        <v>0</v>
      </c>
      <c r="O25" s="83">
        <f t="shared" si="11"/>
        <v>0</v>
      </c>
      <c r="P25" s="84">
        <f t="shared" si="12"/>
        <v>0</v>
      </c>
    </row>
    <row r="26" spans="1:16" s="50" customFormat="1" ht="50">
      <c r="A26" s="160">
        <v>11</v>
      </c>
      <c r="B26" s="184"/>
      <c r="C26" s="148" t="s">
        <v>132</v>
      </c>
      <c r="D26" s="150" t="s">
        <v>28</v>
      </c>
      <c r="E26" s="158">
        <f>275.57+106.19+95.68</f>
        <v>477.44</v>
      </c>
      <c r="F26" s="141"/>
      <c r="G26" s="141"/>
      <c r="H26" s="136"/>
      <c r="I26" s="137"/>
      <c r="J26" s="138"/>
      <c r="K26" s="83">
        <f t="shared" si="7"/>
        <v>0</v>
      </c>
      <c r="L26" s="44">
        <f t="shared" si="8"/>
        <v>0</v>
      </c>
      <c r="M26" s="83">
        <f t="shared" si="9"/>
        <v>0</v>
      </c>
      <c r="N26" s="83">
        <f t="shared" si="10"/>
        <v>0</v>
      </c>
      <c r="O26" s="83">
        <f t="shared" si="11"/>
        <v>0</v>
      </c>
      <c r="P26" s="84">
        <f t="shared" si="12"/>
        <v>0</v>
      </c>
    </row>
    <row r="27" spans="1:16" s="50" customFormat="1" ht="75">
      <c r="A27" s="155">
        <v>12</v>
      </c>
      <c r="B27" s="184"/>
      <c r="C27" s="148" t="s">
        <v>133</v>
      </c>
      <c r="D27" s="150" t="s">
        <v>28</v>
      </c>
      <c r="E27" s="158">
        <f>296.85+607.68+473.61</f>
        <v>1378.1399999999999</v>
      </c>
      <c r="F27" s="141"/>
      <c r="G27" s="141"/>
      <c r="H27" s="136"/>
      <c r="I27" s="137"/>
      <c r="J27" s="138"/>
      <c r="K27" s="83">
        <f t="shared" si="7"/>
        <v>0</v>
      </c>
      <c r="L27" s="44">
        <f t="shared" si="8"/>
        <v>0</v>
      </c>
      <c r="M27" s="83">
        <f t="shared" si="9"/>
        <v>0</v>
      </c>
      <c r="N27" s="83">
        <f t="shared" si="10"/>
        <v>0</v>
      </c>
      <c r="O27" s="83">
        <f t="shared" si="11"/>
        <v>0</v>
      </c>
      <c r="P27" s="84">
        <f t="shared" si="12"/>
        <v>0</v>
      </c>
    </row>
    <row r="28" spans="1:16" s="50" customFormat="1">
      <c r="A28" s="160">
        <v>13</v>
      </c>
      <c r="B28" s="140"/>
      <c r="C28" s="148" t="s">
        <v>130</v>
      </c>
      <c r="D28" s="161" t="s">
        <v>28</v>
      </c>
      <c r="E28" s="270">
        <f>27.05+54.98+48.38+48.8</f>
        <v>179.20999999999998</v>
      </c>
      <c r="F28" s="141"/>
      <c r="G28" s="141"/>
      <c r="H28" s="136"/>
      <c r="I28" s="142"/>
      <c r="J28" s="142">
        <f>0.15*H28</f>
        <v>0</v>
      </c>
      <c r="K28" s="83">
        <f t="shared" si="7"/>
        <v>0</v>
      </c>
      <c r="L28" s="44">
        <f t="shared" si="8"/>
        <v>0</v>
      </c>
      <c r="M28" s="83">
        <f t="shared" si="9"/>
        <v>0</v>
      </c>
      <c r="N28" s="83">
        <f t="shared" si="10"/>
        <v>0</v>
      </c>
      <c r="O28" s="83">
        <f t="shared" si="11"/>
        <v>0</v>
      </c>
      <c r="P28" s="84">
        <f t="shared" si="12"/>
        <v>0</v>
      </c>
    </row>
    <row r="29" spans="1:16" s="50" customFormat="1" ht="150">
      <c r="A29" s="155">
        <v>14</v>
      </c>
      <c r="B29" s="184"/>
      <c r="C29" s="148" t="s">
        <v>134</v>
      </c>
      <c r="D29" s="150" t="s">
        <v>28</v>
      </c>
      <c r="E29" s="137">
        <f>E28</f>
        <v>179.20999999999998</v>
      </c>
      <c r="F29" s="141"/>
      <c r="G29" s="141"/>
      <c r="H29" s="142"/>
      <c r="I29" s="142"/>
      <c r="J29" s="142"/>
      <c r="K29" s="83">
        <f t="shared" si="7"/>
        <v>0</v>
      </c>
      <c r="L29" s="44">
        <f t="shared" si="8"/>
        <v>0</v>
      </c>
      <c r="M29" s="83">
        <f t="shared" si="9"/>
        <v>0</v>
      </c>
      <c r="N29" s="83">
        <f t="shared" si="10"/>
        <v>0</v>
      </c>
      <c r="O29" s="83">
        <f t="shared" si="11"/>
        <v>0</v>
      </c>
      <c r="P29" s="84">
        <f t="shared" si="12"/>
        <v>0</v>
      </c>
    </row>
    <row r="30" spans="1:16">
      <c r="A30" s="28"/>
      <c r="B30" s="46"/>
      <c r="C30" s="30"/>
      <c r="D30" s="31"/>
      <c r="E30" s="32"/>
      <c r="F30" s="32">
        <v>0</v>
      </c>
      <c r="G30" s="32">
        <v>0</v>
      </c>
      <c r="H30" s="33"/>
      <c r="I30" s="32"/>
      <c r="J30" s="32"/>
      <c r="K30" s="32"/>
      <c r="L30" s="32"/>
      <c r="M30" s="32"/>
      <c r="N30" s="32"/>
      <c r="O30" s="32"/>
      <c r="P30" s="34"/>
    </row>
    <row r="31" spans="1:16" ht="15.65" customHeight="1">
      <c r="A31" s="35"/>
      <c r="B31" s="35"/>
      <c r="C31" s="534" t="s">
        <v>57</v>
      </c>
      <c r="D31" s="535"/>
      <c r="E31" s="535"/>
      <c r="F31" s="535"/>
      <c r="G31" s="535"/>
      <c r="H31" s="535"/>
      <c r="I31" s="535"/>
      <c r="J31" s="535"/>
      <c r="K31" s="535"/>
      <c r="L31" s="36">
        <f>SUM(L13:L30)</f>
        <v>0</v>
      </c>
      <c r="M31" s="36">
        <f>SUM(M13:M30)</f>
        <v>0</v>
      </c>
      <c r="N31" s="36">
        <f>SUM(N13:N30)</f>
        <v>0</v>
      </c>
      <c r="O31" s="36">
        <f>SUM(O13:O30)</f>
        <v>0</v>
      </c>
      <c r="P31" s="36">
        <f>SUM(P13:P30)</f>
        <v>0</v>
      </c>
    </row>
    <row r="32" spans="1:16" s="98" customFormat="1" collapsed="1">
      <c r="I32" s="119"/>
    </row>
    <row r="33" spans="1:16" customFormat="1" ht="12.9" customHeight="1">
      <c r="B33" s="120" t="s">
        <v>37</v>
      </c>
    </row>
    <row r="34" spans="1:16" customFormat="1" ht="45.15" customHeight="1">
      <c r="A34"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34" s="521"/>
      <c r="C34" s="521"/>
      <c r="D34" s="521"/>
      <c r="E34" s="521"/>
      <c r="F34" s="521"/>
      <c r="G34" s="521"/>
      <c r="H34" s="521"/>
      <c r="I34" s="521"/>
      <c r="J34" s="521"/>
      <c r="K34" s="521"/>
      <c r="L34" s="521"/>
      <c r="M34" s="521"/>
      <c r="N34" s="521"/>
      <c r="O34" s="521"/>
      <c r="P34" s="521"/>
    </row>
    <row r="35" spans="1:16" customFormat="1" ht="79.5" customHeight="1">
      <c r="A35" s="521"/>
      <c r="B35" s="521"/>
      <c r="C35" s="521"/>
      <c r="D35" s="521"/>
      <c r="E35" s="521"/>
      <c r="F35" s="521"/>
      <c r="G35" s="521"/>
      <c r="H35" s="521"/>
      <c r="I35" s="521"/>
      <c r="J35" s="521"/>
      <c r="K35" s="521"/>
      <c r="L35" s="521"/>
      <c r="M35" s="521"/>
      <c r="N35" s="521"/>
      <c r="O35" s="521"/>
      <c r="P35" s="521"/>
    </row>
    <row r="36" spans="1:16" customFormat="1" ht="12.9" customHeight="1">
      <c r="B36" s="121"/>
    </row>
    <row r="37" spans="1:16" customFormat="1" ht="12.9" customHeight="1">
      <c r="B37" s="121"/>
    </row>
    <row r="38" spans="1:16" s="98" customFormat="1">
      <c r="B38" s="98" t="s">
        <v>7</v>
      </c>
      <c r="L38" s="126" t="str">
        <f>Koptame_PV!B39</f>
        <v>Pārbaudīja:</v>
      </c>
      <c r="M38" s="126"/>
      <c r="N38" s="126"/>
      <c r="O38" s="126"/>
      <c r="P38" s="126"/>
    </row>
    <row r="39" spans="1:16" s="98" customFormat="1" ht="14.25" customHeight="1">
      <c r="C39" s="118">
        <f>Koptame_PV!C34</f>
        <v>0</v>
      </c>
      <c r="L39" s="118"/>
      <c r="M39" s="518">
        <f>Koptame_PV!C40</f>
        <v>0</v>
      </c>
      <c r="N39" s="518"/>
      <c r="O39" s="126"/>
      <c r="P39" s="126"/>
    </row>
    <row r="40" spans="1:16" s="98" customFormat="1">
      <c r="C40" s="117">
        <f>Koptame_PV!C35</f>
        <v>0</v>
      </c>
      <c r="L40" s="117"/>
      <c r="M40" s="519">
        <f>Koptame_PV!C41</f>
        <v>0</v>
      </c>
      <c r="N40" s="519"/>
      <c r="O40" s="126"/>
      <c r="P40" s="126"/>
    </row>
    <row r="41" spans="1:16" s="98" customFormat="1" collapsed="1">
      <c r="B41" s="119"/>
      <c r="F41" s="119"/>
      <c r="G41" s="119"/>
    </row>
  </sheetData>
  <mergeCells count="17">
    <mergeCell ref="C31:K31"/>
    <mergeCell ref="A35:P35"/>
    <mergeCell ref="A34:P34"/>
    <mergeCell ref="M39:N39"/>
    <mergeCell ref="M40:N40"/>
    <mergeCell ref="A2:P2"/>
    <mergeCell ref="L9:O9"/>
    <mergeCell ref="A11:A12"/>
    <mergeCell ref="B11:B12"/>
    <mergeCell ref="C11:C12"/>
    <mergeCell ref="D11:D12"/>
    <mergeCell ref="E11:E12"/>
    <mergeCell ref="D3:P3"/>
    <mergeCell ref="D4:P4"/>
    <mergeCell ref="D5:P5"/>
    <mergeCell ref="F11:K11"/>
    <mergeCell ref="L11:P11"/>
  </mergeCells>
  <conditionalFormatting sqref="I14">
    <cfRule type="expression" dxfId="142" priority="71">
      <formula>#REF!=2</formula>
    </cfRule>
    <cfRule type="expression" dxfId="141" priority="70">
      <formula>#REF!=3</formula>
    </cfRule>
    <cfRule type="expression" dxfId="140" priority="69">
      <formula>#REF!&gt;0</formula>
    </cfRule>
    <cfRule type="expression" dxfId="139" priority="73" stopIfTrue="1">
      <formula>I14=#REF!=FALSE</formula>
    </cfRule>
    <cfRule type="expression" dxfId="138" priority="72">
      <formula>#REF!=1</formula>
    </cfRule>
  </conditionalFormatting>
  <conditionalFormatting sqref="I15">
    <cfRule type="expression" dxfId="137" priority="24" stopIfTrue="1">
      <formula>I15=#REF!=FALSE</formula>
    </cfRule>
    <cfRule type="expression" dxfId="136" priority="25">
      <formula>#REF!&gt;0</formula>
    </cfRule>
    <cfRule type="expression" dxfId="135" priority="26">
      <formula>#REF!=3</formula>
    </cfRule>
    <cfRule type="expression" dxfId="134" priority="27">
      <formula>#REF!=2</formula>
    </cfRule>
    <cfRule type="expression" dxfId="133" priority="28">
      <formula>#REF!=1</formula>
    </cfRule>
    <cfRule type="expression" dxfId="132" priority="29" stopIfTrue="1">
      <formula>I15=#REF!=FALSE</formula>
    </cfRule>
    <cfRule type="expression" dxfId="131" priority="30">
      <formula>#REF!&gt;0</formula>
    </cfRule>
    <cfRule type="expression" dxfId="130" priority="31">
      <formula>#REF!=3</formula>
    </cfRule>
    <cfRule type="expression" dxfId="129" priority="32">
      <formula>#REF!=2</formula>
    </cfRule>
    <cfRule type="expression" dxfId="128" priority="33">
      <formula>#REF!=1</formula>
    </cfRule>
  </conditionalFormatting>
  <conditionalFormatting sqref="I15:I17 I21">
    <cfRule type="expression" dxfId="127" priority="34" stopIfTrue="1">
      <formula>I15=#REF!=FALSE</formula>
    </cfRule>
    <cfRule type="expression" dxfId="126" priority="35">
      <formula>#REF!&gt;0</formula>
    </cfRule>
    <cfRule type="expression" dxfId="125" priority="36">
      <formula>#REF!=3</formula>
    </cfRule>
    <cfRule type="expression" dxfId="124" priority="37">
      <formula>#REF!=2</formula>
    </cfRule>
    <cfRule type="expression" dxfId="123" priority="11">
      <formula>#REF!&gt;0</formula>
    </cfRule>
    <cfRule type="expression" dxfId="122" priority="12">
      <formula>#REF!=3</formula>
    </cfRule>
    <cfRule type="expression" dxfId="121" priority="38">
      <formula>#REF!=1</formula>
    </cfRule>
    <cfRule type="expression" dxfId="120" priority="18">
      <formula>#REF!=2</formula>
    </cfRule>
    <cfRule type="expression" dxfId="119" priority="19">
      <formula>#REF!=1</formula>
    </cfRule>
  </conditionalFormatting>
  <conditionalFormatting sqref="I16:I17 I21">
    <cfRule type="expression" dxfId="118" priority="17">
      <formula>#REF!=3</formula>
    </cfRule>
    <cfRule type="expression" dxfId="117" priority="10" stopIfTrue="1">
      <formula>I16=#REF!=FALSE</formula>
    </cfRule>
    <cfRule type="expression" dxfId="116" priority="13">
      <formula>#REF!=2</formula>
    </cfRule>
    <cfRule type="expression" dxfId="115" priority="14">
      <formula>#REF!=1</formula>
    </cfRule>
    <cfRule type="expression" dxfId="114" priority="15" stopIfTrue="1">
      <formula>I16=#REF!=FALSE</formula>
    </cfRule>
    <cfRule type="expression" dxfId="113" priority="16">
      <formula>#REF!&gt;0</formula>
    </cfRule>
  </conditionalFormatting>
  <conditionalFormatting sqref="I16:I17">
    <cfRule type="expression" dxfId="112" priority="7">
      <formula>#REF!=3</formula>
    </cfRule>
    <cfRule type="expression" dxfId="111" priority="8">
      <formula>#REF!=2</formula>
    </cfRule>
    <cfRule type="expression" dxfId="110" priority="9">
      <formula>#REF!=1</formula>
    </cfRule>
    <cfRule type="expression" dxfId="109" priority="6">
      <formula>#REF!&gt;0</formula>
    </cfRule>
  </conditionalFormatting>
  <conditionalFormatting sqref="I17">
    <cfRule type="expression" dxfId="108" priority="39">
      <formula>#REF!&gt;0</formula>
    </cfRule>
    <cfRule type="expression" dxfId="107" priority="40">
      <formula>#REF!=3</formula>
    </cfRule>
    <cfRule type="expression" dxfId="106" priority="41">
      <formula>#REF!=2</formula>
    </cfRule>
    <cfRule type="expression" dxfId="105" priority="42">
      <formula>#REF!=1</formula>
    </cfRule>
    <cfRule type="expression" dxfId="104" priority="43" stopIfTrue="1">
      <formula>I17=#REF!=FALSE</formula>
    </cfRule>
  </conditionalFormatting>
  <conditionalFormatting sqref="I20">
    <cfRule type="expression" dxfId="103" priority="5" stopIfTrue="1">
      <formula>#REF!=#REF!=FALSE</formula>
    </cfRule>
  </conditionalFormatting>
  <conditionalFormatting sqref="I20:I21">
    <cfRule type="expression" dxfId="102" priority="4">
      <formula>#REF!=1</formula>
    </cfRule>
    <cfRule type="expression" dxfId="101" priority="3">
      <formula>#REF!=2</formula>
    </cfRule>
    <cfRule type="expression" dxfId="100" priority="2">
      <formula>#REF!=3</formula>
    </cfRule>
    <cfRule type="expression" dxfId="99" priority="1">
      <formula>#REF!&gt;0</formula>
    </cfRule>
  </conditionalFormatting>
  <conditionalFormatting sqref="I23">
    <cfRule type="expression" dxfId="98" priority="64">
      <formula>#REF!&gt;0</formula>
    </cfRule>
    <cfRule type="expression" dxfId="97" priority="65">
      <formula>#REF!=3</formula>
    </cfRule>
    <cfRule type="expression" dxfId="96" priority="66">
      <formula>#REF!=2</formula>
    </cfRule>
    <cfRule type="expression" dxfId="95" priority="67">
      <formula>#REF!=1</formula>
    </cfRule>
    <cfRule type="expression" dxfId="94" priority="68" stopIfTrue="1">
      <formula>I23=#REF!=FALSE</formula>
    </cfRule>
  </conditionalFormatting>
  <conditionalFormatting sqref="I26:I27">
    <cfRule type="expression" dxfId="93" priority="54">
      <formula>#REF!&gt;0</formula>
    </cfRule>
    <cfRule type="expression" dxfId="92" priority="55">
      <formula>#REF!=3</formula>
    </cfRule>
    <cfRule type="expression" dxfId="91" priority="56">
      <formula>#REF!=2</formula>
    </cfRule>
    <cfRule type="expression" dxfId="90" priority="57">
      <formula>#REF!=1</formula>
    </cfRule>
    <cfRule type="expression" dxfId="89" priority="58" stopIfTrue="1">
      <formula>#REF!=#REF!=FALSE</formula>
    </cfRule>
  </conditionalFormatting>
  <conditionalFormatting sqref="I29">
    <cfRule type="expression" dxfId="88" priority="44" stopIfTrue="1">
      <formula>I29=#REF!=FALSE</formula>
    </cfRule>
    <cfRule type="expression" dxfId="87" priority="45">
      <formula>#REF!&gt;0</formula>
    </cfRule>
    <cfRule type="expression" dxfId="86" priority="46">
      <formula>#REF!=3</formula>
    </cfRule>
    <cfRule type="expression" dxfId="85" priority="47">
      <formula>#REF!=2</formula>
    </cfRule>
    <cfRule type="expression" dxfId="84" priority="48">
      <formula>#REF!=1</formula>
    </cfRule>
    <cfRule type="expression" dxfId="83" priority="49" stopIfTrue="1">
      <formula>I29=#REF!=FALSE</formula>
    </cfRule>
    <cfRule type="expression" dxfId="82" priority="50">
      <formula>#REF!&gt;0</formula>
    </cfRule>
    <cfRule type="expression" dxfId="81" priority="51">
      <formula>#REF!=3</formula>
    </cfRule>
    <cfRule type="expression" dxfId="80" priority="53">
      <formula>#REF!=1</formula>
    </cfRule>
    <cfRule type="expression" dxfId="79" priority="52">
      <formula>#REF!=2</formula>
    </cfRule>
  </conditionalFormatting>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9EC31-66DC-42AE-871B-980D53725036}">
  <sheetPr>
    <tabColor rgb="FF92D050"/>
  </sheetPr>
  <dimension ref="A1:P33"/>
  <sheetViews>
    <sheetView showZeros="0" tabSelected="1" view="pageBreakPreview" topLeftCell="A11" zoomScale="80" zoomScaleNormal="100" zoomScaleSheetLayoutView="80" workbookViewId="0">
      <selection activeCell="C25" sqref="C24:C25"/>
    </sheetView>
  </sheetViews>
  <sheetFormatPr defaultColWidth="9.08984375" defaultRowHeight="14"/>
  <cols>
    <col min="1" max="1" width="9" style="16" customWidth="1"/>
    <col min="2" max="2" width="9.36328125" style="16" customWidth="1"/>
    <col min="3" max="3" width="43.90625" style="43" customWidth="1"/>
    <col min="4" max="4" width="8.08984375" style="16" customWidth="1"/>
    <col min="5" max="11" width="9.08984375" style="16"/>
    <col min="12" max="12" width="11.6328125" style="16" customWidth="1"/>
    <col min="13" max="13" width="12.08984375" style="16" customWidth="1"/>
    <col min="14" max="14" width="12.90625" style="16" customWidth="1"/>
    <col min="15" max="15" width="11.6328125" style="16" customWidth="1"/>
    <col min="16" max="16" width="12.90625" style="16" customWidth="1"/>
    <col min="17" max="16384" width="9.08984375" style="16"/>
  </cols>
  <sheetData>
    <row r="1" spans="1:16" s="21" customFormat="1">
      <c r="C1" s="41"/>
      <c r="E1" s="18"/>
      <c r="F1" s="18"/>
      <c r="G1" s="131" t="s">
        <v>51</v>
      </c>
      <c r="H1" s="87" t="s">
        <v>413</v>
      </c>
    </row>
    <row r="2" spans="1:16" s="21" customFormat="1">
      <c r="A2" s="529" t="str">
        <f>C13</f>
        <v>Dažādi darbi</v>
      </c>
      <c r="B2" s="529"/>
      <c r="C2" s="529"/>
      <c r="D2" s="529"/>
      <c r="E2" s="529"/>
      <c r="F2" s="529"/>
      <c r="G2" s="529"/>
      <c r="H2" s="529"/>
      <c r="I2" s="529"/>
      <c r="J2" s="529"/>
      <c r="K2" s="529"/>
      <c r="L2" s="529"/>
      <c r="M2" s="529"/>
      <c r="N2" s="529"/>
      <c r="O2" s="529"/>
      <c r="P2" s="529"/>
    </row>
    <row r="3" spans="1:16">
      <c r="A3" s="17"/>
      <c r="B3" s="17"/>
      <c r="C3" s="42" t="s">
        <v>10</v>
      </c>
      <c r="D3" s="531" t="str">
        <f>Koptame_PV!C11</f>
        <v>Ēkas pārbūve un teritorijas labiekārtošana</v>
      </c>
      <c r="E3" s="531"/>
      <c r="F3" s="531"/>
      <c r="G3" s="531"/>
      <c r="H3" s="531"/>
      <c r="I3" s="531"/>
      <c r="J3" s="531"/>
      <c r="K3" s="531"/>
      <c r="L3" s="531"/>
      <c r="M3" s="531"/>
      <c r="N3" s="531"/>
      <c r="O3" s="531"/>
      <c r="P3" s="531"/>
    </row>
    <row r="4" spans="1:16">
      <c r="A4" s="17"/>
      <c r="B4" s="17"/>
      <c r="C4" s="42" t="s">
        <v>11</v>
      </c>
      <c r="D4" s="531" t="str">
        <f>Koptame_PV!C12</f>
        <v>Ēkas pārbūve un teritorijas labiekārtošana(Lietotāja līdzekļi)</v>
      </c>
      <c r="E4" s="531"/>
      <c r="F4" s="531"/>
      <c r="G4" s="531"/>
      <c r="H4" s="531"/>
      <c r="I4" s="531"/>
      <c r="J4" s="531"/>
      <c r="K4" s="531"/>
      <c r="L4" s="531"/>
      <c r="M4" s="531"/>
      <c r="N4" s="531"/>
      <c r="O4" s="531"/>
      <c r="P4" s="531"/>
    </row>
    <row r="5" spans="1:16">
      <c r="A5" s="17"/>
      <c r="B5" s="17"/>
      <c r="C5" s="42" t="s">
        <v>12</v>
      </c>
      <c r="D5" s="531" t="str">
        <f>Koptame_PV!C13</f>
        <v>Citadeles iela 7, Rīga</v>
      </c>
      <c r="E5" s="531"/>
      <c r="F5" s="531"/>
      <c r="G5" s="531"/>
      <c r="H5" s="531"/>
      <c r="I5" s="531"/>
      <c r="J5" s="531"/>
      <c r="K5" s="531"/>
      <c r="L5" s="531"/>
      <c r="M5" s="531"/>
      <c r="N5" s="531"/>
      <c r="O5" s="531"/>
      <c r="P5" s="531"/>
    </row>
    <row r="6" spans="1:16">
      <c r="A6" s="17"/>
      <c r="B6" s="17"/>
      <c r="C6" s="42"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P23</f>
        <v>0</v>
      </c>
    </row>
    <row r="8" spans="1:16">
      <c r="A8" s="20"/>
      <c r="B8" s="20"/>
      <c r="D8" s="24"/>
      <c r="E8" s="37"/>
      <c r="F8" s="37"/>
      <c r="G8" s="37"/>
      <c r="H8" s="37"/>
      <c r="I8" s="37"/>
      <c r="J8" s="37"/>
      <c r="K8" s="37"/>
      <c r="N8" s="37"/>
      <c r="O8" s="37"/>
      <c r="P8" s="22"/>
    </row>
    <row r="9" spans="1:16" ht="15.65" customHeight="1">
      <c r="A9" s="39"/>
      <c r="B9" s="39"/>
      <c r="J9" s="38"/>
      <c r="K9" s="38"/>
      <c r="L9" s="530" t="str">
        <f>Koptame_PV!D16</f>
        <v xml:space="preserve">Tāme sastādīta:  </v>
      </c>
      <c r="M9" s="530"/>
      <c r="N9" s="530"/>
      <c r="O9" s="530"/>
      <c r="P9" s="38"/>
    </row>
    <row r="10" spans="1:16" ht="15.5">
      <c r="A10" s="39"/>
      <c r="B10" s="39"/>
    </row>
    <row r="11" spans="1:16" ht="14.25" customHeight="1">
      <c r="A11" s="522" t="s">
        <v>14</v>
      </c>
      <c r="B11" s="532" t="s">
        <v>20</v>
      </c>
      <c r="C11" s="525" t="s">
        <v>55</v>
      </c>
      <c r="D11" s="526" t="s">
        <v>21</v>
      </c>
      <c r="E11" s="522" t="s">
        <v>22</v>
      </c>
      <c r="F11" s="520" t="s">
        <v>23</v>
      </c>
      <c r="G11" s="520"/>
      <c r="H11" s="520"/>
      <c r="I11" s="520"/>
      <c r="J11" s="520"/>
      <c r="K11" s="520"/>
      <c r="L11" s="520" t="s">
        <v>24</v>
      </c>
      <c r="M11" s="520"/>
      <c r="N11" s="520"/>
      <c r="O11" s="520"/>
      <c r="P11" s="520"/>
    </row>
    <row r="12" spans="1:16" ht="64" customHeight="1">
      <c r="A12" s="522"/>
      <c r="B12" s="533"/>
      <c r="C12" s="525"/>
      <c r="D12" s="526"/>
      <c r="E12" s="522"/>
      <c r="F12" s="128" t="s">
        <v>25</v>
      </c>
      <c r="G12" s="128" t="s">
        <v>39</v>
      </c>
      <c r="H12" s="128" t="s">
        <v>40</v>
      </c>
      <c r="I12" s="128" t="s">
        <v>53</v>
      </c>
      <c r="J12" s="128" t="s">
        <v>41</v>
      </c>
      <c r="K12" s="128" t="s">
        <v>42</v>
      </c>
      <c r="L12" s="128" t="s">
        <v>17</v>
      </c>
      <c r="M12" s="128" t="s">
        <v>40</v>
      </c>
      <c r="N12" s="128" t="s">
        <v>53</v>
      </c>
      <c r="O12" s="128" t="s">
        <v>41</v>
      </c>
      <c r="P12" s="128" t="s">
        <v>43</v>
      </c>
    </row>
    <row r="13" spans="1:16" ht="15.5">
      <c r="A13" s="25"/>
      <c r="B13" s="45">
        <v>0</v>
      </c>
      <c r="C13" s="13" t="str">
        <f>kops1_PV!C26</f>
        <v>Dažādi darbi</v>
      </c>
      <c r="D13" s="14"/>
      <c r="E13" s="15"/>
      <c r="F13" s="44">
        <v>0</v>
      </c>
      <c r="G13" s="44">
        <v>0</v>
      </c>
      <c r="H13" s="27"/>
      <c r="I13" s="26"/>
      <c r="J13" s="26"/>
      <c r="K13" s="83">
        <f t="shared" ref="K13:K22" si="0">SUM(H13:J13)</f>
        <v>0</v>
      </c>
      <c r="L13" s="44">
        <f t="shared" ref="L13:L22" si="1">ROUND(F13*E13,2)</f>
        <v>0</v>
      </c>
      <c r="M13" s="83">
        <f t="shared" ref="M13:M22" si="2">ROUND(H13*E13,2)</f>
        <v>0</v>
      </c>
      <c r="N13" s="83">
        <f t="shared" ref="N13:N22" si="3">ROUND(I13*E13,2)</f>
        <v>0</v>
      </c>
      <c r="O13" s="83">
        <f t="shared" ref="O13:O22" si="4">ROUND(J13*E13,2)</f>
        <v>0</v>
      </c>
      <c r="P13" s="84">
        <f t="shared" ref="P13:P22" si="5">SUM(M13:O13)</f>
        <v>0</v>
      </c>
    </row>
    <row r="14" spans="1:16" s="50" customFormat="1" ht="14.5">
      <c r="A14" s="155">
        <v>1</v>
      </c>
      <c r="B14" s="140"/>
      <c r="C14" s="162" t="s">
        <v>227</v>
      </c>
      <c r="D14" s="158" t="s">
        <v>76</v>
      </c>
      <c r="E14" s="168">
        <v>1</v>
      </c>
      <c r="F14" s="169"/>
      <c r="G14" s="141"/>
      <c r="H14" s="136"/>
      <c r="I14" s="172"/>
      <c r="J14" s="172">
        <f>H14*0.15</f>
        <v>0</v>
      </c>
      <c r="K14" s="83">
        <f t="shared" si="0"/>
        <v>0</v>
      </c>
      <c r="L14" s="44">
        <f t="shared" si="1"/>
        <v>0</v>
      </c>
      <c r="M14" s="83">
        <f t="shared" si="2"/>
        <v>0</v>
      </c>
      <c r="N14" s="83">
        <f t="shared" si="3"/>
        <v>0</v>
      </c>
      <c r="O14" s="83">
        <f t="shared" si="4"/>
        <v>0</v>
      </c>
      <c r="P14" s="84">
        <f t="shared" si="5"/>
        <v>0</v>
      </c>
    </row>
    <row r="15" spans="1:16" s="50" customFormat="1" ht="14.5">
      <c r="A15" s="155">
        <v>2</v>
      </c>
      <c r="B15" s="140"/>
      <c r="C15" s="162" t="s">
        <v>228</v>
      </c>
      <c r="D15" s="158" t="s">
        <v>76</v>
      </c>
      <c r="E15" s="168">
        <v>1</v>
      </c>
      <c r="F15" s="169"/>
      <c r="G15" s="141"/>
      <c r="H15" s="136"/>
      <c r="I15" s="172"/>
      <c r="J15" s="172">
        <f>H15*0.15</f>
        <v>0</v>
      </c>
      <c r="K15" s="83">
        <f t="shared" si="0"/>
        <v>0</v>
      </c>
      <c r="L15" s="44">
        <f t="shared" si="1"/>
        <v>0</v>
      </c>
      <c r="M15" s="83">
        <f t="shared" si="2"/>
        <v>0</v>
      </c>
      <c r="N15" s="83">
        <f t="shared" si="3"/>
        <v>0</v>
      </c>
      <c r="O15" s="83">
        <f t="shared" si="4"/>
        <v>0</v>
      </c>
      <c r="P15" s="84">
        <f t="shared" si="5"/>
        <v>0</v>
      </c>
    </row>
    <row r="16" spans="1:16" s="50" customFormat="1" ht="25">
      <c r="A16" s="155">
        <v>3</v>
      </c>
      <c r="B16" s="140"/>
      <c r="C16" s="162" t="s">
        <v>465</v>
      </c>
      <c r="D16" s="158" t="s">
        <v>71</v>
      </c>
      <c r="E16" s="224">
        <v>4</v>
      </c>
      <c r="F16" s="169"/>
      <c r="G16" s="141"/>
      <c r="H16" s="136"/>
      <c r="I16" s="172"/>
      <c r="J16" s="172">
        <f>H16*0.15</f>
        <v>0</v>
      </c>
      <c r="K16" s="83">
        <f t="shared" si="0"/>
        <v>0</v>
      </c>
      <c r="L16" s="44">
        <f t="shared" si="1"/>
        <v>0</v>
      </c>
      <c r="M16" s="83">
        <f t="shared" si="2"/>
        <v>0</v>
      </c>
      <c r="N16" s="83">
        <f t="shared" si="3"/>
        <v>0</v>
      </c>
      <c r="O16" s="83">
        <f t="shared" si="4"/>
        <v>0</v>
      </c>
      <c r="P16" s="84">
        <f t="shared" si="5"/>
        <v>0</v>
      </c>
    </row>
    <row r="17" spans="1:16" s="50" customFormat="1" ht="25">
      <c r="A17" s="155">
        <v>4</v>
      </c>
      <c r="B17" s="140"/>
      <c r="C17" s="162" t="s">
        <v>466</v>
      </c>
      <c r="D17" s="158" t="s">
        <v>71</v>
      </c>
      <c r="E17" s="224">
        <v>2</v>
      </c>
      <c r="F17" s="169"/>
      <c r="G17" s="141"/>
      <c r="H17" s="136"/>
      <c r="I17" s="172"/>
      <c r="J17" s="172">
        <f t="shared" ref="J17:J20" si="6">H17*0.15</f>
        <v>0</v>
      </c>
      <c r="K17" s="83">
        <f t="shared" si="0"/>
        <v>0</v>
      </c>
      <c r="L17" s="44">
        <f t="shared" si="1"/>
        <v>0</v>
      </c>
      <c r="M17" s="83">
        <f t="shared" si="2"/>
        <v>0</v>
      </c>
      <c r="N17" s="83">
        <f t="shared" si="3"/>
        <v>0</v>
      </c>
      <c r="O17" s="83">
        <f t="shared" si="4"/>
        <v>0</v>
      </c>
      <c r="P17" s="84">
        <f t="shared" si="5"/>
        <v>0</v>
      </c>
    </row>
    <row r="18" spans="1:16" s="50" customFormat="1" ht="25">
      <c r="A18" s="155">
        <v>5</v>
      </c>
      <c r="B18" s="140"/>
      <c r="C18" s="162" t="s">
        <v>147</v>
      </c>
      <c r="D18" s="158" t="s">
        <v>71</v>
      </c>
      <c r="E18" s="574">
        <v>20</v>
      </c>
      <c r="F18" s="169"/>
      <c r="G18" s="141"/>
      <c r="H18" s="136"/>
      <c r="I18" s="172"/>
      <c r="J18" s="172">
        <f t="shared" si="6"/>
        <v>0</v>
      </c>
      <c r="K18" s="83">
        <f t="shared" si="0"/>
        <v>0</v>
      </c>
      <c r="L18" s="44">
        <f t="shared" si="1"/>
        <v>0</v>
      </c>
      <c r="M18" s="83">
        <f t="shared" si="2"/>
        <v>0</v>
      </c>
      <c r="N18" s="83">
        <f t="shared" si="3"/>
        <v>0</v>
      </c>
      <c r="O18" s="83">
        <f t="shared" si="4"/>
        <v>0</v>
      </c>
      <c r="P18" s="84">
        <f t="shared" si="5"/>
        <v>0</v>
      </c>
    </row>
    <row r="19" spans="1:16" s="50" customFormat="1" ht="25">
      <c r="A19" s="589" t="s">
        <v>467</v>
      </c>
      <c r="B19" s="140"/>
      <c r="C19" s="575" t="s">
        <v>147</v>
      </c>
      <c r="D19" s="586" t="s">
        <v>71</v>
      </c>
      <c r="E19" s="574">
        <v>5</v>
      </c>
      <c r="F19" s="169"/>
      <c r="G19" s="141"/>
      <c r="H19" s="136"/>
      <c r="I19" s="172"/>
      <c r="J19" s="172"/>
      <c r="K19" s="83">
        <f t="shared" si="0"/>
        <v>0</v>
      </c>
      <c r="L19" s="44">
        <f t="shared" si="1"/>
        <v>0</v>
      </c>
      <c r="M19" s="83">
        <f t="shared" si="2"/>
        <v>0</v>
      </c>
      <c r="N19" s="83">
        <f t="shared" si="3"/>
        <v>0</v>
      </c>
      <c r="O19" s="83">
        <f t="shared" si="4"/>
        <v>0</v>
      </c>
      <c r="P19" s="84">
        <f t="shared" si="5"/>
        <v>0</v>
      </c>
    </row>
    <row r="20" spans="1:16" s="50" customFormat="1" ht="25">
      <c r="A20" s="155">
        <v>6</v>
      </c>
      <c r="B20" s="140"/>
      <c r="C20" s="162" t="s">
        <v>148</v>
      </c>
      <c r="D20" s="578" t="s">
        <v>71</v>
      </c>
      <c r="E20" s="587">
        <v>8</v>
      </c>
      <c r="F20" s="579"/>
      <c r="G20" s="580"/>
      <c r="H20" s="581"/>
      <c r="I20" s="582"/>
      <c r="J20" s="582">
        <f t="shared" si="6"/>
        <v>0</v>
      </c>
      <c r="K20" s="83">
        <f t="shared" si="0"/>
        <v>0</v>
      </c>
      <c r="L20" s="44">
        <f t="shared" si="1"/>
        <v>0</v>
      </c>
      <c r="M20" s="83">
        <f t="shared" si="2"/>
        <v>0</v>
      </c>
      <c r="N20" s="83">
        <f t="shared" si="3"/>
        <v>0</v>
      </c>
      <c r="O20" s="83">
        <f t="shared" si="4"/>
        <v>0</v>
      </c>
      <c r="P20" s="84">
        <f t="shared" si="5"/>
        <v>0</v>
      </c>
    </row>
    <row r="21" spans="1:16" s="50" customFormat="1" ht="25">
      <c r="A21" s="588" t="s">
        <v>468</v>
      </c>
      <c r="B21" s="486"/>
      <c r="C21" s="576" t="s">
        <v>469</v>
      </c>
      <c r="D21" s="586" t="s">
        <v>71</v>
      </c>
      <c r="E21" s="590">
        <v>5</v>
      </c>
      <c r="F21" s="169"/>
      <c r="G21" s="169"/>
      <c r="H21" s="169"/>
      <c r="I21" s="169"/>
      <c r="J21" s="169"/>
      <c r="K21" s="577">
        <f t="shared" si="0"/>
        <v>0</v>
      </c>
      <c r="L21" s="44">
        <f t="shared" si="1"/>
        <v>0</v>
      </c>
      <c r="M21" s="83">
        <f t="shared" si="2"/>
        <v>0</v>
      </c>
      <c r="N21" s="83">
        <f t="shared" si="3"/>
        <v>0</v>
      </c>
      <c r="O21" s="83">
        <f t="shared" si="4"/>
        <v>0</v>
      </c>
      <c r="P21" s="84">
        <f t="shared" si="5"/>
        <v>0</v>
      </c>
    </row>
    <row r="22" spans="1:16">
      <c r="A22" s="28"/>
      <c r="B22" s="46"/>
      <c r="C22" s="30"/>
      <c r="D22" s="583"/>
      <c r="E22" s="584"/>
      <c r="F22" s="584">
        <v>0</v>
      </c>
      <c r="G22" s="584">
        <v>0</v>
      </c>
      <c r="H22" s="585"/>
      <c r="I22" s="584"/>
      <c r="J22" s="584"/>
      <c r="K22" s="83">
        <f t="shared" si="0"/>
        <v>0</v>
      </c>
      <c r="L22" s="44">
        <f t="shared" si="1"/>
        <v>0</v>
      </c>
      <c r="M22" s="83">
        <f t="shared" si="2"/>
        <v>0</v>
      </c>
      <c r="N22" s="83">
        <f t="shared" si="3"/>
        <v>0</v>
      </c>
      <c r="O22" s="83">
        <f t="shared" si="4"/>
        <v>0</v>
      </c>
      <c r="P22" s="84">
        <f t="shared" si="5"/>
        <v>0</v>
      </c>
    </row>
    <row r="23" spans="1:16" ht="15.65" customHeight="1">
      <c r="A23" s="35"/>
      <c r="B23" s="35"/>
      <c r="C23" s="534" t="s">
        <v>57</v>
      </c>
      <c r="D23" s="535"/>
      <c r="E23" s="535"/>
      <c r="F23" s="535"/>
      <c r="G23" s="535"/>
      <c r="H23" s="535"/>
      <c r="I23" s="535"/>
      <c r="J23" s="535"/>
      <c r="K23" s="535"/>
      <c r="L23" s="36">
        <f>SUM(L13:L22)</f>
        <v>0</v>
      </c>
      <c r="M23" s="36">
        <f>SUM(M13:M22)</f>
        <v>0</v>
      </c>
      <c r="N23" s="36">
        <f>SUM(N13:N22)</f>
        <v>0</v>
      </c>
      <c r="O23" s="36">
        <f>SUM(O13:O22)</f>
        <v>0</v>
      </c>
      <c r="P23" s="36">
        <f>SUM(P13:P22)</f>
        <v>0</v>
      </c>
    </row>
    <row r="24" spans="1:16" s="98" customFormat="1" collapsed="1">
      <c r="I24" s="119"/>
    </row>
    <row r="25" spans="1:16" customFormat="1" ht="12.9" customHeight="1">
      <c r="B25" s="120" t="s">
        <v>37</v>
      </c>
    </row>
    <row r="26" spans="1:16" customFormat="1" ht="45.15" customHeight="1">
      <c r="A26"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26" s="521"/>
      <c r="C26" s="521"/>
      <c r="D26" s="521"/>
      <c r="E26" s="521"/>
      <c r="F26" s="521"/>
      <c r="G26" s="521"/>
      <c r="H26" s="521"/>
      <c r="I26" s="521"/>
      <c r="J26" s="521"/>
      <c r="K26" s="521"/>
      <c r="L26" s="521"/>
      <c r="M26" s="521"/>
      <c r="N26" s="521"/>
      <c r="O26" s="521"/>
      <c r="P26" s="521"/>
    </row>
    <row r="27" spans="1:16" customFormat="1" ht="75.150000000000006" customHeight="1">
      <c r="A27" s="521"/>
      <c r="B27" s="521"/>
      <c r="C27" s="521"/>
      <c r="D27" s="521"/>
      <c r="E27" s="521"/>
      <c r="F27" s="521"/>
      <c r="G27" s="521"/>
      <c r="H27" s="521"/>
      <c r="I27" s="521"/>
      <c r="J27" s="521"/>
      <c r="K27" s="521"/>
      <c r="L27" s="521"/>
      <c r="M27" s="521"/>
      <c r="N27" s="521"/>
      <c r="O27" s="521"/>
      <c r="P27" s="521"/>
    </row>
    <row r="28" spans="1:16" customFormat="1" ht="12.9" customHeight="1">
      <c r="B28" s="121"/>
    </row>
    <row r="29" spans="1:16" customFormat="1" ht="12.9" customHeight="1">
      <c r="B29" s="121"/>
    </row>
    <row r="30" spans="1:16" s="98" customFormat="1">
      <c r="B30" s="98" t="s">
        <v>7</v>
      </c>
      <c r="L30" s="126" t="str">
        <f>Koptame_PV!B39</f>
        <v>Pārbaudīja:</v>
      </c>
      <c r="M30" s="126"/>
      <c r="N30" s="126"/>
      <c r="O30" s="126"/>
      <c r="P30" s="126"/>
    </row>
    <row r="31" spans="1:16" s="98" customFormat="1" ht="14.25" customHeight="1">
      <c r="C31" s="118">
        <f>Koptame_PV!C34</f>
        <v>0</v>
      </c>
      <c r="L31" s="118"/>
      <c r="M31" s="518">
        <f>Koptame_PV!C40</f>
        <v>0</v>
      </c>
      <c r="N31" s="518"/>
      <c r="O31" s="126"/>
      <c r="P31" s="126"/>
    </row>
    <row r="32" spans="1:16" s="98" customFormat="1">
      <c r="C32" s="117">
        <f>Koptame_PV!C35</f>
        <v>0</v>
      </c>
      <c r="L32" s="117"/>
      <c r="M32" s="519">
        <f>Koptame_PV!C41</f>
        <v>0</v>
      </c>
      <c r="N32" s="519"/>
      <c r="O32" s="126"/>
      <c r="P32" s="126"/>
    </row>
    <row r="33" spans="2:7" s="98" customFormat="1" collapsed="1">
      <c r="B33" s="119"/>
      <c r="F33" s="119"/>
      <c r="G33" s="119"/>
    </row>
  </sheetData>
  <mergeCells count="17">
    <mergeCell ref="A2:P2"/>
    <mergeCell ref="D3:P3"/>
    <mergeCell ref="D4:P4"/>
    <mergeCell ref="D5:P5"/>
    <mergeCell ref="L9:O9"/>
    <mergeCell ref="M32:N32"/>
    <mergeCell ref="F11:K11"/>
    <mergeCell ref="L11:P11"/>
    <mergeCell ref="C23:K23"/>
    <mergeCell ref="A26:P26"/>
    <mergeCell ref="A27:P27"/>
    <mergeCell ref="M31:N31"/>
    <mergeCell ref="A11:A12"/>
    <mergeCell ref="B11:B12"/>
    <mergeCell ref="C11:C12"/>
    <mergeCell ref="D11:D12"/>
    <mergeCell ref="E11:E12"/>
  </mergeCells>
  <phoneticPr fontId="22" type="noConversion"/>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7A20-4921-4263-8CF1-F1F641902DCD}">
  <sheetPr>
    <tabColor rgb="FF92D050"/>
  </sheetPr>
  <dimension ref="A1:P32"/>
  <sheetViews>
    <sheetView showZeros="0" view="pageBreakPreview" topLeftCell="A12" zoomScale="90" zoomScaleNormal="100" zoomScaleSheetLayoutView="90" workbookViewId="0">
      <selection activeCell="K18" sqref="K18"/>
    </sheetView>
  </sheetViews>
  <sheetFormatPr defaultColWidth="9.08984375" defaultRowHeight="14"/>
  <cols>
    <col min="1" max="1" width="9" style="16" customWidth="1"/>
    <col min="2" max="2" width="9.36328125" style="16" customWidth="1"/>
    <col min="3" max="3" width="43.90625" style="43" customWidth="1"/>
    <col min="4" max="4" width="8.08984375" style="16" customWidth="1"/>
    <col min="5" max="11" width="9.08984375" style="16"/>
    <col min="12" max="12" width="11.6328125" style="16" customWidth="1"/>
    <col min="13" max="13" width="12.08984375" style="16" customWidth="1"/>
    <col min="14" max="14" width="12.90625" style="16" customWidth="1"/>
    <col min="15" max="15" width="11.6328125" style="16" customWidth="1"/>
    <col min="16" max="16" width="12.90625" style="16" customWidth="1"/>
    <col min="17" max="16384" width="9.08984375" style="16"/>
  </cols>
  <sheetData>
    <row r="1" spans="1:16" s="21" customFormat="1">
      <c r="C1" s="41"/>
      <c r="E1" s="18"/>
      <c r="F1" s="18"/>
      <c r="G1" s="131" t="s">
        <v>51</v>
      </c>
      <c r="H1" s="87" t="s">
        <v>414</v>
      </c>
    </row>
    <row r="2" spans="1:16" s="21" customFormat="1">
      <c r="A2" s="529" t="str">
        <f>C13</f>
        <v>Stiklotas starpsienas</v>
      </c>
      <c r="B2" s="529"/>
      <c r="C2" s="529"/>
      <c r="D2" s="529"/>
      <c r="E2" s="529"/>
      <c r="F2" s="529"/>
      <c r="G2" s="529"/>
      <c r="H2" s="529"/>
      <c r="I2" s="529"/>
      <c r="J2" s="529"/>
      <c r="K2" s="529"/>
      <c r="L2" s="529"/>
      <c r="M2" s="529"/>
      <c r="N2" s="529"/>
      <c r="O2" s="529"/>
      <c r="P2" s="529"/>
    </row>
    <row r="3" spans="1:16">
      <c r="A3" s="17"/>
      <c r="B3" s="17"/>
      <c r="C3" s="42" t="s">
        <v>10</v>
      </c>
      <c r="D3" s="531" t="str">
        <f>Koptame_PV!C11</f>
        <v>Ēkas pārbūve un teritorijas labiekārtošana</v>
      </c>
      <c r="E3" s="531"/>
      <c r="F3" s="531"/>
      <c r="G3" s="531"/>
      <c r="H3" s="531"/>
      <c r="I3" s="531"/>
      <c r="J3" s="531"/>
      <c r="K3" s="531"/>
      <c r="L3" s="531"/>
      <c r="M3" s="531"/>
      <c r="N3" s="531"/>
      <c r="O3" s="531"/>
      <c r="P3" s="531"/>
    </row>
    <row r="4" spans="1:16">
      <c r="A4" s="17"/>
      <c r="B4" s="17"/>
      <c r="C4" s="42" t="s">
        <v>11</v>
      </c>
      <c r="D4" s="531" t="str">
        <f>Koptame_PV!C12</f>
        <v>Ēkas pārbūve un teritorijas labiekārtošana(Lietotāja līdzekļi)</v>
      </c>
      <c r="E4" s="531"/>
      <c r="F4" s="531"/>
      <c r="G4" s="531"/>
      <c r="H4" s="531"/>
      <c r="I4" s="531"/>
      <c r="J4" s="531"/>
      <c r="K4" s="531"/>
      <c r="L4" s="531"/>
      <c r="M4" s="531"/>
      <c r="N4" s="531"/>
      <c r="O4" s="531"/>
      <c r="P4" s="531"/>
    </row>
    <row r="5" spans="1:16">
      <c r="A5" s="17"/>
      <c r="B5" s="17"/>
      <c r="C5" s="42" t="s">
        <v>12</v>
      </c>
      <c r="D5" s="531" t="str">
        <f>Koptame_PV!C13</f>
        <v>Citadeles iela 7, Rīga</v>
      </c>
      <c r="E5" s="531"/>
      <c r="F5" s="531"/>
      <c r="G5" s="531"/>
      <c r="H5" s="531"/>
      <c r="I5" s="531"/>
      <c r="J5" s="531"/>
      <c r="K5" s="531"/>
      <c r="L5" s="531"/>
      <c r="M5" s="531"/>
      <c r="N5" s="531"/>
      <c r="O5" s="531"/>
      <c r="P5" s="531"/>
    </row>
    <row r="6" spans="1:16">
      <c r="A6" s="17"/>
      <c r="B6" s="17"/>
      <c r="C6" s="42"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P22</f>
        <v>0</v>
      </c>
    </row>
    <row r="8" spans="1:16">
      <c r="A8" s="20"/>
      <c r="B8" s="20"/>
      <c r="D8" s="24"/>
      <c r="E8" s="37"/>
      <c r="F8" s="37"/>
      <c r="G8" s="37"/>
      <c r="H8" s="37"/>
      <c r="I8" s="37"/>
      <c r="J8" s="37"/>
      <c r="K8" s="37"/>
      <c r="N8" s="37"/>
      <c r="O8" s="37"/>
      <c r="P8" s="22"/>
    </row>
    <row r="9" spans="1:16" ht="15.65" customHeight="1">
      <c r="A9" s="39"/>
      <c r="B9" s="39"/>
      <c r="J9" s="38"/>
      <c r="K9" s="38"/>
      <c r="L9" s="530" t="str">
        <f>Koptame_PV!D16</f>
        <v xml:space="preserve">Tāme sastādīta:  </v>
      </c>
      <c r="M9" s="530"/>
      <c r="N9" s="530"/>
      <c r="O9" s="530"/>
      <c r="P9" s="38"/>
    </row>
    <row r="10" spans="1:16" ht="15.5">
      <c r="A10" s="39"/>
      <c r="B10" s="39"/>
    </row>
    <row r="11" spans="1:16" ht="14.25" customHeight="1">
      <c r="A11" s="522" t="s">
        <v>14</v>
      </c>
      <c r="B11" s="532" t="s">
        <v>20</v>
      </c>
      <c r="C11" s="525" t="s">
        <v>55</v>
      </c>
      <c r="D11" s="526" t="s">
        <v>21</v>
      </c>
      <c r="E11" s="522" t="s">
        <v>22</v>
      </c>
      <c r="F11" s="520" t="s">
        <v>23</v>
      </c>
      <c r="G11" s="520"/>
      <c r="H11" s="520"/>
      <c r="I11" s="520"/>
      <c r="J11" s="520"/>
      <c r="K11" s="520"/>
      <c r="L11" s="520" t="s">
        <v>24</v>
      </c>
      <c r="M11" s="520"/>
      <c r="N11" s="520"/>
      <c r="O11" s="520"/>
      <c r="P11" s="520"/>
    </row>
    <row r="12" spans="1:16" ht="64" customHeight="1">
      <c r="A12" s="522"/>
      <c r="B12" s="533"/>
      <c r="C12" s="525"/>
      <c r="D12" s="526"/>
      <c r="E12" s="522"/>
      <c r="F12" s="128" t="s">
        <v>25</v>
      </c>
      <c r="G12" s="128" t="s">
        <v>39</v>
      </c>
      <c r="H12" s="128" t="s">
        <v>40</v>
      </c>
      <c r="I12" s="128" t="s">
        <v>53</v>
      </c>
      <c r="J12" s="128" t="s">
        <v>41</v>
      </c>
      <c r="K12" s="128" t="s">
        <v>42</v>
      </c>
      <c r="L12" s="128" t="s">
        <v>17</v>
      </c>
      <c r="M12" s="128" t="s">
        <v>40</v>
      </c>
      <c r="N12" s="128" t="s">
        <v>53</v>
      </c>
      <c r="O12" s="128" t="s">
        <v>41</v>
      </c>
      <c r="P12" s="128" t="s">
        <v>43</v>
      </c>
    </row>
    <row r="13" spans="1:16" ht="15.5">
      <c r="A13" s="25"/>
      <c r="B13" s="45">
        <v>0</v>
      </c>
      <c r="C13" s="13" t="str">
        <f>kops1_PV!C27</f>
        <v>Stiklotas starpsienas</v>
      </c>
      <c r="D13" s="14"/>
      <c r="E13" s="15"/>
      <c r="F13" s="44">
        <v>0</v>
      </c>
      <c r="G13" s="44">
        <v>0</v>
      </c>
      <c r="H13" s="27"/>
      <c r="I13" s="26"/>
      <c r="J13" s="26"/>
      <c r="K13" s="83">
        <f t="shared" ref="K13" si="0">SUM(H13:J13)</f>
        <v>0</v>
      </c>
      <c r="L13" s="44">
        <f t="shared" ref="L13:L20" si="1">ROUND(F13*E13,2)</f>
        <v>0</v>
      </c>
      <c r="M13" s="83">
        <f t="shared" ref="M13:M20" si="2">ROUND(H13*E13,2)</f>
        <v>0</v>
      </c>
      <c r="N13" s="83">
        <f t="shared" ref="N13:N20" si="3">ROUND(I13*E13,2)</f>
        <v>0</v>
      </c>
      <c r="O13" s="83">
        <f t="shared" ref="O13:O20" si="4">ROUND(J13*E13,2)</f>
        <v>0</v>
      </c>
      <c r="P13" s="84">
        <f t="shared" ref="P13:P20" si="5">SUM(M13:O13)</f>
        <v>0</v>
      </c>
    </row>
    <row r="14" spans="1:16" s="50" customFormat="1">
      <c r="A14" s="241">
        <v>0</v>
      </c>
      <c r="B14" s="242"/>
      <c r="C14" s="243" t="s">
        <v>165</v>
      </c>
      <c r="D14" s="15"/>
      <c r="E14" s="15"/>
      <c r="F14" s="141"/>
      <c r="G14" s="141"/>
      <c r="H14" s="136">
        <f t="shared" ref="H14" si="6">ROUND(F14*G14,2)</f>
        <v>0</v>
      </c>
      <c r="I14" s="244"/>
      <c r="J14" s="244"/>
      <c r="K14" s="245">
        <f t="shared" ref="K14:K20" si="7">SUM(H14:J14)</f>
        <v>0</v>
      </c>
      <c r="L14" s="246">
        <f t="shared" si="1"/>
        <v>0</v>
      </c>
      <c r="M14" s="245">
        <f t="shared" si="2"/>
        <v>0</v>
      </c>
      <c r="N14" s="245">
        <f t="shared" si="3"/>
        <v>0</v>
      </c>
      <c r="O14" s="245">
        <f t="shared" si="4"/>
        <v>0</v>
      </c>
      <c r="P14" s="247">
        <f t="shared" si="5"/>
        <v>0</v>
      </c>
    </row>
    <row r="15" spans="1:16" s="50" customFormat="1" ht="37.5">
      <c r="A15" s="147">
        <v>1</v>
      </c>
      <c r="B15" s="144"/>
      <c r="C15" s="148" t="s">
        <v>166</v>
      </c>
      <c r="D15" s="146" t="s">
        <v>71</v>
      </c>
      <c r="E15" s="235">
        <v>1</v>
      </c>
      <c r="F15" s="141"/>
      <c r="G15" s="141"/>
      <c r="H15" s="136"/>
      <c r="I15" s="142"/>
      <c r="J15" s="142">
        <f t="shared" ref="J15:J20" si="8">0.15*H15</f>
        <v>0</v>
      </c>
      <c r="K15" s="245">
        <f t="shared" si="7"/>
        <v>0</v>
      </c>
      <c r="L15" s="246">
        <f t="shared" si="1"/>
        <v>0</v>
      </c>
      <c r="M15" s="245">
        <f t="shared" si="2"/>
        <v>0</v>
      </c>
      <c r="N15" s="245">
        <f t="shared" si="3"/>
        <v>0</v>
      </c>
      <c r="O15" s="245">
        <f t="shared" si="4"/>
        <v>0</v>
      </c>
      <c r="P15" s="247">
        <f t="shared" si="5"/>
        <v>0</v>
      </c>
    </row>
    <row r="16" spans="1:16" s="50" customFormat="1" ht="37.5">
      <c r="A16" s="147">
        <v>2</v>
      </c>
      <c r="B16" s="144"/>
      <c r="C16" s="148" t="s">
        <v>167</v>
      </c>
      <c r="D16" s="146" t="s">
        <v>71</v>
      </c>
      <c r="E16" s="235">
        <v>1</v>
      </c>
      <c r="F16" s="141"/>
      <c r="G16" s="141"/>
      <c r="H16" s="136"/>
      <c r="I16" s="142"/>
      <c r="J16" s="142">
        <f t="shared" si="8"/>
        <v>0</v>
      </c>
      <c r="K16" s="245">
        <f t="shared" si="7"/>
        <v>0</v>
      </c>
      <c r="L16" s="246">
        <f t="shared" si="1"/>
        <v>0</v>
      </c>
      <c r="M16" s="245">
        <f t="shared" si="2"/>
        <v>0</v>
      </c>
      <c r="N16" s="245">
        <f t="shared" si="3"/>
        <v>0</v>
      </c>
      <c r="O16" s="245">
        <f t="shared" si="4"/>
        <v>0</v>
      </c>
      <c r="P16" s="247">
        <f t="shared" si="5"/>
        <v>0</v>
      </c>
    </row>
    <row r="17" spans="1:16" s="50" customFormat="1" ht="37.5">
      <c r="A17" s="147">
        <v>3</v>
      </c>
      <c r="B17" s="144"/>
      <c r="C17" s="148" t="s">
        <v>168</v>
      </c>
      <c r="D17" s="146" t="s">
        <v>71</v>
      </c>
      <c r="E17" s="235">
        <v>1</v>
      </c>
      <c r="F17" s="141"/>
      <c r="G17" s="141"/>
      <c r="H17" s="136"/>
      <c r="I17" s="142"/>
      <c r="J17" s="142">
        <f t="shared" si="8"/>
        <v>0</v>
      </c>
      <c r="K17" s="245">
        <f t="shared" si="7"/>
        <v>0</v>
      </c>
      <c r="L17" s="246">
        <f t="shared" si="1"/>
        <v>0</v>
      </c>
      <c r="M17" s="245">
        <f t="shared" si="2"/>
        <v>0</v>
      </c>
      <c r="N17" s="245">
        <f t="shared" si="3"/>
        <v>0</v>
      </c>
      <c r="O17" s="245">
        <f t="shared" si="4"/>
        <v>0</v>
      </c>
      <c r="P17" s="247">
        <f t="shared" si="5"/>
        <v>0</v>
      </c>
    </row>
    <row r="18" spans="1:16" s="50" customFormat="1" ht="37.5">
      <c r="A18" s="147">
        <v>4</v>
      </c>
      <c r="B18" s="144"/>
      <c r="C18" s="148" t="s">
        <v>169</v>
      </c>
      <c r="D18" s="146" t="s">
        <v>71</v>
      </c>
      <c r="E18" s="235">
        <v>1</v>
      </c>
      <c r="F18" s="141"/>
      <c r="G18" s="141"/>
      <c r="H18" s="136"/>
      <c r="I18" s="142"/>
      <c r="J18" s="142">
        <f t="shared" si="8"/>
        <v>0</v>
      </c>
      <c r="K18" s="245">
        <f t="shared" si="7"/>
        <v>0</v>
      </c>
      <c r="L18" s="246">
        <f t="shared" si="1"/>
        <v>0</v>
      </c>
      <c r="M18" s="245">
        <f t="shared" si="2"/>
        <v>0</v>
      </c>
      <c r="N18" s="245">
        <f t="shared" si="3"/>
        <v>0</v>
      </c>
      <c r="O18" s="245">
        <f t="shared" si="4"/>
        <v>0</v>
      </c>
      <c r="P18" s="247">
        <f t="shared" si="5"/>
        <v>0</v>
      </c>
    </row>
    <row r="19" spans="1:16" s="50" customFormat="1" ht="37.5">
      <c r="A19" s="147">
        <v>5</v>
      </c>
      <c r="B19" s="144"/>
      <c r="C19" s="148" t="s">
        <v>170</v>
      </c>
      <c r="D19" s="146" t="s">
        <v>71</v>
      </c>
      <c r="E19" s="235">
        <v>1</v>
      </c>
      <c r="F19" s="141"/>
      <c r="G19" s="141"/>
      <c r="H19" s="136"/>
      <c r="I19" s="142"/>
      <c r="J19" s="142">
        <f t="shared" si="8"/>
        <v>0</v>
      </c>
      <c r="K19" s="245">
        <f t="shared" si="7"/>
        <v>0</v>
      </c>
      <c r="L19" s="246">
        <f t="shared" si="1"/>
        <v>0</v>
      </c>
      <c r="M19" s="245">
        <f t="shared" si="2"/>
        <v>0</v>
      </c>
      <c r="N19" s="245">
        <f t="shared" si="3"/>
        <v>0</v>
      </c>
      <c r="O19" s="245">
        <f t="shared" si="4"/>
        <v>0</v>
      </c>
      <c r="P19" s="247">
        <f t="shared" si="5"/>
        <v>0</v>
      </c>
    </row>
    <row r="20" spans="1:16" s="50" customFormat="1" ht="37.5">
      <c r="A20" s="147">
        <v>6</v>
      </c>
      <c r="B20" s="144"/>
      <c r="C20" s="148" t="s">
        <v>171</v>
      </c>
      <c r="D20" s="146" t="s">
        <v>71</v>
      </c>
      <c r="E20" s="235">
        <v>1</v>
      </c>
      <c r="F20" s="141"/>
      <c r="G20" s="141"/>
      <c r="H20" s="136"/>
      <c r="I20" s="142"/>
      <c r="J20" s="142">
        <f t="shared" si="8"/>
        <v>0</v>
      </c>
      <c r="K20" s="245">
        <f t="shared" si="7"/>
        <v>0</v>
      </c>
      <c r="L20" s="246">
        <f t="shared" si="1"/>
        <v>0</v>
      </c>
      <c r="M20" s="245">
        <f t="shared" si="2"/>
        <v>0</v>
      </c>
      <c r="N20" s="245">
        <f t="shared" si="3"/>
        <v>0</v>
      </c>
      <c r="O20" s="245">
        <f t="shared" si="4"/>
        <v>0</v>
      </c>
      <c r="P20" s="247">
        <f t="shared" si="5"/>
        <v>0</v>
      </c>
    </row>
    <row r="21" spans="1:16">
      <c r="A21" s="28"/>
      <c r="B21" s="46"/>
      <c r="C21" s="30"/>
      <c r="D21" s="31"/>
      <c r="E21" s="32"/>
      <c r="F21" s="32">
        <v>0</v>
      </c>
      <c r="G21" s="32">
        <v>0</v>
      </c>
      <c r="H21" s="33"/>
      <c r="I21" s="32"/>
      <c r="J21" s="32"/>
      <c r="K21" s="32"/>
      <c r="L21" s="32"/>
      <c r="M21" s="32"/>
      <c r="N21" s="32"/>
      <c r="O21" s="32"/>
      <c r="P21" s="34"/>
    </row>
    <row r="22" spans="1:16" ht="15.65" customHeight="1">
      <c r="A22" s="35"/>
      <c r="B22" s="35"/>
      <c r="C22" s="534" t="s">
        <v>57</v>
      </c>
      <c r="D22" s="535"/>
      <c r="E22" s="535"/>
      <c r="F22" s="535"/>
      <c r="G22" s="535"/>
      <c r="H22" s="535"/>
      <c r="I22" s="535"/>
      <c r="J22" s="535"/>
      <c r="K22" s="535"/>
      <c r="L22" s="36">
        <f>SUM(L13:L21)</f>
        <v>0</v>
      </c>
      <c r="M22" s="36">
        <f>SUM(M13:M21)</f>
        <v>0</v>
      </c>
      <c r="N22" s="36">
        <f>SUM(N13:N21)</f>
        <v>0</v>
      </c>
      <c r="O22" s="36">
        <f>SUM(O13:O21)</f>
        <v>0</v>
      </c>
      <c r="P22" s="36">
        <f>SUM(P13:P21)</f>
        <v>0</v>
      </c>
    </row>
    <row r="23" spans="1:16" s="98" customFormat="1" collapsed="1">
      <c r="I23" s="119"/>
    </row>
    <row r="24" spans="1:16" customFormat="1" ht="12.9" customHeight="1">
      <c r="B24" s="120" t="s">
        <v>37</v>
      </c>
    </row>
    <row r="25" spans="1:16" customFormat="1" ht="45.15" customHeight="1">
      <c r="A25"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25" s="521"/>
      <c r="C25" s="521"/>
      <c r="D25" s="521"/>
      <c r="E25" s="521"/>
      <c r="F25" s="521"/>
      <c r="G25" s="521"/>
      <c r="H25" s="521"/>
      <c r="I25" s="521"/>
      <c r="J25" s="521"/>
      <c r="K25" s="521"/>
      <c r="L25" s="521"/>
      <c r="M25" s="521"/>
      <c r="N25" s="521"/>
      <c r="O25" s="521"/>
      <c r="P25" s="521"/>
    </row>
    <row r="26" spans="1:16" customFormat="1" ht="75.150000000000006" customHeight="1">
      <c r="A26" s="521"/>
      <c r="B26" s="521"/>
      <c r="C26" s="521"/>
      <c r="D26" s="521"/>
      <c r="E26" s="521"/>
      <c r="F26" s="521"/>
      <c r="G26" s="521"/>
      <c r="H26" s="521"/>
      <c r="I26" s="521"/>
      <c r="J26" s="521"/>
      <c r="K26" s="521"/>
      <c r="L26" s="521"/>
      <c r="M26" s="521"/>
      <c r="N26" s="521"/>
      <c r="O26" s="521"/>
      <c r="P26" s="521"/>
    </row>
    <row r="27" spans="1:16" customFormat="1" ht="12.9" customHeight="1">
      <c r="B27" s="121"/>
    </row>
    <row r="28" spans="1:16" customFormat="1" ht="12.9" customHeight="1">
      <c r="B28" s="121"/>
    </row>
    <row r="29" spans="1:16" s="98" customFormat="1">
      <c r="B29" s="98" t="s">
        <v>7</v>
      </c>
      <c r="L29" s="126" t="str">
        <f>Koptame_PV!B39</f>
        <v>Pārbaudīja:</v>
      </c>
      <c r="M29" s="126"/>
      <c r="N29" s="126"/>
      <c r="O29" s="126"/>
      <c r="P29" s="126"/>
    </row>
    <row r="30" spans="1:16" s="98" customFormat="1" ht="14.25" customHeight="1">
      <c r="C30" s="118">
        <f>Koptame_PV!C34</f>
        <v>0</v>
      </c>
      <c r="L30" s="118"/>
      <c r="M30" s="518">
        <f>Koptame_PV!C40</f>
        <v>0</v>
      </c>
      <c r="N30" s="518"/>
      <c r="O30" s="126"/>
      <c r="P30" s="126"/>
    </row>
    <row r="31" spans="1:16" s="98" customFormat="1">
      <c r="C31" s="117">
        <f>Koptame_PV!C35</f>
        <v>0</v>
      </c>
      <c r="L31" s="117"/>
      <c r="M31" s="519">
        <f>Koptame_PV!C41</f>
        <v>0</v>
      </c>
      <c r="N31" s="519"/>
      <c r="O31" s="126"/>
      <c r="P31" s="126"/>
    </row>
    <row r="32" spans="1:16" s="98" customFormat="1" collapsed="1">
      <c r="B32" s="119"/>
      <c r="F32" s="119"/>
      <c r="G32" s="119"/>
    </row>
  </sheetData>
  <mergeCells count="17">
    <mergeCell ref="M31:N31"/>
    <mergeCell ref="F11:K11"/>
    <mergeCell ref="L11:P11"/>
    <mergeCell ref="C22:K22"/>
    <mergeCell ref="A25:P25"/>
    <mergeCell ref="A26:P26"/>
    <mergeCell ref="M30:N30"/>
    <mergeCell ref="A11:A12"/>
    <mergeCell ref="B11:B12"/>
    <mergeCell ref="C11:C12"/>
    <mergeCell ref="D11:D12"/>
    <mergeCell ref="E11:E12"/>
    <mergeCell ref="A2:P2"/>
    <mergeCell ref="D3:P3"/>
    <mergeCell ref="D4:P4"/>
    <mergeCell ref="D5:P5"/>
    <mergeCell ref="L9:O9"/>
  </mergeCells>
  <conditionalFormatting sqref="I15:I20">
    <cfRule type="expression" dxfId="78" priority="1" stopIfTrue="1">
      <formula>I15=#REF!=FALSE</formula>
    </cfRule>
    <cfRule type="expression" dxfId="77" priority="2">
      <formula>#REF!&gt;0</formula>
    </cfRule>
    <cfRule type="expression" dxfId="76" priority="3">
      <formula>#REF!=3</formula>
    </cfRule>
    <cfRule type="expression" dxfId="75" priority="4">
      <formula>#REF!=2</formula>
    </cfRule>
    <cfRule type="expression" dxfId="74" priority="5">
      <formula>#REF!=1</formula>
    </cfRule>
    <cfRule type="expression" dxfId="73" priority="6" stopIfTrue="1">
      <formula>I15=#REF!=FALSE</formula>
    </cfRule>
  </conditionalFormatting>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39997558519241921"/>
  </sheetPr>
  <dimension ref="A1:I40"/>
  <sheetViews>
    <sheetView showZeros="0" view="pageBreakPreview" topLeftCell="A12" zoomScaleNormal="100" zoomScaleSheetLayoutView="100" workbookViewId="0">
      <selection activeCell="E20" sqref="E20"/>
    </sheetView>
  </sheetViews>
  <sheetFormatPr defaultColWidth="9.08984375" defaultRowHeight="12.5"/>
  <cols>
    <col min="1" max="1" width="10.08984375" style="54" customWidth="1"/>
    <col min="2" max="2" width="12.90625" style="54" customWidth="1"/>
    <col min="3" max="3" width="32.90625" style="54" customWidth="1"/>
    <col min="4" max="4" width="10" style="54" customWidth="1"/>
    <col min="5" max="5" width="13.08984375" style="54" customWidth="1"/>
    <col min="6" max="6" width="13.90625" style="54" customWidth="1"/>
    <col min="7" max="7" width="17.6328125" style="54" customWidth="1"/>
    <col min="8" max="8" width="12.90625" style="54" customWidth="1"/>
    <col min="9" max="9" width="16" style="54" customWidth="1"/>
    <col min="10" max="16384" width="9.08984375" style="54"/>
  </cols>
  <sheetData>
    <row r="1" spans="1:9" ht="18">
      <c r="A1" s="53"/>
    </row>
    <row r="2" spans="1:9" ht="18" customHeight="1">
      <c r="A2" s="504" t="s">
        <v>452</v>
      </c>
      <c r="B2" s="504"/>
      <c r="C2" s="504"/>
      <c r="D2" s="504"/>
      <c r="E2" s="504"/>
      <c r="F2" s="504"/>
      <c r="G2" s="504"/>
      <c r="H2" s="504"/>
      <c r="I2" s="504"/>
    </row>
    <row r="3" spans="1:9" ht="18">
      <c r="C3" s="55"/>
      <c r="D3" s="56"/>
      <c r="F3" s="60"/>
      <c r="G3" s="60"/>
      <c r="H3" s="60"/>
      <c r="I3" s="60"/>
    </row>
    <row r="4" spans="1:9" ht="18">
      <c r="C4" s="55"/>
      <c r="D4" s="56"/>
      <c r="F4" s="60"/>
      <c r="G4" s="60"/>
      <c r="H4" s="60"/>
      <c r="I4" s="60"/>
    </row>
    <row r="5" spans="1:9">
      <c r="A5" s="59"/>
    </row>
    <row r="6" spans="1:9" ht="18">
      <c r="A6" s="507" t="str">
        <f>Koptame_PV!C22</f>
        <v>Specializētie darbi-iekšējie tīkli, sistēmas</v>
      </c>
      <c r="B6" s="508"/>
      <c r="C6" s="508"/>
      <c r="D6" s="508"/>
      <c r="E6" s="508"/>
      <c r="F6" s="508"/>
      <c r="G6" s="508"/>
      <c r="H6" s="508"/>
      <c r="I6" s="509"/>
    </row>
    <row r="7" spans="1:9">
      <c r="A7" s="59"/>
    </row>
    <row r="8" spans="1:9" ht="15.5">
      <c r="A8" s="503" t="s">
        <v>8</v>
      </c>
      <c r="B8" s="503"/>
      <c r="C8" s="497" t="str">
        <f>Koptame_PV!C11</f>
        <v>Ēkas pārbūve un teritorijas labiekārtošana</v>
      </c>
      <c r="D8" s="497"/>
      <c r="E8" s="497"/>
      <c r="F8" s="497"/>
      <c r="G8" s="497"/>
      <c r="H8" s="497"/>
      <c r="I8" s="497"/>
    </row>
    <row r="9" spans="1:9" ht="15.9" customHeight="1">
      <c r="A9" s="502" t="s">
        <v>26</v>
      </c>
      <c r="B9" s="502"/>
      <c r="C9" s="497" t="str">
        <f>Koptame_PV!C12</f>
        <v>Ēkas pārbūve un teritorijas labiekārtošana(Lietotāja līdzekļi)</v>
      </c>
      <c r="D9" s="497"/>
      <c r="E9" s="497"/>
      <c r="F9" s="497"/>
      <c r="G9" s="497"/>
      <c r="H9" s="497"/>
      <c r="I9" s="497"/>
    </row>
    <row r="10" spans="1:9" ht="15.5">
      <c r="A10" s="502" t="s">
        <v>9</v>
      </c>
      <c r="B10" s="502"/>
      <c r="C10" s="497" t="str">
        <f>Koptame_PV!C13</f>
        <v>Citadeles iela 7, Rīga</v>
      </c>
      <c r="D10" s="497"/>
      <c r="E10" s="497"/>
      <c r="F10" s="497"/>
      <c r="G10" s="497"/>
      <c r="H10" s="497"/>
      <c r="I10" s="497"/>
    </row>
    <row r="11" spans="1:9" ht="15.5">
      <c r="A11" s="502" t="str">
        <f>Koptame_PV!B14</f>
        <v>Pasūtījuma Nr.</v>
      </c>
      <c r="B11" s="502"/>
      <c r="C11" s="82" t="str">
        <f>Koptame_PV!C14</f>
        <v>n</v>
      </c>
      <c r="D11" s="60"/>
      <c r="F11" s="61"/>
      <c r="G11" s="61"/>
      <c r="H11" s="61"/>
      <c r="I11" s="61"/>
    </row>
    <row r="12" spans="1:9" ht="15.65" customHeight="1">
      <c r="A12" s="81"/>
      <c r="B12" s="81"/>
      <c r="C12" s="60"/>
      <c r="D12" s="60"/>
      <c r="F12" s="61"/>
      <c r="G12" s="61"/>
      <c r="H12" s="61"/>
      <c r="I12" s="61"/>
    </row>
    <row r="13" spans="1:9" ht="18" customHeight="1">
      <c r="A13" s="62"/>
      <c r="F13" s="505" t="s">
        <v>44</v>
      </c>
      <c r="G13" s="506"/>
      <c r="H13" s="57" t="e">
        <f>E29</f>
        <v>#VALUE!</v>
      </c>
      <c r="I13" s="58"/>
    </row>
    <row r="14" spans="1:9" ht="17.5">
      <c r="A14" s="62"/>
      <c r="F14" s="505" t="s">
        <v>13</v>
      </c>
      <c r="G14" s="506"/>
      <c r="H14" s="57">
        <f>I25</f>
        <v>0</v>
      </c>
      <c r="I14" s="58"/>
    </row>
    <row r="16" spans="1:9" ht="14">
      <c r="G16" s="12"/>
      <c r="H16" s="12" t="str">
        <f>Koptame_PV!D16</f>
        <v xml:space="preserve">Tāme sastādīta:  </v>
      </c>
    </row>
    <row r="17" spans="1:9" ht="15.5">
      <c r="A17" s="63"/>
    </row>
    <row r="18" spans="1:9" ht="51.65" customHeight="1">
      <c r="A18" s="498" t="s">
        <v>14</v>
      </c>
      <c r="B18" s="498" t="s">
        <v>15</v>
      </c>
      <c r="C18" s="510" t="s">
        <v>54</v>
      </c>
      <c r="D18" s="511"/>
      <c r="E18" s="498" t="s">
        <v>45</v>
      </c>
      <c r="F18" s="498" t="s">
        <v>16</v>
      </c>
      <c r="G18" s="498"/>
      <c r="H18" s="498"/>
      <c r="I18" s="498" t="s">
        <v>17</v>
      </c>
    </row>
    <row r="19" spans="1:9" ht="40.75" customHeight="1">
      <c r="A19" s="498"/>
      <c r="B19" s="498"/>
      <c r="C19" s="512"/>
      <c r="D19" s="513"/>
      <c r="E19" s="498"/>
      <c r="F19" s="127" t="s">
        <v>46</v>
      </c>
      <c r="G19" s="127" t="s">
        <v>47</v>
      </c>
      <c r="H19" s="127" t="s">
        <v>48</v>
      </c>
      <c r="I19" s="498"/>
    </row>
    <row r="20" spans="1:9" ht="17.5">
      <c r="A20" s="64"/>
      <c r="B20" s="65"/>
      <c r="C20" s="514"/>
      <c r="D20" s="515"/>
      <c r="E20" s="65"/>
      <c r="F20" s="65"/>
      <c r="G20" s="65"/>
      <c r="H20" s="65"/>
      <c r="I20" s="66"/>
    </row>
    <row r="21" spans="1:9" ht="13">
      <c r="A21" s="67">
        <v>1</v>
      </c>
      <c r="B21" s="68" t="s">
        <v>453</v>
      </c>
      <c r="C21" s="500" t="s">
        <v>123</v>
      </c>
      <c r="D21" s="501"/>
      <c r="E21" s="51">
        <f>'2.7._PV'!Q29</f>
        <v>0</v>
      </c>
      <c r="F21" s="51">
        <f>'2.7._PV'!N29</f>
        <v>0</v>
      </c>
      <c r="G21" s="51">
        <f>'2.7._PV'!O29</f>
        <v>0</v>
      </c>
      <c r="H21" s="51">
        <f>'2.7._PV'!P29</f>
        <v>0</v>
      </c>
      <c r="I21" s="52">
        <f>'2.7._PV'!M29</f>
        <v>0</v>
      </c>
    </row>
    <row r="22" spans="1:9" ht="13">
      <c r="A22" s="67">
        <v>2</v>
      </c>
      <c r="B22" s="280" t="s">
        <v>454</v>
      </c>
      <c r="C22" s="539" t="s">
        <v>336</v>
      </c>
      <c r="D22" s="540"/>
      <c r="E22" s="281">
        <f>'2.9._PV'!Q38</f>
        <v>0</v>
      </c>
      <c r="F22" s="51">
        <f>'2.9._PV'!N38</f>
        <v>0</v>
      </c>
      <c r="G22" s="51">
        <f>'2.9._PV'!O38</f>
        <v>0</v>
      </c>
      <c r="H22" s="51">
        <f>'2.9._PV'!P38</f>
        <v>0</v>
      </c>
      <c r="I22" s="52">
        <f>'2.9._PV'!M38</f>
        <v>0</v>
      </c>
    </row>
    <row r="23" spans="1:9" ht="13" customHeight="1">
      <c r="A23" s="67">
        <v>3</v>
      </c>
      <c r="B23" s="280" t="s">
        <v>455</v>
      </c>
      <c r="C23" s="539" t="s">
        <v>337</v>
      </c>
      <c r="D23" s="540"/>
      <c r="E23" s="281">
        <f>'2.11._PV'!Q50</f>
        <v>0</v>
      </c>
      <c r="F23" s="51">
        <f>'2.11._PV'!N50</f>
        <v>0</v>
      </c>
      <c r="G23" s="51">
        <f>'2.11._PV'!O50</f>
        <v>0</v>
      </c>
      <c r="H23" s="51">
        <f>'2.11._PV'!P50</f>
        <v>0</v>
      </c>
      <c r="I23" s="52">
        <f>'2.11._PV'!M50</f>
        <v>0</v>
      </c>
    </row>
    <row r="24" spans="1:9" ht="13">
      <c r="A24" s="70">
        <v>4</v>
      </c>
      <c r="B24" s="71" t="s">
        <v>456</v>
      </c>
      <c r="C24" s="537" t="s">
        <v>238</v>
      </c>
      <c r="D24" s="538"/>
      <c r="E24" s="69">
        <f>'2.13._PV'!P20</f>
        <v>0</v>
      </c>
      <c r="F24" s="132">
        <f>'2.13._PV'!M20</f>
        <v>0</v>
      </c>
      <c r="G24" s="132">
        <f>'2.13._PV'!N20</f>
        <v>0</v>
      </c>
      <c r="H24" s="132">
        <f>'2.13._PV'!O20</f>
        <v>0</v>
      </c>
      <c r="I24" s="133">
        <f>'2.13._PV'!L20</f>
        <v>0</v>
      </c>
    </row>
    <row r="25" spans="1:9" ht="16.5" customHeight="1">
      <c r="A25" s="94"/>
      <c r="B25" s="94"/>
      <c r="C25" s="72" t="s">
        <v>18</v>
      </c>
      <c r="D25" s="72"/>
      <c r="E25" s="73">
        <f>SUM(E21:E24)</f>
        <v>0</v>
      </c>
      <c r="F25" s="73">
        <f>SUM(F21:F24)</f>
        <v>0</v>
      </c>
      <c r="G25" s="73">
        <f>SUM(G21:G24)</f>
        <v>0</v>
      </c>
      <c r="H25" s="73">
        <f>SUM(H21:H24)</f>
        <v>0</v>
      </c>
      <c r="I25" s="73">
        <f>SUM(I21:I24)</f>
        <v>0</v>
      </c>
    </row>
    <row r="26" spans="1:9" ht="15.5">
      <c r="A26" s="499" t="s">
        <v>31</v>
      </c>
      <c r="B26" s="499"/>
      <c r="C26" s="499"/>
      <c r="D26" s="74" t="str">
        <f>kops1_PV!$D$29</f>
        <v>%</v>
      </c>
      <c r="E26" s="75" t="e">
        <f>ROUND(E25*D26,2)</f>
        <v>#VALUE!</v>
      </c>
      <c r="F26" s="61"/>
    </row>
    <row r="27" spans="1:9" ht="15.5">
      <c r="A27" s="93"/>
      <c r="B27" s="93"/>
      <c r="C27" s="116" t="s">
        <v>36</v>
      </c>
      <c r="D27" s="74"/>
      <c r="E27" s="75" t="e">
        <f>E26*0.1</f>
        <v>#VALUE!</v>
      </c>
      <c r="F27" s="61"/>
    </row>
    <row r="28" spans="1:9" ht="15.5">
      <c r="A28" s="499" t="s">
        <v>27</v>
      </c>
      <c r="B28" s="499"/>
      <c r="C28" s="499"/>
      <c r="D28" s="74" t="str">
        <f>kops1_PV!$D$31</f>
        <v>%</v>
      </c>
      <c r="E28" s="75" t="e">
        <f>ROUND(E25*D28,2)</f>
        <v>#VALUE!</v>
      </c>
      <c r="F28" s="61"/>
    </row>
    <row r="29" spans="1:9" ht="18" customHeight="1">
      <c r="A29" s="496"/>
      <c r="B29" s="496"/>
      <c r="C29" s="72" t="s">
        <v>19</v>
      </c>
      <c r="D29" s="72"/>
      <c r="E29" s="76" t="e">
        <f>E28+E26+E25</f>
        <v>#VALUE!</v>
      </c>
      <c r="F29" s="61"/>
    </row>
    <row r="30" spans="1:9" ht="17.5">
      <c r="A30" s="77"/>
    </row>
    <row r="31" spans="1:9" ht="17.5">
      <c r="A31" s="77"/>
    </row>
    <row r="32" spans="1:9" ht="14">
      <c r="A32" s="78"/>
      <c r="B32" s="2" t="s">
        <v>7</v>
      </c>
      <c r="C32" s="3"/>
      <c r="F32" s="61"/>
    </row>
    <row r="33" spans="1:6" ht="14">
      <c r="A33" s="61"/>
      <c r="B33" s="3"/>
      <c r="C33" s="118">
        <f>Koptame_PV!C34</f>
        <v>0</v>
      </c>
      <c r="D33" s="79"/>
      <c r="E33" s="79"/>
      <c r="F33" s="61"/>
    </row>
    <row r="34" spans="1:6" ht="14">
      <c r="A34" s="80"/>
      <c r="B34" s="2"/>
      <c r="C34" s="117">
        <f>Koptame_PV!C35</f>
        <v>0</v>
      </c>
      <c r="D34" s="61"/>
      <c r="E34" s="61"/>
      <c r="F34" s="61"/>
    </row>
    <row r="35" spans="1:6" ht="14">
      <c r="B35" s="2"/>
      <c r="C35" s="117"/>
    </row>
    <row r="36" spans="1:6" ht="14">
      <c r="B36" s="2"/>
    </row>
    <row r="37" spans="1:6" ht="14">
      <c r="B37" s="4"/>
      <c r="C37" s="1"/>
    </row>
    <row r="38" spans="1:6" ht="14">
      <c r="B38" s="2" t="str">
        <f>Koptame_PV!B39</f>
        <v>Pārbaudīja:</v>
      </c>
      <c r="C38" s="97"/>
    </row>
    <row r="39" spans="1:6" ht="14">
      <c r="B39" s="3"/>
      <c r="C39" s="118">
        <f>Koptame_PV!C40</f>
        <v>0</v>
      </c>
    </row>
    <row r="40" spans="1:6" ht="14">
      <c r="B40" s="2"/>
      <c r="C40" s="117">
        <f>Koptame_PV!C41</f>
        <v>0</v>
      </c>
    </row>
  </sheetData>
  <mergeCells count="25">
    <mergeCell ref="I18:I19"/>
    <mergeCell ref="C20:D20"/>
    <mergeCell ref="A2:I2"/>
    <mergeCell ref="A6:I6"/>
    <mergeCell ref="A8:B8"/>
    <mergeCell ref="C8:I8"/>
    <mergeCell ref="A9:B9"/>
    <mergeCell ref="C9:I9"/>
    <mergeCell ref="A18:A19"/>
    <mergeCell ref="B18:B19"/>
    <mergeCell ref="C18:D19"/>
    <mergeCell ref="E18:E19"/>
    <mergeCell ref="F18:H18"/>
    <mergeCell ref="A10:B10"/>
    <mergeCell ref="C10:I10"/>
    <mergeCell ref="A11:B11"/>
    <mergeCell ref="F13:G13"/>
    <mergeCell ref="F14:G14"/>
    <mergeCell ref="A29:B29"/>
    <mergeCell ref="C24:D24"/>
    <mergeCell ref="A26:C26"/>
    <mergeCell ref="A28:C28"/>
    <mergeCell ref="C21:D21"/>
    <mergeCell ref="C22:D22"/>
    <mergeCell ref="C23:D23"/>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Q41"/>
  <sheetViews>
    <sheetView showZeros="0" view="pageBreakPreview" topLeftCell="A7" zoomScale="70" zoomScaleNormal="100" zoomScaleSheetLayoutView="70" workbookViewId="0">
      <selection activeCell="G25" sqref="G25:J27"/>
    </sheetView>
  </sheetViews>
  <sheetFormatPr defaultColWidth="9.08984375" defaultRowHeight="14"/>
  <cols>
    <col min="1" max="1" width="7.90625" style="16" customWidth="1"/>
    <col min="2" max="2" width="11" style="16" customWidth="1"/>
    <col min="3" max="3" width="42.6328125" style="16" customWidth="1"/>
    <col min="4" max="4" width="12.36328125" style="16" customWidth="1"/>
    <col min="5" max="5" width="8.08984375" style="16" customWidth="1"/>
    <col min="6" max="12" width="9.08984375" style="16"/>
    <col min="13" max="13" width="11.6328125" style="16" customWidth="1"/>
    <col min="14" max="14" width="12.08984375" style="16" customWidth="1"/>
    <col min="15" max="15" width="12.90625" style="16" customWidth="1"/>
    <col min="16" max="16" width="11.6328125" style="16" customWidth="1"/>
    <col min="17" max="17" width="13.08984375" style="16" customWidth="1"/>
    <col min="18" max="16384" width="9.08984375" style="16"/>
  </cols>
  <sheetData>
    <row r="1" spans="1:17" s="21" customFormat="1">
      <c r="F1" s="18"/>
      <c r="G1" s="18"/>
      <c r="H1" s="131" t="s">
        <v>51</v>
      </c>
      <c r="I1" s="87" t="str">
        <f>kops2_PV!B21</f>
        <v>2.7._PV</v>
      </c>
    </row>
    <row r="2" spans="1:17" s="21" customFormat="1">
      <c r="A2" s="529" t="str">
        <f>C13</f>
        <v>Elektroinstalācija</v>
      </c>
      <c r="B2" s="529"/>
      <c r="C2" s="529"/>
      <c r="D2" s="529"/>
      <c r="E2" s="529"/>
      <c r="F2" s="529"/>
      <c r="G2" s="529"/>
      <c r="H2" s="529"/>
      <c r="I2" s="529"/>
      <c r="J2" s="529"/>
      <c r="K2" s="529"/>
      <c r="L2" s="529"/>
      <c r="M2" s="529"/>
      <c r="N2" s="529"/>
      <c r="O2" s="529"/>
      <c r="P2" s="529"/>
      <c r="Q2" s="529"/>
    </row>
    <row r="3" spans="1:17">
      <c r="A3" s="17"/>
      <c r="B3" s="17"/>
      <c r="C3" s="17" t="s">
        <v>10</v>
      </c>
      <c r="D3" s="17"/>
      <c r="E3" s="531" t="str">
        <f>Koptame_PV!C11</f>
        <v>Ēkas pārbūve un teritorijas labiekārtošana</v>
      </c>
      <c r="F3" s="531"/>
      <c r="G3" s="531"/>
      <c r="H3" s="531"/>
      <c r="I3" s="531"/>
      <c r="J3" s="531"/>
      <c r="K3" s="531"/>
      <c r="L3" s="531"/>
      <c r="M3" s="531"/>
      <c r="N3" s="531"/>
      <c r="O3" s="531"/>
      <c r="P3" s="531"/>
      <c r="Q3" s="531"/>
    </row>
    <row r="4" spans="1:17">
      <c r="A4" s="17"/>
      <c r="B4" s="17"/>
      <c r="C4" s="17" t="s">
        <v>11</v>
      </c>
      <c r="D4" s="17"/>
      <c r="E4" s="531" t="str">
        <f>Koptame_PV!C12</f>
        <v>Ēkas pārbūve un teritorijas labiekārtošana(Lietotāja līdzekļi)</v>
      </c>
      <c r="F4" s="531"/>
      <c r="G4" s="531"/>
      <c r="H4" s="531"/>
      <c r="I4" s="531"/>
      <c r="J4" s="531"/>
      <c r="K4" s="531"/>
      <c r="L4" s="531"/>
      <c r="M4" s="531"/>
      <c r="N4" s="531"/>
      <c r="O4" s="531"/>
      <c r="P4" s="531"/>
      <c r="Q4" s="531"/>
    </row>
    <row r="5" spans="1:17">
      <c r="A5" s="17"/>
      <c r="B5" s="17"/>
      <c r="C5" s="17" t="s">
        <v>12</v>
      </c>
      <c r="D5" s="17"/>
      <c r="E5" s="531" t="str">
        <f>Koptame_PV!C13</f>
        <v>Citadeles iela 7, Rīga</v>
      </c>
      <c r="F5" s="531"/>
      <c r="G5" s="531"/>
      <c r="H5" s="531"/>
      <c r="I5" s="531"/>
      <c r="J5" s="531"/>
      <c r="K5" s="531"/>
      <c r="L5" s="531"/>
      <c r="M5" s="531"/>
      <c r="N5" s="531"/>
      <c r="O5" s="531"/>
      <c r="P5" s="531"/>
      <c r="Q5" s="531"/>
    </row>
    <row r="6" spans="1:17">
      <c r="A6" s="17"/>
      <c r="B6" s="17"/>
      <c r="C6" s="17" t="str">
        <f>Koptame_PV!B14</f>
        <v>Pasūtījuma Nr.</v>
      </c>
      <c r="D6" s="17"/>
      <c r="E6" s="19" t="str">
        <f>Koptame_PV!C14</f>
        <v>n</v>
      </c>
      <c r="F6" s="37"/>
      <c r="G6" s="37"/>
      <c r="H6" s="37"/>
      <c r="I6" s="37"/>
      <c r="J6" s="37"/>
      <c r="K6" s="37"/>
      <c r="L6" s="37"/>
      <c r="M6" s="37"/>
      <c r="N6" s="37"/>
      <c r="O6" s="37"/>
      <c r="P6" s="37"/>
      <c r="Q6" s="22"/>
    </row>
    <row r="7" spans="1:17">
      <c r="A7" s="3" t="str">
        <f>Koptame_PV!B17</f>
        <v>Tāme sastādīta 2023.gada tirgus cenās, pamatojoties uz SIA „Baltex Group” būvprojekta rasējumiem un darbu apjomiem</v>
      </c>
      <c r="B7" s="40"/>
      <c r="E7" s="19"/>
      <c r="F7" s="19"/>
      <c r="G7" s="19"/>
      <c r="H7" s="19"/>
      <c r="I7" s="19"/>
      <c r="J7" s="19"/>
      <c r="K7" s="19"/>
      <c r="L7" s="37"/>
      <c r="M7" s="37"/>
      <c r="N7" s="37"/>
      <c r="O7" s="37"/>
      <c r="P7" s="17" t="s">
        <v>50</v>
      </c>
      <c r="Q7" s="23">
        <f>Q29</f>
        <v>0</v>
      </c>
    </row>
    <row r="8" spans="1:17">
      <c r="A8" s="20"/>
      <c r="B8" s="20"/>
      <c r="E8" s="24"/>
      <c r="F8" s="37"/>
      <c r="G8" s="37"/>
      <c r="H8" s="37"/>
      <c r="I8" s="37"/>
      <c r="J8" s="37"/>
      <c r="K8" s="37"/>
      <c r="L8" s="37"/>
      <c r="O8" s="37"/>
      <c r="P8" s="37"/>
      <c r="Q8" s="22"/>
    </row>
    <row r="9" spans="1:17" ht="15.65" customHeight="1">
      <c r="A9" s="39"/>
      <c r="B9" s="39"/>
      <c r="K9" s="38"/>
      <c r="L9" s="38"/>
      <c r="M9" s="530" t="str">
        <f>Koptame_PV!D16</f>
        <v xml:space="preserve">Tāme sastādīta:  </v>
      </c>
      <c r="N9" s="530"/>
      <c r="O9" s="530"/>
      <c r="P9" s="530"/>
      <c r="Q9" s="38"/>
    </row>
    <row r="10" spans="1:17" ht="15.5">
      <c r="A10" s="39"/>
      <c r="B10" s="39"/>
    </row>
    <row r="11" spans="1:17" ht="14.25" customHeight="1">
      <c r="A11" s="542" t="s">
        <v>14</v>
      </c>
      <c r="B11" s="543" t="s">
        <v>20</v>
      </c>
      <c r="C11" s="546" t="s">
        <v>55</v>
      </c>
      <c r="D11" s="547"/>
      <c r="E11" s="545" t="s">
        <v>21</v>
      </c>
      <c r="F11" s="542" t="s">
        <v>22</v>
      </c>
      <c r="G11" s="541" t="s">
        <v>23</v>
      </c>
      <c r="H11" s="541"/>
      <c r="I11" s="541"/>
      <c r="J11" s="541"/>
      <c r="K11" s="541"/>
      <c r="L11" s="541"/>
      <c r="M11" s="541" t="s">
        <v>24</v>
      </c>
      <c r="N11" s="541"/>
      <c r="O11" s="541"/>
      <c r="P11" s="541"/>
      <c r="Q11" s="541"/>
    </row>
    <row r="12" spans="1:17" ht="64.5">
      <c r="A12" s="542"/>
      <c r="B12" s="544"/>
      <c r="C12" s="548"/>
      <c r="D12" s="549"/>
      <c r="E12" s="545"/>
      <c r="F12" s="542"/>
      <c r="G12" s="297" t="s">
        <v>25</v>
      </c>
      <c r="H12" s="297" t="s">
        <v>39</v>
      </c>
      <c r="I12" s="297" t="s">
        <v>40</v>
      </c>
      <c r="J12" s="297" t="s">
        <v>53</v>
      </c>
      <c r="K12" s="297" t="s">
        <v>41</v>
      </c>
      <c r="L12" s="297" t="s">
        <v>42</v>
      </c>
      <c r="M12" s="297" t="s">
        <v>17</v>
      </c>
      <c r="N12" s="297" t="s">
        <v>40</v>
      </c>
      <c r="O12" s="297" t="s">
        <v>53</v>
      </c>
      <c r="P12" s="297" t="s">
        <v>41</v>
      </c>
      <c r="Q12" s="297" t="s">
        <v>43</v>
      </c>
    </row>
    <row r="13" spans="1:17" ht="15.5">
      <c r="A13" s="298">
        <v>0</v>
      </c>
      <c r="B13" s="299"/>
      <c r="C13" s="191" t="str">
        <f>kops2_PV!C21</f>
        <v>Elektroinstalācija</v>
      </c>
      <c r="D13" s="191"/>
      <c r="E13" s="300"/>
      <c r="F13" s="301"/>
      <c r="G13" s="301"/>
      <c r="H13" s="301"/>
      <c r="I13" s="302">
        <f t="shared" ref="I13" si="0">ROUND(H13*G13,2)</f>
        <v>0</v>
      </c>
      <c r="J13" s="301"/>
      <c r="K13" s="301"/>
      <c r="L13" s="301">
        <f t="shared" ref="L13" si="1">SUM(I13:K13)</f>
        <v>0</v>
      </c>
      <c r="M13" s="301">
        <f t="shared" ref="M13" si="2">ROUND(G13*F13,2)</f>
        <v>0</v>
      </c>
      <c r="N13" s="301">
        <f t="shared" ref="N13" si="3">ROUND(I13*F13,2)</f>
        <v>0</v>
      </c>
      <c r="O13" s="301">
        <f t="shared" ref="O13" si="4">ROUND(J13*F13,2)</f>
        <v>0</v>
      </c>
      <c r="P13" s="301">
        <f t="shared" ref="P13" si="5">ROUND(K13*F13,2)</f>
        <v>0</v>
      </c>
      <c r="Q13" s="303">
        <f t="shared" ref="Q13" si="6">SUM(N13:P13)</f>
        <v>0</v>
      </c>
    </row>
    <row r="14" spans="1:17" ht="15.5">
      <c r="A14" s="304"/>
      <c r="B14" s="305"/>
      <c r="C14" s="216" t="s">
        <v>152</v>
      </c>
      <c r="D14" s="306"/>
      <c r="E14" s="150"/>
      <c r="F14" s="307"/>
      <c r="G14" s="307"/>
      <c r="H14" s="307"/>
      <c r="I14" s="308"/>
      <c r="J14" s="308"/>
      <c r="K14" s="308"/>
      <c r="L14" s="308"/>
      <c r="M14" s="308"/>
      <c r="N14" s="308"/>
      <c r="O14" s="308"/>
      <c r="P14" s="308"/>
      <c r="Q14" s="309"/>
    </row>
    <row r="15" spans="1:17" s="50" customFormat="1" ht="11.9" customHeight="1">
      <c r="A15" s="310" t="s">
        <v>125</v>
      </c>
      <c r="B15" s="311"/>
      <c r="C15" s="312" t="s">
        <v>126</v>
      </c>
      <c r="D15" s="313"/>
      <c r="E15" s="313"/>
      <c r="F15" s="313"/>
      <c r="G15" s="314"/>
      <c r="H15" s="159">
        <f t="shared" ref="H15" si="7">IF(I15&gt;0,5,0)</f>
        <v>0</v>
      </c>
      <c r="I15" s="307"/>
      <c r="J15" s="307"/>
      <c r="K15" s="307"/>
      <c r="L15" s="315">
        <f t="shared" ref="L15" si="8">SUM(I15:K15)</f>
        <v>0</v>
      </c>
      <c r="M15" s="315">
        <f t="shared" ref="M15" si="9">ROUND(G15*F15,2)</f>
        <v>0</v>
      </c>
      <c r="N15" s="315">
        <f t="shared" ref="N15" si="10">ROUND(I15*F15,2)</f>
        <v>0</v>
      </c>
      <c r="O15" s="315">
        <f t="shared" ref="O15" si="11">ROUND(J15*F15,2)</f>
        <v>0</v>
      </c>
      <c r="P15" s="315">
        <f t="shared" ref="P15" si="12">ROUND(K15*F15,2)</f>
        <v>0</v>
      </c>
      <c r="Q15" s="316">
        <f t="shared" ref="Q15" si="13">SUM(N15:P15)</f>
        <v>0</v>
      </c>
    </row>
    <row r="16" spans="1:17" s="50" customFormat="1" ht="15.5">
      <c r="A16" s="317"/>
      <c r="B16" s="318"/>
      <c r="C16" s="319" t="s">
        <v>262</v>
      </c>
      <c r="D16" s="319"/>
      <c r="E16" s="319"/>
      <c r="F16" s="319"/>
      <c r="G16" s="320"/>
      <c r="H16" s="159"/>
      <c r="I16" s="321"/>
      <c r="J16" s="320"/>
      <c r="K16" s="322"/>
      <c r="L16" s="315">
        <f t="shared" ref="L16:L27" si="14">SUM(I16:K16)</f>
        <v>0</v>
      </c>
      <c r="M16" s="315">
        <f t="shared" ref="M16:M27" si="15">ROUND(G16*F16,2)</f>
        <v>0</v>
      </c>
      <c r="N16" s="315">
        <f t="shared" ref="N16:N27" si="16">ROUND(I16*F16,2)</f>
        <v>0</v>
      </c>
      <c r="O16" s="315">
        <f t="shared" ref="O16:O27" si="17">ROUND(J16*F16,2)</f>
        <v>0</v>
      </c>
      <c r="P16" s="315">
        <f t="shared" ref="P16:P27" si="18">ROUND(K16*F16,2)</f>
        <v>0</v>
      </c>
      <c r="Q16" s="316">
        <f t="shared" ref="Q16:Q27" si="19">SUM(N16:P16)</f>
        <v>0</v>
      </c>
    </row>
    <row r="17" spans="1:17" s="50" customFormat="1" ht="77.5">
      <c r="A17" s="317">
        <v>1</v>
      </c>
      <c r="B17" s="323" t="s">
        <v>263</v>
      </c>
      <c r="C17" s="324" t="s">
        <v>400</v>
      </c>
      <c r="D17" s="325" t="s">
        <v>264</v>
      </c>
      <c r="E17" s="325" t="s">
        <v>124</v>
      </c>
      <c r="F17" s="326">
        <f>9+4+2+9+15+9+6+4+6+4+3+1+9+9+12+9</f>
        <v>111</v>
      </c>
      <c r="G17" s="327"/>
      <c r="H17" s="159"/>
      <c r="I17" s="327"/>
      <c r="J17" s="307"/>
      <c r="K17" s="307">
        <f t="shared" ref="K17:K22" si="20">0.15*I17</f>
        <v>0</v>
      </c>
      <c r="L17" s="315">
        <f t="shared" si="14"/>
        <v>0</v>
      </c>
      <c r="M17" s="315">
        <f t="shared" si="15"/>
        <v>0</v>
      </c>
      <c r="N17" s="315">
        <f t="shared" si="16"/>
        <v>0</v>
      </c>
      <c r="O17" s="315">
        <f t="shared" si="17"/>
        <v>0</v>
      </c>
      <c r="P17" s="315">
        <f t="shared" si="18"/>
        <v>0</v>
      </c>
      <c r="Q17" s="316">
        <f t="shared" si="19"/>
        <v>0</v>
      </c>
    </row>
    <row r="18" spans="1:17" s="50" customFormat="1" ht="93">
      <c r="A18" s="317">
        <v>2</v>
      </c>
      <c r="B18" s="323" t="s">
        <v>265</v>
      </c>
      <c r="C18" s="324" t="s">
        <v>266</v>
      </c>
      <c r="D18" s="325" t="s">
        <v>267</v>
      </c>
      <c r="E18" s="325" t="s">
        <v>124</v>
      </c>
      <c r="F18" s="326">
        <f>5+1+2+4</f>
        <v>12</v>
      </c>
      <c r="G18" s="327"/>
      <c r="H18" s="159"/>
      <c r="I18" s="327"/>
      <c r="J18" s="307"/>
      <c r="K18" s="307">
        <f t="shared" si="20"/>
        <v>0</v>
      </c>
      <c r="L18" s="315">
        <f t="shared" si="14"/>
        <v>0</v>
      </c>
      <c r="M18" s="315">
        <f t="shared" si="15"/>
        <v>0</v>
      </c>
      <c r="N18" s="315">
        <f t="shared" si="16"/>
        <v>0</v>
      </c>
      <c r="O18" s="315">
        <f t="shared" si="17"/>
        <v>0</v>
      </c>
      <c r="P18" s="315">
        <f t="shared" si="18"/>
        <v>0</v>
      </c>
      <c r="Q18" s="316">
        <f t="shared" si="19"/>
        <v>0</v>
      </c>
    </row>
    <row r="19" spans="1:17" s="50" customFormat="1" ht="93">
      <c r="A19" s="317">
        <v>3</v>
      </c>
      <c r="B19" s="323" t="s">
        <v>268</v>
      </c>
      <c r="C19" s="324" t="s">
        <v>269</v>
      </c>
      <c r="D19" s="325" t="s">
        <v>267</v>
      </c>
      <c r="E19" s="325" t="s">
        <v>124</v>
      </c>
      <c r="F19" s="326">
        <v>8</v>
      </c>
      <c r="G19" s="327"/>
      <c r="H19" s="159"/>
      <c r="I19" s="327"/>
      <c r="J19" s="307"/>
      <c r="K19" s="307">
        <f t="shared" si="20"/>
        <v>0</v>
      </c>
      <c r="L19" s="315">
        <f t="shared" si="14"/>
        <v>0</v>
      </c>
      <c r="M19" s="315">
        <f t="shared" si="15"/>
        <v>0</v>
      </c>
      <c r="N19" s="315">
        <f t="shared" si="16"/>
        <v>0</v>
      </c>
      <c r="O19" s="315">
        <f t="shared" si="17"/>
        <v>0</v>
      </c>
      <c r="P19" s="315">
        <f t="shared" si="18"/>
        <v>0</v>
      </c>
      <c r="Q19" s="316">
        <f t="shared" si="19"/>
        <v>0</v>
      </c>
    </row>
    <row r="20" spans="1:17" s="50" customFormat="1" ht="77.5">
      <c r="A20" s="317">
        <v>4</v>
      </c>
      <c r="B20" s="323" t="s">
        <v>270</v>
      </c>
      <c r="C20" s="324" t="s">
        <v>401</v>
      </c>
      <c r="D20" s="325" t="s">
        <v>271</v>
      </c>
      <c r="E20" s="325" t="s">
        <v>124</v>
      </c>
      <c r="F20" s="328">
        <v>18</v>
      </c>
      <c r="G20" s="327"/>
      <c r="H20" s="159"/>
      <c r="I20" s="327"/>
      <c r="J20" s="307"/>
      <c r="K20" s="307">
        <f t="shared" si="20"/>
        <v>0</v>
      </c>
      <c r="L20" s="315">
        <f t="shared" si="14"/>
        <v>0</v>
      </c>
      <c r="M20" s="315">
        <f t="shared" si="15"/>
        <v>0</v>
      </c>
      <c r="N20" s="315">
        <f t="shared" si="16"/>
        <v>0</v>
      </c>
      <c r="O20" s="315">
        <f t="shared" si="17"/>
        <v>0</v>
      </c>
      <c r="P20" s="315">
        <f t="shared" si="18"/>
        <v>0</v>
      </c>
      <c r="Q20" s="316">
        <f t="shared" si="19"/>
        <v>0</v>
      </c>
    </row>
    <row r="21" spans="1:17" s="50" customFormat="1" ht="77.5">
      <c r="A21" s="317">
        <v>5</v>
      </c>
      <c r="B21" s="329" t="s">
        <v>272</v>
      </c>
      <c r="C21" s="324" t="s">
        <v>402</v>
      </c>
      <c r="D21" s="325" t="s">
        <v>273</v>
      </c>
      <c r="E21" s="325" t="s">
        <v>124</v>
      </c>
      <c r="F21" s="328">
        <f>8+9+2+6</f>
        <v>25</v>
      </c>
      <c r="G21" s="327"/>
      <c r="H21" s="159"/>
      <c r="I21" s="327"/>
      <c r="J21" s="307"/>
      <c r="K21" s="307">
        <f t="shared" si="20"/>
        <v>0</v>
      </c>
      <c r="L21" s="315">
        <f t="shared" si="14"/>
        <v>0</v>
      </c>
      <c r="M21" s="315">
        <f t="shared" si="15"/>
        <v>0</v>
      </c>
      <c r="N21" s="315">
        <f t="shared" si="16"/>
        <v>0</v>
      </c>
      <c r="O21" s="315">
        <f t="shared" si="17"/>
        <v>0</v>
      </c>
      <c r="P21" s="315">
        <f t="shared" si="18"/>
        <v>0</v>
      </c>
      <c r="Q21" s="316">
        <f t="shared" si="19"/>
        <v>0</v>
      </c>
    </row>
    <row r="22" spans="1:17" s="50" customFormat="1" ht="77.5">
      <c r="A22" s="317">
        <v>6</v>
      </c>
      <c r="B22" s="323" t="s">
        <v>274</v>
      </c>
      <c r="C22" s="324" t="s">
        <v>403</v>
      </c>
      <c r="D22" s="325" t="s">
        <v>275</v>
      </c>
      <c r="E22" s="325" t="s">
        <v>124</v>
      </c>
      <c r="F22" s="328">
        <v>1</v>
      </c>
      <c r="G22" s="327"/>
      <c r="H22" s="159"/>
      <c r="I22" s="327"/>
      <c r="J22" s="307"/>
      <c r="K22" s="307">
        <f t="shared" si="20"/>
        <v>0</v>
      </c>
      <c r="L22" s="315">
        <f t="shared" si="14"/>
        <v>0</v>
      </c>
      <c r="M22" s="315">
        <f t="shared" si="15"/>
        <v>0</v>
      </c>
      <c r="N22" s="315">
        <f t="shared" si="16"/>
        <v>0</v>
      </c>
      <c r="O22" s="315">
        <f t="shared" si="17"/>
        <v>0</v>
      </c>
      <c r="P22" s="315">
        <f t="shared" si="18"/>
        <v>0</v>
      </c>
      <c r="Q22" s="316">
        <f t="shared" si="19"/>
        <v>0</v>
      </c>
    </row>
    <row r="23" spans="1:17" s="50" customFormat="1" ht="77.5">
      <c r="A23" s="317">
        <v>7</v>
      </c>
      <c r="B23" s="323" t="s">
        <v>276</v>
      </c>
      <c r="C23" s="324" t="s">
        <v>404</v>
      </c>
      <c r="D23" s="325" t="s">
        <v>271</v>
      </c>
      <c r="E23" s="325" t="s">
        <v>124</v>
      </c>
      <c r="F23" s="328">
        <v>3</v>
      </c>
      <c r="G23" s="327"/>
      <c r="H23" s="159"/>
      <c r="I23" s="327"/>
      <c r="J23" s="307"/>
      <c r="K23" s="307">
        <f t="shared" ref="K23:K27" si="21">0.15*I23</f>
        <v>0</v>
      </c>
      <c r="L23" s="315">
        <f t="shared" si="14"/>
        <v>0</v>
      </c>
      <c r="M23" s="315">
        <f t="shared" si="15"/>
        <v>0</v>
      </c>
      <c r="N23" s="315">
        <f t="shared" si="16"/>
        <v>0</v>
      </c>
      <c r="O23" s="315">
        <f t="shared" si="17"/>
        <v>0</v>
      </c>
      <c r="P23" s="315">
        <f t="shared" si="18"/>
        <v>0</v>
      </c>
      <c r="Q23" s="316">
        <f t="shared" si="19"/>
        <v>0</v>
      </c>
    </row>
    <row r="24" spans="1:17" s="50" customFormat="1" ht="77.5">
      <c r="A24" s="317">
        <v>8</v>
      </c>
      <c r="B24" s="323" t="s">
        <v>277</v>
      </c>
      <c r="C24" s="324" t="s">
        <v>278</v>
      </c>
      <c r="D24" s="325" t="s">
        <v>279</v>
      </c>
      <c r="E24" s="325" t="s">
        <v>124</v>
      </c>
      <c r="F24" s="326">
        <v>1</v>
      </c>
      <c r="G24" s="327"/>
      <c r="H24" s="159"/>
      <c r="I24" s="327"/>
      <c r="J24" s="307"/>
      <c r="K24" s="307">
        <f t="shared" si="21"/>
        <v>0</v>
      </c>
      <c r="L24" s="315">
        <f t="shared" si="14"/>
        <v>0</v>
      </c>
      <c r="M24" s="315">
        <f t="shared" si="15"/>
        <v>0</v>
      </c>
      <c r="N24" s="315">
        <f t="shared" si="16"/>
        <v>0</v>
      </c>
      <c r="O24" s="315">
        <f t="shared" si="17"/>
        <v>0</v>
      </c>
      <c r="P24" s="315">
        <f t="shared" si="18"/>
        <v>0</v>
      </c>
      <c r="Q24" s="316">
        <f t="shared" si="19"/>
        <v>0</v>
      </c>
    </row>
    <row r="25" spans="1:17" s="50" customFormat="1" ht="77.5">
      <c r="A25" s="317">
        <v>9</v>
      </c>
      <c r="B25" s="323" t="s">
        <v>280</v>
      </c>
      <c r="C25" s="324" t="s">
        <v>281</v>
      </c>
      <c r="D25" s="325" t="s">
        <v>282</v>
      </c>
      <c r="E25" s="325" t="s">
        <v>124</v>
      </c>
      <c r="F25" s="326">
        <v>15</v>
      </c>
      <c r="G25" s="327"/>
      <c r="H25" s="159"/>
      <c r="I25" s="327"/>
      <c r="J25" s="307"/>
      <c r="K25" s="307">
        <f t="shared" si="21"/>
        <v>0</v>
      </c>
      <c r="L25" s="315">
        <f t="shared" si="14"/>
        <v>0</v>
      </c>
      <c r="M25" s="315">
        <f t="shared" si="15"/>
        <v>0</v>
      </c>
      <c r="N25" s="315">
        <f t="shared" si="16"/>
        <v>0</v>
      </c>
      <c r="O25" s="315">
        <f t="shared" si="17"/>
        <v>0</v>
      </c>
      <c r="P25" s="315">
        <f t="shared" si="18"/>
        <v>0</v>
      </c>
      <c r="Q25" s="316">
        <f t="shared" si="19"/>
        <v>0</v>
      </c>
    </row>
    <row r="26" spans="1:17" s="50" customFormat="1" ht="93">
      <c r="A26" s="317">
        <v>10</v>
      </c>
      <c r="B26" s="323" t="s">
        <v>283</v>
      </c>
      <c r="C26" s="324" t="s">
        <v>396</v>
      </c>
      <c r="D26" s="325" t="s">
        <v>284</v>
      </c>
      <c r="E26" s="325" t="s">
        <v>124</v>
      </c>
      <c r="F26" s="326">
        <v>8</v>
      </c>
      <c r="G26" s="327"/>
      <c r="H26" s="159"/>
      <c r="I26" s="327"/>
      <c r="J26" s="307"/>
      <c r="K26" s="307">
        <f t="shared" si="21"/>
        <v>0</v>
      </c>
      <c r="L26" s="315">
        <f t="shared" si="14"/>
        <v>0</v>
      </c>
      <c r="M26" s="315">
        <f t="shared" si="15"/>
        <v>0</v>
      </c>
      <c r="N26" s="315">
        <f t="shared" si="16"/>
        <v>0</v>
      </c>
      <c r="O26" s="315">
        <f t="shared" si="17"/>
        <v>0</v>
      </c>
      <c r="P26" s="315">
        <f t="shared" si="18"/>
        <v>0</v>
      </c>
      <c r="Q26" s="316">
        <f t="shared" si="19"/>
        <v>0</v>
      </c>
    </row>
    <row r="27" spans="1:17" s="50" customFormat="1" ht="108.5">
      <c r="A27" s="317">
        <v>11</v>
      </c>
      <c r="B27" s="323" t="s">
        <v>285</v>
      </c>
      <c r="C27" s="324" t="s">
        <v>286</v>
      </c>
      <c r="D27" s="325" t="s">
        <v>287</v>
      </c>
      <c r="E27" s="325" t="s">
        <v>124</v>
      </c>
      <c r="F27" s="326">
        <v>27</v>
      </c>
      <c r="G27" s="327"/>
      <c r="H27" s="159"/>
      <c r="I27" s="327"/>
      <c r="J27" s="307"/>
      <c r="K27" s="307">
        <f t="shared" si="21"/>
        <v>0</v>
      </c>
      <c r="L27" s="315">
        <f t="shared" si="14"/>
        <v>0</v>
      </c>
      <c r="M27" s="315">
        <f t="shared" si="15"/>
        <v>0</v>
      </c>
      <c r="N27" s="315">
        <f t="shared" si="16"/>
        <v>0</v>
      </c>
      <c r="O27" s="315">
        <f t="shared" si="17"/>
        <v>0</v>
      </c>
      <c r="P27" s="315">
        <f t="shared" si="18"/>
        <v>0</v>
      </c>
      <c r="Q27" s="316">
        <f t="shared" si="19"/>
        <v>0</v>
      </c>
    </row>
    <row r="28" spans="1:17">
      <c r="A28" s="330"/>
      <c r="B28" s="331"/>
      <c r="C28" s="332"/>
      <c r="D28" s="332"/>
      <c r="E28" s="333"/>
      <c r="F28" s="334"/>
      <c r="G28" s="335">
        <v>0</v>
      </c>
      <c r="H28" s="335">
        <v>0</v>
      </c>
      <c r="I28" s="335"/>
      <c r="J28" s="334"/>
      <c r="K28" s="334"/>
      <c r="L28" s="334"/>
      <c r="M28" s="334"/>
      <c r="N28" s="334"/>
      <c r="O28" s="334"/>
      <c r="P28" s="334"/>
      <c r="Q28" s="336"/>
    </row>
    <row r="29" spans="1:17" ht="15.65" customHeight="1">
      <c r="A29" s="337"/>
      <c r="B29" s="338"/>
      <c r="C29" s="527" t="s">
        <v>58</v>
      </c>
      <c r="D29" s="527"/>
      <c r="E29" s="528"/>
      <c r="F29" s="528"/>
      <c r="G29" s="528"/>
      <c r="H29" s="528"/>
      <c r="I29" s="528"/>
      <c r="J29" s="528"/>
      <c r="K29" s="528"/>
      <c r="L29" s="528"/>
      <c r="M29" s="189">
        <f>SUM(M13:M28)</f>
        <v>0</v>
      </c>
      <c r="N29" s="189">
        <f>SUM(N13:N28)</f>
        <v>0</v>
      </c>
      <c r="O29" s="189">
        <f>SUM(O13:O28)</f>
        <v>0</v>
      </c>
      <c r="P29" s="189">
        <f>SUM(P13:P28)</f>
        <v>0</v>
      </c>
      <c r="Q29" s="189">
        <f>SUM(Q13:Q28)</f>
        <v>0</v>
      </c>
    </row>
    <row r="30" spans="1:17" s="98" customFormat="1">
      <c r="J30" s="119"/>
    </row>
    <row r="31" spans="1:17" customFormat="1" ht="12.9" customHeight="1">
      <c r="B31" s="120" t="s">
        <v>37</v>
      </c>
    </row>
    <row r="32" spans="1:17" customFormat="1" ht="45.15" customHeight="1">
      <c r="A32"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32" s="521"/>
      <c r="C32" s="521"/>
      <c r="D32" s="521"/>
      <c r="E32" s="521"/>
      <c r="F32" s="521"/>
      <c r="G32" s="521"/>
      <c r="H32" s="521"/>
      <c r="I32" s="521"/>
      <c r="J32" s="521"/>
      <c r="K32" s="521"/>
      <c r="L32" s="521"/>
      <c r="M32" s="521"/>
      <c r="N32" s="521"/>
      <c r="O32" s="521"/>
      <c r="P32" s="521"/>
      <c r="Q32" s="521"/>
    </row>
    <row r="33" spans="1:17" customFormat="1" ht="76.75" customHeight="1">
      <c r="A33" s="521"/>
      <c r="B33" s="521"/>
      <c r="C33" s="521"/>
      <c r="D33" s="521"/>
      <c r="E33" s="521"/>
      <c r="F33" s="521"/>
      <c r="G33" s="521"/>
      <c r="H33" s="521"/>
      <c r="I33" s="521"/>
      <c r="J33" s="521"/>
      <c r="K33" s="521"/>
      <c r="L33" s="521"/>
      <c r="M33" s="521"/>
      <c r="N33" s="521"/>
      <c r="O33" s="521"/>
      <c r="P33" s="521"/>
      <c r="Q33" s="521"/>
    </row>
    <row r="34" spans="1:17" customFormat="1" ht="12.9" customHeight="1">
      <c r="B34" s="121"/>
    </row>
    <row r="35" spans="1:17" customFormat="1" ht="12.9" customHeight="1">
      <c r="B35" s="121"/>
    </row>
    <row r="36" spans="1:17" s="98" customFormat="1">
      <c r="B36" s="98" t="s">
        <v>7</v>
      </c>
      <c r="M36" s="126" t="str">
        <f>Koptame_PV!B39</f>
        <v>Pārbaudīja:</v>
      </c>
      <c r="N36" s="126"/>
      <c r="O36" s="126"/>
      <c r="P36" s="126"/>
      <c r="Q36" s="126"/>
    </row>
    <row r="37" spans="1:17" s="98" customFormat="1">
      <c r="C37" s="118">
        <f>Koptame_PV!C34</f>
        <v>0</v>
      </c>
      <c r="D37" s="118"/>
      <c r="M37" s="118"/>
      <c r="N37" s="518">
        <f>Koptame_PV!C40</f>
        <v>0</v>
      </c>
      <c r="O37" s="518"/>
      <c r="P37" s="126"/>
      <c r="Q37" s="126"/>
    </row>
    <row r="38" spans="1:17" s="98" customFormat="1">
      <c r="C38" s="117">
        <f>Koptame_PV!C35</f>
        <v>0</v>
      </c>
      <c r="D38" s="117"/>
      <c r="M38" s="117"/>
      <c r="N38" s="519">
        <f>Koptame_PV!C41</f>
        <v>0</v>
      </c>
      <c r="O38" s="519"/>
      <c r="P38" s="126"/>
      <c r="Q38" s="126"/>
    </row>
    <row r="39" spans="1:17" s="98" customFormat="1" collapsed="1">
      <c r="B39" s="119"/>
      <c r="G39" s="119"/>
      <c r="H39" s="119"/>
    </row>
    <row r="40" spans="1:17">
      <c r="B40" s="50"/>
      <c r="G40" s="50"/>
      <c r="H40" s="50"/>
    </row>
    <row r="41" spans="1:17">
      <c r="B41" s="50"/>
      <c r="G41" s="50"/>
      <c r="H41" s="50"/>
    </row>
  </sheetData>
  <autoFilter ref="E1:E41" xr:uid="{00000000-0001-0000-1D00-000000000000}"/>
  <mergeCells count="17">
    <mergeCell ref="A2:Q2"/>
    <mergeCell ref="E3:Q3"/>
    <mergeCell ref="E4:Q4"/>
    <mergeCell ref="E5:Q5"/>
    <mergeCell ref="M9:P9"/>
    <mergeCell ref="G11:L11"/>
    <mergeCell ref="M11:Q11"/>
    <mergeCell ref="A11:A12"/>
    <mergeCell ref="B11:B12"/>
    <mergeCell ref="E11:E12"/>
    <mergeCell ref="F11:F12"/>
    <mergeCell ref="C11:D12"/>
    <mergeCell ref="N38:O38"/>
    <mergeCell ref="C29:L29"/>
    <mergeCell ref="A33:Q33"/>
    <mergeCell ref="N37:O37"/>
    <mergeCell ref="A32:Q32"/>
  </mergeCells>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3E8F4-2CEE-45BB-9154-3A3A1BF92A69}">
  <sheetPr>
    <tabColor theme="7" tint="0.59999389629810485"/>
  </sheetPr>
  <dimension ref="A1:Q50"/>
  <sheetViews>
    <sheetView showZeros="0" view="pageBreakPreview" topLeftCell="A26" zoomScale="87" zoomScaleNormal="100" zoomScaleSheetLayoutView="87" workbookViewId="0">
      <selection activeCell="J14" sqref="J14"/>
    </sheetView>
  </sheetViews>
  <sheetFormatPr defaultColWidth="9.08984375" defaultRowHeight="14"/>
  <cols>
    <col min="1" max="1" width="7.90625" style="16" customWidth="1"/>
    <col min="2" max="2" width="11" style="16" customWidth="1"/>
    <col min="3" max="3" width="42.6328125" style="16" customWidth="1"/>
    <col min="4" max="4" width="12.36328125" style="16" customWidth="1"/>
    <col min="5" max="5" width="8.08984375" style="16" customWidth="1"/>
    <col min="6" max="6" width="9.08984375" style="16"/>
    <col min="7" max="7" width="9.08984375" style="19"/>
    <col min="8" max="12" width="9.08984375" style="16"/>
    <col min="13" max="13" width="11.6328125" style="16" customWidth="1"/>
    <col min="14" max="14" width="12.08984375" style="16" customWidth="1"/>
    <col min="15" max="15" width="12.90625" style="16" customWidth="1"/>
    <col min="16" max="16" width="11.6328125" style="16" customWidth="1"/>
    <col min="17" max="17" width="13.08984375" style="16" customWidth="1"/>
    <col min="18" max="16384" width="9.08984375" style="16"/>
  </cols>
  <sheetData>
    <row r="1" spans="1:17" s="21" customFormat="1">
      <c r="F1" s="18"/>
      <c r="G1" s="18"/>
      <c r="H1" s="131" t="s">
        <v>51</v>
      </c>
      <c r="I1" s="87" t="s">
        <v>457</v>
      </c>
    </row>
    <row r="2" spans="1:17" s="21" customFormat="1">
      <c r="A2" s="529" t="str">
        <f>C13</f>
        <v>Piekļuves kontroles sistēma</v>
      </c>
      <c r="B2" s="529"/>
      <c r="C2" s="529"/>
      <c r="D2" s="529"/>
      <c r="E2" s="529"/>
      <c r="F2" s="529"/>
      <c r="G2" s="529"/>
      <c r="H2" s="529"/>
      <c r="I2" s="529"/>
      <c r="J2" s="529"/>
      <c r="K2" s="529"/>
      <c r="L2" s="529"/>
      <c r="M2" s="529"/>
      <c r="N2" s="529"/>
      <c r="O2" s="529"/>
      <c r="P2" s="529"/>
      <c r="Q2" s="529"/>
    </row>
    <row r="3" spans="1:17">
      <c r="A3" s="17"/>
      <c r="B3" s="17"/>
      <c r="C3" s="17" t="s">
        <v>10</v>
      </c>
      <c r="D3" s="17"/>
      <c r="E3" s="531" t="str">
        <f>Koptame_PV!C11</f>
        <v>Ēkas pārbūve un teritorijas labiekārtošana</v>
      </c>
      <c r="F3" s="531"/>
      <c r="G3" s="531"/>
      <c r="H3" s="531"/>
      <c r="I3" s="531"/>
      <c r="J3" s="531"/>
      <c r="K3" s="531"/>
      <c r="L3" s="531"/>
      <c r="M3" s="531"/>
      <c r="N3" s="531"/>
      <c r="O3" s="531"/>
      <c r="P3" s="531"/>
      <c r="Q3" s="531"/>
    </row>
    <row r="4" spans="1:17">
      <c r="A4" s="17"/>
      <c r="B4" s="17"/>
      <c r="C4" s="17" t="s">
        <v>11</v>
      </c>
      <c r="D4" s="17"/>
      <c r="E4" s="531" t="str">
        <f>Koptame_PV!C12</f>
        <v>Ēkas pārbūve un teritorijas labiekārtošana(Lietotāja līdzekļi)</v>
      </c>
      <c r="F4" s="531"/>
      <c r="G4" s="531"/>
      <c r="H4" s="531"/>
      <c r="I4" s="531"/>
      <c r="J4" s="531"/>
      <c r="K4" s="531"/>
      <c r="L4" s="531"/>
      <c r="M4" s="531"/>
      <c r="N4" s="531"/>
      <c r="O4" s="531"/>
      <c r="P4" s="531"/>
      <c r="Q4" s="531"/>
    </row>
    <row r="5" spans="1:17">
      <c r="A5" s="17"/>
      <c r="B5" s="17"/>
      <c r="C5" s="17" t="s">
        <v>12</v>
      </c>
      <c r="D5" s="17"/>
      <c r="E5" s="531" t="str">
        <f>Koptame_PV!C13</f>
        <v>Citadeles iela 7, Rīga</v>
      </c>
      <c r="F5" s="531"/>
      <c r="G5" s="531"/>
      <c r="H5" s="531"/>
      <c r="I5" s="531"/>
      <c r="J5" s="531"/>
      <c r="K5" s="531"/>
      <c r="L5" s="531"/>
      <c r="M5" s="531"/>
      <c r="N5" s="531"/>
      <c r="O5" s="531"/>
      <c r="P5" s="531"/>
      <c r="Q5" s="531"/>
    </row>
    <row r="6" spans="1:17">
      <c r="A6" s="17"/>
      <c r="B6" s="17"/>
      <c r="C6" s="17" t="str">
        <f>Koptame_PV!B14</f>
        <v>Pasūtījuma Nr.</v>
      </c>
      <c r="D6" s="17"/>
      <c r="E6" s="19" t="str">
        <f>Koptame_PV!C14</f>
        <v>n</v>
      </c>
      <c r="F6" s="37"/>
      <c r="G6" s="284"/>
      <c r="H6" s="37"/>
      <c r="I6" s="37"/>
      <c r="J6" s="37"/>
      <c r="K6" s="37"/>
      <c r="L6" s="37"/>
      <c r="M6" s="37"/>
      <c r="N6" s="37"/>
      <c r="O6" s="37"/>
      <c r="P6" s="37"/>
      <c r="Q6" s="22"/>
    </row>
    <row r="7" spans="1:17">
      <c r="A7" s="3" t="str">
        <f>Koptame_PV!B17</f>
        <v>Tāme sastādīta 2023.gada tirgus cenās, pamatojoties uz SIA „Baltex Group” būvprojekta rasējumiem un darbu apjomiem</v>
      </c>
      <c r="B7" s="40"/>
      <c r="E7" s="19"/>
      <c r="F7" s="19"/>
      <c r="H7" s="19"/>
      <c r="I7" s="19"/>
      <c r="J7" s="19"/>
      <c r="K7" s="19"/>
      <c r="L7" s="37"/>
      <c r="M7" s="37"/>
      <c r="N7" s="37"/>
      <c r="O7" s="37"/>
      <c r="P7" s="17" t="s">
        <v>50</v>
      </c>
      <c r="Q7" s="23">
        <f>Q38</f>
        <v>0</v>
      </c>
    </row>
    <row r="8" spans="1:17">
      <c r="A8" s="20"/>
      <c r="B8" s="20"/>
      <c r="E8" s="24"/>
      <c r="F8" s="37"/>
      <c r="G8" s="284"/>
      <c r="H8" s="37"/>
      <c r="I8" s="37"/>
      <c r="J8" s="37"/>
      <c r="K8" s="37"/>
      <c r="L8" s="37"/>
      <c r="O8" s="37"/>
      <c r="P8" s="37"/>
      <c r="Q8" s="22"/>
    </row>
    <row r="9" spans="1:17" ht="15.65" customHeight="1">
      <c r="A9" s="39"/>
      <c r="B9" s="39"/>
      <c r="K9" s="38"/>
      <c r="L9" s="38"/>
      <c r="M9" s="530" t="str">
        <f>Koptame_PV!D16</f>
        <v xml:space="preserve">Tāme sastādīta:  </v>
      </c>
      <c r="N9" s="530"/>
      <c r="O9" s="530"/>
      <c r="P9" s="530"/>
      <c r="Q9" s="38"/>
    </row>
    <row r="10" spans="1:17" ht="15.5">
      <c r="A10" s="39"/>
      <c r="B10" s="39"/>
    </row>
    <row r="11" spans="1:17" ht="14.25" customHeight="1">
      <c r="A11" s="553" t="s">
        <v>14</v>
      </c>
      <c r="B11" s="554" t="s">
        <v>20</v>
      </c>
      <c r="C11" s="556" t="s">
        <v>55</v>
      </c>
      <c r="D11" s="557"/>
      <c r="E11" s="560" t="s">
        <v>21</v>
      </c>
      <c r="F11" s="553" t="s">
        <v>22</v>
      </c>
      <c r="G11" s="550" t="s">
        <v>23</v>
      </c>
      <c r="H11" s="550"/>
      <c r="I11" s="550"/>
      <c r="J11" s="550"/>
      <c r="K11" s="550"/>
      <c r="L11" s="550"/>
      <c r="M11" s="550" t="s">
        <v>24</v>
      </c>
      <c r="N11" s="550"/>
      <c r="O11" s="550"/>
      <c r="P11" s="550"/>
      <c r="Q11" s="550"/>
    </row>
    <row r="12" spans="1:17" ht="65">
      <c r="A12" s="553"/>
      <c r="B12" s="555"/>
      <c r="C12" s="558"/>
      <c r="D12" s="559"/>
      <c r="E12" s="560"/>
      <c r="F12" s="553"/>
      <c r="G12" s="339" t="s">
        <v>25</v>
      </c>
      <c r="H12" s="339" t="s">
        <v>39</v>
      </c>
      <c r="I12" s="339" t="s">
        <v>40</v>
      </c>
      <c r="J12" s="339" t="s">
        <v>53</v>
      </c>
      <c r="K12" s="339" t="s">
        <v>41</v>
      </c>
      <c r="L12" s="339" t="s">
        <v>42</v>
      </c>
      <c r="M12" s="339" t="s">
        <v>17</v>
      </c>
      <c r="N12" s="339" t="s">
        <v>40</v>
      </c>
      <c r="O12" s="339" t="s">
        <v>53</v>
      </c>
      <c r="P12" s="339" t="s">
        <v>41</v>
      </c>
      <c r="Q12" s="339" t="s">
        <v>43</v>
      </c>
    </row>
    <row r="13" spans="1:17" ht="15.5">
      <c r="A13" s="340">
        <v>0</v>
      </c>
      <c r="B13" s="341"/>
      <c r="C13" s="342" t="str">
        <f>kops2_PV!C22</f>
        <v>Piekļuves kontroles sistēma</v>
      </c>
      <c r="D13" s="342"/>
      <c r="E13" s="193"/>
      <c r="F13" s="343"/>
      <c r="G13" s="343"/>
      <c r="H13" s="343"/>
      <c r="I13" s="344">
        <f t="shared" ref="I13" si="0">ROUND(H13*G13,2)</f>
        <v>0</v>
      </c>
      <c r="J13" s="343"/>
      <c r="K13" s="343"/>
      <c r="L13" s="343">
        <f t="shared" ref="L13" si="1">SUM(I13:K13)</f>
        <v>0</v>
      </c>
      <c r="M13" s="343">
        <f t="shared" ref="M13" si="2">ROUND(G13*F13,2)</f>
        <v>0</v>
      </c>
      <c r="N13" s="343">
        <f t="shared" ref="N13" si="3">ROUND(I13*F13,2)</f>
        <v>0</v>
      </c>
      <c r="O13" s="343">
        <f t="shared" ref="O13" si="4">ROUND(J13*F13,2)</f>
        <v>0</v>
      </c>
      <c r="P13" s="343">
        <f t="shared" ref="P13" si="5">ROUND(K13*F13,2)</f>
        <v>0</v>
      </c>
      <c r="Q13" s="345">
        <f t="shared" ref="Q13" si="6">SUM(N13:P13)</f>
        <v>0</v>
      </c>
    </row>
    <row r="14" spans="1:17" s="50" customFormat="1" ht="42.65" customHeight="1">
      <c r="A14" s="250"/>
      <c r="B14" s="251"/>
      <c r="C14" s="346" t="s">
        <v>398</v>
      </c>
      <c r="D14" s="252"/>
      <c r="E14" s="252"/>
      <c r="F14" s="347"/>
      <c r="G14" s="348"/>
      <c r="H14" s="347"/>
      <c r="I14" s="347"/>
      <c r="J14" s="347"/>
      <c r="K14" s="349">
        <f t="shared" ref="K14" si="7">SUM(H14:J14)</f>
        <v>0</v>
      </c>
      <c r="L14" s="349">
        <f t="shared" ref="L14" si="8">ROUND(F14*E14,2)</f>
        <v>0</v>
      </c>
      <c r="M14" s="349">
        <f t="shared" ref="M14" si="9">ROUND(H14*E14,2)</f>
        <v>0</v>
      </c>
      <c r="N14" s="349">
        <f t="shared" ref="N14" si="10">ROUND(I14*E14,2)</f>
        <v>0</v>
      </c>
      <c r="O14" s="349">
        <f t="shared" ref="O14" si="11">ROUND(J14*E14,2)</f>
        <v>0</v>
      </c>
      <c r="P14" s="350">
        <f t="shared" ref="P14" si="12">SUM(M14:O14)</f>
        <v>0</v>
      </c>
      <c r="Q14" s="351"/>
    </row>
    <row r="15" spans="1:17" s="50" customFormat="1">
      <c r="A15" s="352"/>
      <c r="B15" s="353"/>
      <c r="C15" s="276" t="s">
        <v>152</v>
      </c>
      <c r="D15" s="14"/>
      <c r="E15" s="15"/>
      <c r="F15" s="354"/>
      <c r="G15" s="354"/>
      <c r="H15" s="354"/>
      <c r="I15" s="355"/>
      <c r="J15" s="355"/>
      <c r="K15" s="355"/>
      <c r="L15" s="355"/>
      <c r="M15" s="355"/>
      <c r="N15" s="355"/>
      <c r="O15" s="355"/>
      <c r="P15" s="356"/>
      <c r="Q15" s="357"/>
    </row>
    <row r="16" spans="1:17" s="50" customFormat="1" ht="75">
      <c r="A16" s="277">
        <v>1</v>
      </c>
      <c r="B16" s="358"/>
      <c r="C16" s="359" t="s">
        <v>397</v>
      </c>
      <c r="D16" s="360" t="s">
        <v>297</v>
      </c>
      <c r="E16" s="361" t="s">
        <v>298</v>
      </c>
      <c r="F16" s="362"/>
      <c r="G16" s="363"/>
      <c r="H16" s="364"/>
      <c r="I16" s="365"/>
      <c r="J16" s="365"/>
      <c r="K16" s="366"/>
      <c r="L16" s="365"/>
      <c r="M16" s="365"/>
      <c r="N16" s="365"/>
      <c r="O16" s="365"/>
      <c r="P16" s="365"/>
      <c r="Q16" s="367"/>
    </row>
    <row r="17" spans="1:17" s="50" customFormat="1">
      <c r="A17" s="277">
        <v>2</v>
      </c>
      <c r="B17" s="358"/>
      <c r="C17" s="359" t="s">
        <v>299</v>
      </c>
      <c r="D17" s="360" t="s">
        <v>300</v>
      </c>
      <c r="E17" s="361" t="s">
        <v>298</v>
      </c>
      <c r="F17" s="362"/>
      <c r="G17" s="363"/>
      <c r="H17" s="364"/>
      <c r="I17" s="365"/>
      <c r="J17" s="365"/>
      <c r="K17" s="366"/>
      <c r="L17" s="365"/>
      <c r="M17" s="365"/>
      <c r="N17" s="365"/>
      <c r="O17" s="365"/>
      <c r="P17" s="365"/>
      <c r="Q17" s="367"/>
    </row>
    <row r="18" spans="1:17" s="50" customFormat="1" ht="37.5">
      <c r="A18" s="277">
        <v>3</v>
      </c>
      <c r="B18" s="358"/>
      <c r="C18" s="359" t="s">
        <v>301</v>
      </c>
      <c r="D18" s="360" t="s">
        <v>302</v>
      </c>
      <c r="E18" s="361" t="s">
        <v>298</v>
      </c>
      <c r="F18" s="362"/>
      <c r="G18" s="363"/>
      <c r="H18" s="364"/>
      <c r="I18" s="365"/>
      <c r="J18" s="365"/>
      <c r="K18" s="366"/>
      <c r="L18" s="365"/>
      <c r="M18" s="365"/>
      <c r="N18" s="365"/>
      <c r="O18" s="365"/>
      <c r="P18" s="365"/>
      <c r="Q18" s="367"/>
    </row>
    <row r="19" spans="1:17" s="50" customFormat="1">
      <c r="A19" s="277">
        <v>4</v>
      </c>
      <c r="B19" s="358"/>
      <c r="C19" s="359" t="s">
        <v>303</v>
      </c>
      <c r="D19" s="360" t="s">
        <v>304</v>
      </c>
      <c r="E19" s="361" t="s">
        <v>298</v>
      </c>
      <c r="F19" s="362"/>
      <c r="G19" s="368"/>
      <c r="H19" s="369"/>
      <c r="I19" s="365"/>
      <c r="J19" s="365"/>
      <c r="K19" s="366"/>
      <c r="L19" s="365"/>
      <c r="M19" s="365"/>
      <c r="N19" s="365"/>
      <c r="O19" s="365"/>
      <c r="P19" s="365"/>
      <c r="Q19" s="367"/>
    </row>
    <row r="20" spans="1:17" s="50" customFormat="1" ht="25">
      <c r="A20" s="277">
        <v>5</v>
      </c>
      <c r="B20" s="358"/>
      <c r="C20" s="359" t="s">
        <v>305</v>
      </c>
      <c r="D20" s="360" t="s">
        <v>306</v>
      </c>
      <c r="E20" s="361" t="s">
        <v>298</v>
      </c>
      <c r="F20" s="362"/>
      <c r="G20" s="368"/>
      <c r="H20" s="369"/>
      <c r="I20" s="365"/>
      <c r="J20" s="365"/>
      <c r="K20" s="366"/>
      <c r="L20" s="365"/>
      <c r="M20" s="365"/>
      <c r="N20" s="365"/>
      <c r="O20" s="365"/>
      <c r="P20" s="365"/>
      <c r="Q20" s="367"/>
    </row>
    <row r="21" spans="1:17" s="50" customFormat="1" ht="50">
      <c r="A21" s="277">
        <v>6</v>
      </c>
      <c r="B21" s="358"/>
      <c r="C21" s="359" t="s">
        <v>307</v>
      </c>
      <c r="D21" s="360" t="s">
        <v>308</v>
      </c>
      <c r="E21" s="361" t="s">
        <v>87</v>
      </c>
      <c r="F21" s="362"/>
      <c r="G21" s="363"/>
      <c r="H21" s="364"/>
      <c r="I21" s="365"/>
      <c r="J21" s="365"/>
      <c r="K21" s="366"/>
      <c r="L21" s="365"/>
      <c r="M21" s="365"/>
      <c r="N21" s="365"/>
      <c r="O21" s="365"/>
      <c r="P21" s="365"/>
      <c r="Q21" s="367"/>
    </row>
    <row r="22" spans="1:17" s="50" customFormat="1">
      <c r="A22" s="277">
        <v>7</v>
      </c>
      <c r="B22" s="358"/>
      <c r="C22" s="359" t="s">
        <v>309</v>
      </c>
      <c r="D22" s="360" t="s">
        <v>310</v>
      </c>
      <c r="E22" s="361" t="s">
        <v>87</v>
      </c>
      <c r="F22" s="362"/>
      <c r="G22" s="363"/>
      <c r="H22" s="364"/>
      <c r="I22" s="365"/>
      <c r="J22" s="365"/>
      <c r="K22" s="366"/>
      <c r="L22" s="365"/>
      <c r="M22" s="365"/>
      <c r="N22" s="365"/>
      <c r="O22" s="365"/>
      <c r="P22" s="365"/>
      <c r="Q22" s="367"/>
    </row>
    <row r="23" spans="1:17" s="50" customFormat="1" ht="25">
      <c r="A23" s="277">
        <v>8</v>
      </c>
      <c r="B23" s="358"/>
      <c r="C23" s="359" t="s">
        <v>311</v>
      </c>
      <c r="D23" s="360" t="s">
        <v>312</v>
      </c>
      <c r="E23" s="361" t="s">
        <v>87</v>
      </c>
      <c r="F23" s="362"/>
      <c r="G23" s="363"/>
      <c r="H23" s="364"/>
      <c r="I23" s="365"/>
      <c r="J23" s="365"/>
      <c r="K23" s="366"/>
      <c r="L23" s="365"/>
      <c r="M23" s="365"/>
      <c r="N23" s="365"/>
      <c r="O23" s="365"/>
      <c r="P23" s="365"/>
      <c r="Q23" s="367"/>
    </row>
    <row r="24" spans="1:17" s="50" customFormat="1">
      <c r="A24" s="277">
        <v>9</v>
      </c>
      <c r="B24" s="358"/>
      <c r="C24" s="359" t="s">
        <v>313</v>
      </c>
      <c r="D24" s="360" t="s">
        <v>314</v>
      </c>
      <c r="E24" s="361" t="s">
        <v>87</v>
      </c>
      <c r="F24" s="362"/>
      <c r="G24" s="363"/>
      <c r="H24" s="364"/>
      <c r="I24" s="365"/>
      <c r="J24" s="365"/>
      <c r="K24" s="366"/>
      <c r="L24" s="365"/>
      <c r="M24" s="365"/>
      <c r="N24" s="365"/>
      <c r="O24" s="365"/>
      <c r="P24" s="365"/>
      <c r="Q24" s="367"/>
    </row>
    <row r="25" spans="1:17" s="50" customFormat="1" ht="50">
      <c r="A25" s="277">
        <v>10</v>
      </c>
      <c r="B25" s="358"/>
      <c r="C25" s="359" t="s">
        <v>315</v>
      </c>
      <c r="D25" s="360" t="s">
        <v>316</v>
      </c>
      <c r="E25" s="361" t="s">
        <v>87</v>
      </c>
      <c r="F25" s="362"/>
      <c r="G25" s="363"/>
      <c r="H25" s="364"/>
      <c r="I25" s="365"/>
      <c r="J25" s="291"/>
      <c r="K25" s="366"/>
      <c r="L25" s="365"/>
      <c r="M25" s="365"/>
      <c r="N25" s="365"/>
      <c r="O25" s="365"/>
      <c r="P25" s="365"/>
      <c r="Q25" s="367"/>
    </row>
    <row r="26" spans="1:17" s="50" customFormat="1" ht="25">
      <c r="A26" s="277">
        <v>11</v>
      </c>
      <c r="B26" s="358"/>
      <c r="C26" s="370" t="s">
        <v>317</v>
      </c>
      <c r="D26" s="288" t="s">
        <v>318</v>
      </c>
      <c r="E26" s="371" t="s">
        <v>87</v>
      </c>
      <c r="F26" s="372">
        <v>22</v>
      </c>
      <c r="G26" s="373"/>
      <c r="H26" s="289"/>
      <c r="I26" s="290"/>
      <c r="J26" s="290"/>
      <c r="K26" s="374">
        <f t="shared" ref="K26:K32" si="13">I26*0.15</f>
        <v>0</v>
      </c>
      <c r="L26" s="290">
        <f t="shared" ref="L26:L32" si="14">SUM(I26:K26)</f>
        <v>0</v>
      </c>
      <c r="M26" s="290">
        <f t="shared" ref="M26:M32" si="15">ROUND(G26*F26,2)</f>
        <v>0</v>
      </c>
      <c r="N26" s="290">
        <f t="shared" ref="N26:N32" si="16">ROUND(I26*F26,2)</f>
        <v>0</v>
      </c>
      <c r="O26" s="290">
        <f t="shared" ref="O26:O32" si="17">ROUND(J26*F26,2)</f>
        <v>0</v>
      </c>
      <c r="P26" s="290">
        <f t="shared" ref="P26:P32" si="18">ROUND(K26*F26,2)</f>
        <v>0</v>
      </c>
      <c r="Q26" s="375">
        <f t="shared" ref="Q26:Q32" si="19">SUM(N26:P26)</f>
        <v>0</v>
      </c>
    </row>
    <row r="27" spans="1:17" s="50" customFormat="1">
      <c r="A27" s="277">
        <v>12</v>
      </c>
      <c r="B27" s="358"/>
      <c r="C27" s="370" t="s">
        <v>319</v>
      </c>
      <c r="D27" s="288"/>
      <c r="E27" s="371" t="s">
        <v>87</v>
      </c>
      <c r="F27" s="372">
        <v>1</v>
      </c>
      <c r="G27" s="373"/>
      <c r="H27" s="289"/>
      <c r="I27" s="290"/>
      <c r="J27" s="290"/>
      <c r="K27" s="374">
        <f t="shared" si="13"/>
        <v>0</v>
      </c>
      <c r="L27" s="290">
        <f t="shared" si="14"/>
        <v>0</v>
      </c>
      <c r="M27" s="290">
        <f t="shared" si="15"/>
        <v>0</v>
      </c>
      <c r="N27" s="290">
        <f t="shared" si="16"/>
        <v>0</v>
      </c>
      <c r="O27" s="290">
        <f t="shared" si="17"/>
        <v>0</v>
      </c>
      <c r="P27" s="290">
        <f t="shared" si="18"/>
        <v>0</v>
      </c>
      <c r="Q27" s="375">
        <f t="shared" si="19"/>
        <v>0</v>
      </c>
    </row>
    <row r="28" spans="1:17" s="50" customFormat="1" ht="25">
      <c r="A28" s="277">
        <v>13</v>
      </c>
      <c r="B28" s="358"/>
      <c r="C28" s="370" t="s">
        <v>320</v>
      </c>
      <c r="D28" s="288" t="s">
        <v>321</v>
      </c>
      <c r="E28" s="371" t="s">
        <v>87</v>
      </c>
      <c r="F28" s="372">
        <v>22</v>
      </c>
      <c r="G28" s="373"/>
      <c r="H28" s="289"/>
      <c r="I28" s="290"/>
      <c r="J28" s="290"/>
      <c r="K28" s="374">
        <f t="shared" si="13"/>
        <v>0</v>
      </c>
      <c r="L28" s="290">
        <f t="shared" si="14"/>
        <v>0</v>
      </c>
      <c r="M28" s="290">
        <f t="shared" si="15"/>
        <v>0</v>
      </c>
      <c r="N28" s="290">
        <f t="shared" si="16"/>
        <v>0</v>
      </c>
      <c r="O28" s="290">
        <f t="shared" si="17"/>
        <v>0</v>
      </c>
      <c r="P28" s="290">
        <f t="shared" si="18"/>
        <v>0</v>
      </c>
      <c r="Q28" s="375">
        <f t="shared" si="19"/>
        <v>0</v>
      </c>
    </row>
    <row r="29" spans="1:17" s="50" customFormat="1" ht="25">
      <c r="A29" s="277">
        <v>14</v>
      </c>
      <c r="B29" s="358"/>
      <c r="C29" s="370" t="s">
        <v>322</v>
      </c>
      <c r="D29" s="288" t="s">
        <v>323</v>
      </c>
      <c r="E29" s="371" t="s">
        <v>87</v>
      </c>
      <c r="F29" s="372">
        <v>1</v>
      </c>
      <c r="G29" s="373"/>
      <c r="H29" s="289"/>
      <c r="I29" s="290"/>
      <c r="J29" s="290"/>
      <c r="K29" s="374">
        <f t="shared" si="13"/>
        <v>0</v>
      </c>
      <c r="L29" s="290">
        <f t="shared" si="14"/>
        <v>0</v>
      </c>
      <c r="M29" s="290">
        <f t="shared" si="15"/>
        <v>0</v>
      </c>
      <c r="N29" s="290">
        <f t="shared" si="16"/>
        <v>0</v>
      </c>
      <c r="O29" s="290">
        <f t="shared" si="17"/>
        <v>0</v>
      </c>
      <c r="P29" s="290">
        <f t="shared" si="18"/>
        <v>0</v>
      </c>
      <c r="Q29" s="375">
        <f t="shared" si="19"/>
        <v>0</v>
      </c>
    </row>
    <row r="30" spans="1:17" s="50" customFormat="1">
      <c r="A30" s="277">
        <v>15</v>
      </c>
      <c r="B30" s="358"/>
      <c r="C30" s="370" t="s">
        <v>324</v>
      </c>
      <c r="D30" s="288"/>
      <c r="E30" s="371" t="s">
        <v>87</v>
      </c>
      <c r="F30" s="372">
        <v>23</v>
      </c>
      <c r="G30" s="373"/>
      <c r="H30" s="289"/>
      <c r="I30" s="290"/>
      <c r="J30" s="290"/>
      <c r="K30" s="374">
        <f t="shared" si="13"/>
        <v>0</v>
      </c>
      <c r="L30" s="290">
        <f t="shared" si="14"/>
        <v>0</v>
      </c>
      <c r="M30" s="290">
        <f t="shared" si="15"/>
        <v>0</v>
      </c>
      <c r="N30" s="290">
        <f t="shared" si="16"/>
        <v>0</v>
      </c>
      <c r="O30" s="290">
        <f t="shared" si="17"/>
        <v>0</v>
      </c>
      <c r="P30" s="290">
        <f t="shared" si="18"/>
        <v>0</v>
      </c>
      <c r="Q30" s="375">
        <f t="shared" si="19"/>
        <v>0</v>
      </c>
    </row>
    <row r="31" spans="1:17" s="50" customFormat="1" ht="25">
      <c r="A31" s="277">
        <v>16</v>
      </c>
      <c r="B31" s="358"/>
      <c r="C31" s="359" t="s">
        <v>325</v>
      </c>
      <c r="D31" s="360" t="s">
        <v>326</v>
      </c>
      <c r="E31" s="361" t="s">
        <v>87</v>
      </c>
      <c r="F31" s="362"/>
      <c r="G31" s="363"/>
      <c r="H31" s="364"/>
      <c r="I31" s="365"/>
      <c r="J31" s="365"/>
      <c r="K31" s="366"/>
      <c r="L31" s="365"/>
      <c r="M31" s="365"/>
      <c r="N31" s="365"/>
      <c r="O31" s="365"/>
      <c r="P31" s="365"/>
      <c r="Q31" s="367"/>
    </row>
    <row r="32" spans="1:17" s="50" customFormat="1">
      <c r="A32" s="277">
        <v>17</v>
      </c>
      <c r="B32" s="358"/>
      <c r="C32" s="370" t="s">
        <v>327</v>
      </c>
      <c r="D32" s="288" t="s">
        <v>328</v>
      </c>
      <c r="E32" s="371" t="s">
        <v>84</v>
      </c>
      <c r="F32" s="372">
        <v>980</v>
      </c>
      <c r="G32" s="290"/>
      <c r="H32" s="289"/>
      <c r="I32" s="290"/>
      <c r="J32" s="376"/>
      <c r="K32" s="374">
        <f t="shared" si="13"/>
        <v>0</v>
      </c>
      <c r="L32" s="290">
        <f t="shared" si="14"/>
        <v>0</v>
      </c>
      <c r="M32" s="290">
        <f t="shared" si="15"/>
        <v>0</v>
      </c>
      <c r="N32" s="290">
        <f t="shared" si="16"/>
        <v>0</v>
      </c>
      <c r="O32" s="290">
        <f t="shared" si="17"/>
        <v>0</v>
      </c>
      <c r="P32" s="290">
        <f t="shared" si="18"/>
        <v>0</v>
      </c>
      <c r="Q32" s="375">
        <f t="shared" si="19"/>
        <v>0</v>
      </c>
    </row>
    <row r="33" spans="1:17" s="50" customFormat="1">
      <c r="A33" s="277">
        <v>18</v>
      </c>
      <c r="B33" s="358"/>
      <c r="C33" s="359" t="s">
        <v>329</v>
      </c>
      <c r="D33" s="360" t="s">
        <v>330</v>
      </c>
      <c r="E33" s="361" t="s">
        <v>84</v>
      </c>
      <c r="F33" s="362"/>
      <c r="G33" s="365"/>
      <c r="H33" s="364"/>
      <c r="I33" s="365"/>
      <c r="J33" s="295"/>
      <c r="K33" s="366"/>
      <c r="L33" s="365"/>
      <c r="M33" s="365"/>
      <c r="N33" s="365"/>
      <c r="O33" s="365"/>
      <c r="P33" s="365"/>
      <c r="Q33" s="367"/>
    </row>
    <row r="34" spans="1:17" s="50" customFormat="1" ht="25">
      <c r="A34" s="277">
        <v>19</v>
      </c>
      <c r="B34" s="358"/>
      <c r="C34" s="359" t="s">
        <v>331</v>
      </c>
      <c r="D34" s="360" t="s">
        <v>332</v>
      </c>
      <c r="E34" s="361" t="s">
        <v>87</v>
      </c>
      <c r="F34" s="362"/>
      <c r="G34" s="363"/>
      <c r="H34" s="364"/>
      <c r="I34" s="365"/>
      <c r="J34" s="365"/>
      <c r="K34" s="366"/>
      <c r="L34" s="365"/>
      <c r="M34" s="365"/>
      <c r="N34" s="365"/>
      <c r="O34" s="365"/>
      <c r="P34" s="365"/>
      <c r="Q34" s="367"/>
    </row>
    <row r="35" spans="1:17" s="50" customFormat="1">
      <c r="A35" s="277">
        <v>20</v>
      </c>
      <c r="B35" s="358"/>
      <c r="C35" s="359" t="s">
        <v>333</v>
      </c>
      <c r="D35" s="360"/>
      <c r="E35" s="361" t="s">
        <v>298</v>
      </c>
      <c r="F35" s="362"/>
      <c r="G35" s="363"/>
      <c r="H35" s="364"/>
      <c r="I35" s="365"/>
      <c r="J35" s="365"/>
      <c r="K35" s="366"/>
      <c r="L35" s="365"/>
      <c r="M35" s="365"/>
      <c r="N35" s="365"/>
      <c r="O35" s="365"/>
      <c r="P35" s="365"/>
      <c r="Q35" s="367"/>
    </row>
    <row r="36" spans="1:17" s="50" customFormat="1" ht="25">
      <c r="A36" s="277">
        <v>21</v>
      </c>
      <c r="B36" s="358"/>
      <c r="C36" s="359" t="s">
        <v>334</v>
      </c>
      <c r="D36" s="360" t="s">
        <v>335</v>
      </c>
      <c r="E36" s="361" t="s">
        <v>298</v>
      </c>
      <c r="F36" s="362"/>
      <c r="G36" s="377"/>
      <c r="H36" s="369"/>
      <c r="I36" s="377"/>
      <c r="J36" s="377"/>
      <c r="K36" s="377"/>
      <c r="L36" s="365"/>
      <c r="M36" s="365"/>
      <c r="N36" s="365"/>
      <c r="O36" s="365"/>
      <c r="P36" s="365"/>
      <c r="Q36" s="367"/>
    </row>
    <row r="37" spans="1:17">
      <c r="A37" s="378"/>
      <c r="B37" s="379"/>
      <c r="C37" s="380"/>
      <c r="D37" s="380"/>
      <c r="E37" s="381"/>
      <c r="F37" s="382"/>
      <c r="G37" s="383">
        <v>0</v>
      </c>
      <c r="H37" s="383">
        <v>0</v>
      </c>
      <c r="I37" s="383"/>
      <c r="J37" s="382"/>
      <c r="K37" s="382"/>
      <c r="L37" s="382"/>
      <c r="M37" s="382"/>
      <c r="N37" s="382"/>
      <c r="O37" s="382"/>
      <c r="P37" s="382"/>
      <c r="Q37" s="384"/>
    </row>
    <row r="38" spans="1:17" ht="15.65" customHeight="1">
      <c r="A38" s="385"/>
      <c r="B38" s="386"/>
      <c r="C38" s="551" t="s">
        <v>58</v>
      </c>
      <c r="D38" s="551"/>
      <c r="E38" s="552"/>
      <c r="F38" s="552"/>
      <c r="G38" s="552"/>
      <c r="H38" s="552"/>
      <c r="I38" s="552"/>
      <c r="J38" s="552"/>
      <c r="K38" s="552"/>
      <c r="L38" s="552"/>
      <c r="M38" s="387">
        <f>SUM(M13:M37)</f>
        <v>0</v>
      </c>
      <c r="N38" s="387">
        <f>SUM(N13:N37)</f>
        <v>0</v>
      </c>
      <c r="O38" s="387">
        <f>SUM(O13:O37)</f>
        <v>0</v>
      </c>
      <c r="P38" s="387">
        <f>SUM(P13:P37)</f>
        <v>0</v>
      </c>
      <c r="Q38" s="387">
        <f>SUM(Q13:Q37)</f>
        <v>0</v>
      </c>
    </row>
    <row r="39" spans="1:17" s="98" customFormat="1">
      <c r="G39" s="282"/>
      <c r="J39" s="119"/>
    </row>
    <row r="40" spans="1:17" customFormat="1" ht="12.9" customHeight="1">
      <c r="B40" s="120" t="s">
        <v>37</v>
      </c>
      <c r="G40" s="283"/>
    </row>
    <row r="41" spans="1:17" customFormat="1" ht="45.15" customHeight="1">
      <c r="A41"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41" s="521"/>
      <c r="C41" s="521"/>
      <c r="D41" s="521"/>
      <c r="E41" s="521"/>
      <c r="F41" s="521"/>
      <c r="G41" s="521"/>
      <c r="H41" s="521"/>
      <c r="I41" s="521"/>
      <c r="J41" s="521"/>
      <c r="K41" s="521"/>
      <c r="L41" s="521"/>
      <c r="M41" s="521"/>
      <c r="N41" s="521"/>
      <c r="O41" s="521"/>
      <c r="P41" s="521"/>
      <c r="Q41" s="521"/>
    </row>
    <row r="42" spans="1:17" customFormat="1" ht="76.75" customHeight="1">
      <c r="A42" s="521"/>
      <c r="B42" s="521"/>
      <c r="C42" s="521"/>
      <c r="D42" s="521"/>
      <c r="E42" s="521"/>
      <c r="F42" s="521"/>
      <c r="G42" s="521"/>
      <c r="H42" s="521"/>
      <c r="I42" s="521"/>
      <c r="J42" s="521"/>
      <c r="K42" s="521"/>
      <c r="L42" s="521"/>
      <c r="M42" s="521"/>
      <c r="N42" s="521"/>
      <c r="O42" s="521"/>
      <c r="P42" s="521"/>
      <c r="Q42" s="521"/>
    </row>
    <row r="43" spans="1:17" customFormat="1" ht="12.9" customHeight="1">
      <c r="B43" s="121"/>
      <c r="G43" s="283"/>
    </row>
    <row r="44" spans="1:17" customFormat="1" ht="12.9" customHeight="1">
      <c r="B44" s="121"/>
      <c r="G44" s="283"/>
    </row>
    <row r="45" spans="1:17" s="98" customFormat="1">
      <c r="B45" s="98" t="s">
        <v>7</v>
      </c>
      <c r="G45" s="282"/>
      <c r="M45" s="126" t="str">
        <f>Koptame_PV!B39</f>
        <v>Pārbaudīja:</v>
      </c>
      <c r="N45" s="126"/>
      <c r="O45" s="126"/>
      <c r="P45" s="126"/>
      <c r="Q45" s="126"/>
    </row>
    <row r="46" spans="1:17" s="98" customFormat="1">
      <c r="C46" s="118">
        <f>Koptame_PV!C34</f>
        <v>0</v>
      </c>
      <c r="D46" s="118"/>
      <c r="G46" s="282"/>
      <c r="M46" s="118"/>
      <c r="N46" s="518">
        <f>Koptame_PV!C40</f>
        <v>0</v>
      </c>
      <c r="O46" s="518"/>
      <c r="P46" s="126"/>
      <c r="Q46" s="126"/>
    </row>
    <row r="47" spans="1:17" s="98" customFormat="1">
      <c r="C47" s="117">
        <f>Koptame_PV!C35</f>
        <v>0</v>
      </c>
      <c r="D47" s="117"/>
      <c r="G47" s="282"/>
      <c r="M47" s="117"/>
      <c r="N47" s="519">
        <f>Koptame_PV!C41</f>
        <v>0</v>
      </c>
      <c r="O47" s="519"/>
      <c r="P47" s="126"/>
      <c r="Q47" s="126"/>
    </row>
    <row r="48" spans="1:17" s="98" customFormat="1" collapsed="1">
      <c r="B48" s="119"/>
      <c r="G48" s="285"/>
      <c r="H48" s="119"/>
    </row>
    <row r="49" spans="2:8">
      <c r="B49" s="50"/>
      <c r="G49" s="49"/>
      <c r="H49" s="50"/>
    </row>
    <row r="50" spans="2:8">
      <c r="B50" s="50"/>
      <c r="G50" s="49"/>
      <c r="H50" s="50"/>
    </row>
  </sheetData>
  <autoFilter ref="E1:E50" xr:uid="{00000000-0001-0000-1D00-000000000000}"/>
  <mergeCells count="17">
    <mergeCell ref="A2:Q2"/>
    <mergeCell ref="E3:Q3"/>
    <mergeCell ref="E4:Q4"/>
    <mergeCell ref="E5:Q5"/>
    <mergeCell ref="M9:P9"/>
    <mergeCell ref="N47:O47"/>
    <mergeCell ref="G11:L11"/>
    <mergeCell ref="M11:Q11"/>
    <mergeCell ref="C38:L38"/>
    <mergeCell ref="A41:Q41"/>
    <mergeCell ref="A42:Q42"/>
    <mergeCell ref="N46:O46"/>
    <mergeCell ref="A11:A12"/>
    <mergeCell ref="B11:B12"/>
    <mergeCell ref="C11:D12"/>
    <mergeCell ref="E11:E12"/>
    <mergeCell ref="F11:F12"/>
  </mergeCells>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224E5-8FBC-42D4-A4DF-242CF00904E8}">
  <sheetPr>
    <tabColor theme="7" tint="0.59999389629810485"/>
  </sheetPr>
  <dimension ref="A1:Q62"/>
  <sheetViews>
    <sheetView showZeros="0" view="pageBreakPreview" topLeftCell="A35" zoomScale="87" zoomScaleNormal="100" zoomScaleSheetLayoutView="87" workbookViewId="0">
      <selection activeCell="F42" sqref="F42"/>
    </sheetView>
  </sheetViews>
  <sheetFormatPr defaultColWidth="9.08984375" defaultRowHeight="14"/>
  <cols>
    <col min="1" max="1" width="6.08984375" style="393" customWidth="1"/>
    <col min="2" max="2" width="6.90625" style="393" customWidth="1"/>
    <col min="3" max="3" width="42.6328125" style="393" customWidth="1"/>
    <col min="4" max="4" width="12.36328125" style="393" customWidth="1"/>
    <col min="5" max="5" width="8.08984375" style="393" customWidth="1"/>
    <col min="6" max="12" width="9.08984375" style="393"/>
    <col min="13" max="13" width="11.6328125" style="393" customWidth="1"/>
    <col min="14" max="14" width="12.08984375" style="393" customWidth="1"/>
    <col min="15" max="15" width="12.90625" style="393" customWidth="1"/>
    <col min="16" max="16" width="11.6328125" style="393" customWidth="1"/>
    <col min="17" max="17" width="13.08984375" style="393" customWidth="1"/>
    <col min="18" max="16384" width="9.08984375" style="393"/>
  </cols>
  <sheetData>
    <row r="1" spans="1:17" s="388" customFormat="1">
      <c r="F1" s="389"/>
      <c r="G1" s="389"/>
      <c r="H1" s="390" t="s">
        <v>51</v>
      </c>
      <c r="I1" s="391" t="s">
        <v>455</v>
      </c>
    </row>
    <row r="2" spans="1:17" s="388" customFormat="1">
      <c r="A2" s="561" t="str">
        <f>C13</f>
        <v>Videonovērošanas un apsardzes sistēma</v>
      </c>
      <c r="B2" s="561"/>
      <c r="C2" s="561"/>
      <c r="D2" s="561"/>
      <c r="E2" s="561"/>
      <c r="F2" s="561"/>
      <c r="G2" s="561"/>
      <c r="H2" s="561"/>
      <c r="I2" s="561"/>
      <c r="J2" s="561"/>
      <c r="K2" s="561"/>
      <c r="L2" s="561"/>
      <c r="M2" s="561"/>
      <c r="N2" s="561"/>
      <c r="O2" s="561"/>
      <c r="P2" s="561"/>
      <c r="Q2" s="561"/>
    </row>
    <row r="3" spans="1:17">
      <c r="A3" s="392"/>
      <c r="B3" s="392"/>
      <c r="C3" s="392" t="s">
        <v>10</v>
      </c>
      <c r="D3" s="392"/>
      <c r="E3" s="562" t="str">
        <f>Koptame_PV!C11</f>
        <v>Ēkas pārbūve un teritorijas labiekārtošana</v>
      </c>
      <c r="F3" s="562"/>
      <c r="G3" s="562"/>
      <c r="H3" s="562"/>
      <c r="I3" s="562"/>
      <c r="J3" s="562"/>
      <c r="K3" s="562"/>
      <c r="L3" s="562"/>
      <c r="M3" s="562"/>
      <c r="N3" s="562"/>
      <c r="O3" s="562"/>
      <c r="P3" s="562"/>
      <c r="Q3" s="562"/>
    </row>
    <row r="4" spans="1:17">
      <c r="A4" s="392"/>
      <c r="B4" s="392"/>
      <c r="C4" s="392" t="s">
        <v>11</v>
      </c>
      <c r="D4" s="392"/>
      <c r="E4" s="562" t="str">
        <f>Koptame_PV!C12</f>
        <v>Ēkas pārbūve un teritorijas labiekārtošana(Lietotāja līdzekļi)</v>
      </c>
      <c r="F4" s="562"/>
      <c r="G4" s="562"/>
      <c r="H4" s="562"/>
      <c r="I4" s="562"/>
      <c r="J4" s="562"/>
      <c r="K4" s="562"/>
      <c r="L4" s="562"/>
      <c r="M4" s="562"/>
      <c r="N4" s="562"/>
      <c r="O4" s="562"/>
      <c r="P4" s="562"/>
      <c r="Q4" s="562"/>
    </row>
    <row r="5" spans="1:17">
      <c r="A5" s="392"/>
      <c r="B5" s="392"/>
      <c r="C5" s="392" t="s">
        <v>12</v>
      </c>
      <c r="D5" s="392"/>
      <c r="E5" s="562" t="str">
        <f>Koptame_PV!C13</f>
        <v>Citadeles iela 7, Rīga</v>
      </c>
      <c r="F5" s="562"/>
      <c r="G5" s="562"/>
      <c r="H5" s="562"/>
      <c r="I5" s="562"/>
      <c r="J5" s="562"/>
      <c r="K5" s="562"/>
      <c r="L5" s="562"/>
      <c r="M5" s="562"/>
      <c r="N5" s="562"/>
      <c r="O5" s="562"/>
      <c r="P5" s="562"/>
      <c r="Q5" s="562"/>
    </row>
    <row r="6" spans="1:17">
      <c r="A6" s="392"/>
      <c r="B6" s="392"/>
      <c r="C6" s="392" t="str">
        <f>Koptame_PV!B14</f>
        <v>Pasūtījuma Nr.</v>
      </c>
      <c r="D6" s="392"/>
      <c r="E6" s="394" t="str">
        <f>Koptame_PV!C14</f>
        <v>n</v>
      </c>
      <c r="F6" s="395"/>
      <c r="G6" s="395"/>
      <c r="H6" s="395"/>
      <c r="I6" s="395"/>
      <c r="J6" s="395"/>
      <c r="K6" s="395"/>
      <c r="L6" s="395"/>
      <c r="M6" s="395"/>
      <c r="N6" s="395"/>
      <c r="O6" s="395"/>
      <c r="P6" s="395"/>
      <c r="Q6" s="357"/>
    </row>
    <row r="7" spans="1:17">
      <c r="A7" s="396" t="str">
        <f>Koptame_PV!B17</f>
        <v>Tāme sastādīta 2023.gada tirgus cenās, pamatojoties uz SIA „Baltex Group” būvprojekta rasējumiem un darbu apjomiem</v>
      </c>
      <c r="B7" s="397"/>
      <c r="E7" s="394"/>
      <c r="F7" s="394"/>
      <c r="G7" s="394"/>
      <c r="H7" s="394"/>
      <c r="I7" s="394"/>
      <c r="J7" s="394"/>
      <c r="K7" s="394"/>
      <c r="L7" s="395"/>
      <c r="M7" s="395"/>
      <c r="N7" s="395"/>
      <c r="O7" s="395"/>
      <c r="P7" s="392" t="s">
        <v>50</v>
      </c>
      <c r="Q7" s="398">
        <f>Q50</f>
        <v>0</v>
      </c>
    </row>
    <row r="8" spans="1:17">
      <c r="A8" s="399"/>
      <c r="B8" s="399"/>
      <c r="E8" s="400"/>
      <c r="F8" s="395"/>
      <c r="G8" s="395"/>
      <c r="H8" s="395"/>
      <c r="I8" s="395"/>
      <c r="J8" s="395"/>
      <c r="K8" s="395"/>
      <c r="L8" s="395"/>
      <c r="O8" s="395"/>
      <c r="P8" s="395"/>
      <c r="Q8" s="357"/>
    </row>
    <row r="9" spans="1:17" ht="15.65" customHeight="1">
      <c r="A9" s="401"/>
      <c r="B9" s="401"/>
      <c r="K9" s="402"/>
      <c r="L9" s="402"/>
      <c r="M9" s="563" t="str">
        <f>Koptame_PV!D16</f>
        <v xml:space="preserve">Tāme sastādīta:  </v>
      </c>
      <c r="N9" s="563"/>
      <c r="O9" s="563"/>
      <c r="P9" s="563"/>
      <c r="Q9" s="402"/>
    </row>
    <row r="10" spans="1:17" ht="15.5">
      <c r="A10" s="401"/>
      <c r="B10" s="401"/>
    </row>
    <row r="11" spans="1:17" ht="14.25" customHeight="1">
      <c r="A11" s="553" t="s">
        <v>14</v>
      </c>
      <c r="B11" s="554" t="s">
        <v>20</v>
      </c>
      <c r="C11" s="556" t="s">
        <v>55</v>
      </c>
      <c r="D11" s="557"/>
      <c r="E11" s="560" t="s">
        <v>21</v>
      </c>
      <c r="F11" s="553" t="s">
        <v>22</v>
      </c>
      <c r="G11" s="550" t="s">
        <v>23</v>
      </c>
      <c r="H11" s="550"/>
      <c r="I11" s="550"/>
      <c r="J11" s="550"/>
      <c r="K11" s="550"/>
      <c r="L11" s="550"/>
      <c r="M11" s="550" t="s">
        <v>24</v>
      </c>
      <c r="N11" s="550"/>
      <c r="O11" s="550"/>
      <c r="P11" s="550"/>
      <c r="Q11" s="550"/>
    </row>
    <row r="12" spans="1:17" ht="65">
      <c r="A12" s="553"/>
      <c r="B12" s="555"/>
      <c r="C12" s="558"/>
      <c r="D12" s="559"/>
      <c r="E12" s="560"/>
      <c r="F12" s="553"/>
      <c r="G12" s="339" t="s">
        <v>25</v>
      </c>
      <c r="H12" s="339" t="s">
        <v>39</v>
      </c>
      <c r="I12" s="339" t="s">
        <v>40</v>
      </c>
      <c r="J12" s="339" t="s">
        <v>53</v>
      </c>
      <c r="K12" s="339" t="s">
        <v>41</v>
      </c>
      <c r="L12" s="339" t="s">
        <v>42</v>
      </c>
      <c r="M12" s="339" t="s">
        <v>17</v>
      </c>
      <c r="N12" s="339" t="s">
        <v>40</v>
      </c>
      <c r="O12" s="339" t="s">
        <v>53</v>
      </c>
      <c r="P12" s="339" t="s">
        <v>41</v>
      </c>
      <c r="Q12" s="339" t="s">
        <v>43</v>
      </c>
    </row>
    <row r="13" spans="1:17" ht="31">
      <c r="A13" s="340">
        <v>0</v>
      </c>
      <c r="B13" s="341"/>
      <c r="C13" s="342" t="str">
        <f>kops2_PV!C23</f>
        <v>Videonovērošanas un apsardzes sistēma</v>
      </c>
      <c r="D13" s="342"/>
      <c r="E13" s="193"/>
      <c r="F13" s="343"/>
      <c r="G13" s="343"/>
      <c r="H13" s="343"/>
      <c r="I13" s="344">
        <f t="shared" ref="I13" si="0">ROUND(H13*G13,2)</f>
        <v>0</v>
      </c>
      <c r="J13" s="343"/>
      <c r="K13" s="343"/>
      <c r="L13" s="343">
        <f t="shared" ref="L13" si="1">SUM(I13:K13)</f>
        <v>0</v>
      </c>
      <c r="M13" s="343">
        <f t="shared" ref="M13" si="2">ROUND(G13*F13,2)</f>
        <v>0</v>
      </c>
      <c r="N13" s="343">
        <f t="shared" ref="N13" si="3">ROUND(I13*F13,2)</f>
        <v>0</v>
      </c>
      <c r="O13" s="343">
        <f t="shared" ref="O13" si="4">ROUND(J13*F13,2)</f>
        <v>0</v>
      </c>
      <c r="P13" s="343">
        <f t="shared" ref="P13" si="5">ROUND(K13*F13,2)</f>
        <v>0</v>
      </c>
      <c r="Q13" s="345">
        <f t="shared" ref="Q13" si="6">SUM(N13:P13)</f>
        <v>0</v>
      </c>
    </row>
    <row r="14" spans="1:17" s="351" customFormat="1">
      <c r="A14" s="352"/>
      <c r="B14" s="353"/>
      <c r="C14" s="276" t="s">
        <v>152</v>
      </c>
      <c r="D14" s="14"/>
      <c r="E14" s="15"/>
      <c r="F14" s="354"/>
      <c r="G14" s="354"/>
      <c r="H14" s="354"/>
      <c r="I14" s="355"/>
      <c r="J14" s="355"/>
      <c r="K14" s="355"/>
      <c r="L14" s="349">
        <f t="shared" ref="L14:L48" si="7">SUM(I14:K14)</f>
        <v>0</v>
      </c>
      <c r="M14" s="349">
        <f t="shared" ref="M14:M48" si="8">ROUND(G14*F14,2)</f>
        <v>0</v>
      </c>
      <c r="N14" s="349">
        <f t="shared" ref="N14:N48" si="9">ROUND(I14*F14,2)</f>
        <v>0</v>
      </c>
      <c r="O14" s="349">
        <f t="shared" ref="O14:O48" si="10">ROUND(J14*F14,2)</f>
        <v>0</v>
      </c>
      <c r="P14" s="349">
        <f t="shared" ref="P14:P48" si="11">ROUND(K14*F14,2)</f>
        <v>0</v>
      </c>
      <c r="Q14" s="350">
        <f t="shared" ref="Q14:Q48" si="12">SUM(N14:P14)</f>
        <v>0</v>
      </c>
    </row>
    <row r="15" spans="1:17" s="351" customFormat="1">
      <c r="A15" s="277"/>
      <c r="B15" s="251"/>
      <c r="C15" s="286" t="s">
        <v>362</v>
      </c>
      <c r="D15" s="287"/>
      <c r="E15" s="403"/>
      <c r="F15" s="403"/>
      <c r="G15" s="290">
        <f t="shared" ref="G15" si="13">IFERROR(ROUND(I15/H15,2),0)</f>
        <v>0</v>
      </c>
      <c r="H15" s="290">
        <f t="shared" ref="H15" si="14">IF(I15&gt;0,5,0)</f>
        <v>0</v>
      </c>
      <c r="I15" s="404"/>
      <c r="J15" s="404"/>
      <c r="K15" s="404"/>
      <c r="L15" s="290">
        <f t="shared" ref="L15:L17" si="15">SUM(I15:K15)</f>
        <v>0</v>
      </c>
      <c r="M15" s="290">
        <f t="shared" si="8"/>
        <v>0</v>
      </c>
      <c r="N15" s="290">
        <f t="shared" si="9"/>
        <v>0</v>
      </c>
      <c r="O15" s="290">
        <f t="shared" si="10"/>
        <v>0</v>
      </c>
      <c r="P15" s="290">
        <f t="shared" si="11"/>
        <v>0</v>
      </c>
      <c r="Q15" s="375">
        <f t="shared" si="12"/>
        <v>0</v>
      </c>
    </row>
    <row r="16" spans="1:17" s="351" customFormat="1" ht="25">
      <c r="A16" s="278" t="s">
        <v>393</v>
      </c>
      <c r="B16" s="405"/>
      <c r="C16" s="288" t="s">
        <v>372</v>
      </c>
      <c r="D16" s="288" t="s">
        <v>373</v>
      </c>
      <c r="E16" s="403" t="s">
        <v>87</v>
      </c>
      <c r="F16" s="403">
        <v>8</v>
      </c>
      <c r="G16" s="406"/>
      <c r="H16" s="289"/>
      <c r="I16" s="290"/>
      <c r="J16" s="407"/>
      <c r="K16" s="376">
        <f>0.15*I16</f>
        <v>0</v>
      </c>
      <c r="L16" s="290">
        <f t="shared" si="15"/>
        <v>0</v>
      </c>
      <c r="M16" s="290">
        <f t="shared" si="8"/>
        <v>0</v>
      </c>
      <c r="N16" s="290">
        <f t="shared" si="9"/>
        <v>0</v>
      </c>
      <c r="O16" s="290">
        <f t="shared" si="10"/>
        <v>0</v>
      </c>
      <c r="P16" s="290">
        <f t="shared" si="11"/>
        <v>0</v>
      </c>
      <c r="Q16" s="375">
        <f t="shared" si="12"/>
        <v>0</v>
      </c>
    </row>
    <row r="17" spans="1:17" s="351" customFormat="1">
      <c r="A17" s="278" t="s">
        <v>394</v>
      </c>
      <c r="B17" s="405"/>
      <c r="C17" s="288" t="s">
        <v>374</v>
      </c>
      <c r="D17" s="288" t="s">
        <v>375</v>
      </c>
      <c r="E17" s="403" t="s">
        <v>87</v>
      </c>
      <c r="F17" s="403">
        <v>8</v>
      </c>
      <c r="G17" s="406"/>
      <c r="H17" s="289"/>
      <c r="I17" s="290"/>
      <c r="J17" s="407"/>
      <c r="K17" s="374">
        <f t="shared" ref="K17" si="16">I17*0.15</f>
        <v>0</v>
      </c>
      <c r="L17" s="290">
        <f t="shared" si="15"/>
        <v>0</v>
      </c>
      <c r="M17" s="290">
        <f t="shared" si="8"/>
        <v>0</v>
      </c>
      <c r="N17" s="290">
        <f t="shared" si="9"/>
        <v>0</v>
      </c>
      <c r="O17" s="290">
        <f t="shared" si="10"/>
        <v>0</v>
      </c>
      <c r="P17" s="290">
        <f t="shared" si="11"/>
        <v>0</v>
      </c>
      <c r="Q17" s="375">
        <f t="shared" si="12"/>
        <v>0</v>
      </c>
    </row>
    <row r="18" spans="1:17" s="351" customFormat="1" ht="26">
      <c r="A18" s="250"/>
      <c r="B18" s="251"/>
      <c r="C18" s="346" t="s">
        <v>395</v>
      </c>
      <c r="D18" s="252"/>
      <c r="E18" s="252"/>
      <c r="F18" s="347"/>
      <c r="G18" s="347"/>
      <c r="H18" s="347"/>
      <c r="I18" s="347"/>
      <c r="J18" s="347"/>
      <c r="K18" s="349">
        <f t="shared" ref="K18" si="17">SUM(H18:J18)</f>
        <v>0</v>
      </c>
      <c r="L18" s="349">
        <f t="shared" si="7"/>
        <v>0</v>
      </c>
      <c r="M18" s="349">
        <f t="shared" si="8"/>
        <v>0</v>
      </c>
      <c r="N18" s="349">
        <f t="shared" si="9"/>
        <v>0</v>
      </c>
      <c r="O18" s="349">
        <f t="shared" si="10"/>
        <v>0</v>
      </c>
      <c r="P18" s="349">
        <f t="shared" si="11"/>
        <v>0</v>
      </c>
      <c r="Q18" s="350">
        <f t="shared" si="12"/>
        <v>0</v>
      </c>
    </row>
    <row r="19" spans="1:17" s="351" customFormat="1">
      <c r="A19" s="352"/>
      <c r="B19" s="353"/>
      <c r="C19" s="276" t="s">
        <v>152</v>
      </c>
      <c r="D19" s="14"/>
      <c r="E19" s="15"/>
      <c r="F19" s="354"/>
      <c r="G19" s="354"/>
      <c r="H19" s="354"/>
      <c r="I19" s="355"/>
      <c r="J19" s="355"/>
      <c r="K19" s="355"/>
      <c r="L19" s="349">
        <f t="shared" ref="L19" si="18">SUM(I19:K19)</f>
        <v>0</v>
      </c>
      <c r="M19" s="349">
        <f t="shared" ref="M19" si="19">ROUND(G19*F19,2)</f>
        <v>0</v>
      </c>
      <c r="N19" s="349">
        <f t="shared" ref="N19" si="20">ROUND(I19*F19,2)</f>
        <v>0</v>
      </c>
      <c r="O19" s="349">
        <f t="shared" ref="O19" si="21">ROUND(J19*F19,2)</f>
        <v>0</v>
      </c>
      <c r="P19" s="349">
        <f t="shared" ref="P19" si="22">ROUND(K19*F19,2)</f>
        <v>0</v>
      </c>
      <c r="Q19" s="350">
        <f t="shared" ref="Q19" si="23">SUM(N19:P19)</f>
        <v>0</v>
      </c>
    </row>
    <row r="20" spans="1:17" s="351" customFormat="1">
      <c r="A20" s="277"/>
      <c r="B20" s="251"/>
      <c r="C20" s="408" t="s">
        <v>338</v>
      </c>
      <c r="D20" s="253"/>
      <c r="E20" s="292"/>
      <c r="F20" s="294"/>
      <c r="G20" s="365"/>
      <c r="H20" s="365"/>
      <c r="I20" s="409"/>
      <c r="J20" s="409"/>
      <c r="K20" s="409"/>
      <c r="L20" s="365"/>
      <c r="M20" s="365"/>
      <c r="N20" s="365"/>
      <c r="O20" s="365"/>
      <c r="P20" s="365"/>
      <c r="Q20" s="367"/>
    </row>
    <row r="21" spans="1:17" s="351" customFormat="1">
      <c r="A21" s="278">
        <v>1</v>
      </c>
      <c r="B21" s="405"/>
      <c r="C21" s="360" t="s">
        <v>339</v>
      </c>
      <c r="D21" s="360" t="s">
        <v>340</v>
      </c>
      <c r="E21" s="410" t="s">
        <v>298</v>
      </c>
      <c r="F21" s="411"/>
      <c r="G21" s="365"/>
      <c r="H21" s="364"/>
      <c r="I21" s="365"/>
      <c r="J21" s="295"/>
      <c r="K21" s="295"/>
      <c r="L21" s="365"/>
      <c r="M21" s="365"/>
      <c r="N21" s="365"/>
      <c r="O21" s="365"/>
      <c r="P21" s="365"/>
      <c r="Q21" s="367"/>
    </row>
    <row r="22" spans="1:17" s="351" customFormat="1">
      <c r="A22" s="278">
        <v>2</v>
      </c>
      <c r="B22" s="405"/>
      <c r="C22" s="360" t="s">
        <v>341</v>
      </c>
      <c r="D22" s="360" t="s">
        <v>342</v>
      </c>
      <c r="E22" s="410" t="s">
        <v>87</v>
      </c>
      <c r="F22" s="411"/>
      <c r="G22" s="365"/>
      <c r="H22" s="364"/>
      <c r="I22" s="365"/>
      <c r="J22" s="295"/>
      <c r="K22" s="295"/>
      <c r="L22" s="365"/>
      <c r="M22" s="365"/>
      <c r="N22" s="365"/>
      <c r="O22" s="365"/>
      <c r="P22" s="365"/>
      <c r="Q22" s="367"/>
    </row>
    <row r="23" spans="1:17" s="351" customFormat="1">
      <c r="A23" s="278">
        <v>3</v>
      </c>
      <c r="B23" s="405"/>
      <c r="C23" s="360" t="s">
        <v>343</v>
      </c>
      <c r="D23" s="360" t="s">
        <v>344</v>
      </c>
      <c r="E23" s="410" t="s">
        <v>87</v>
      </c>
      <c r="F23" s="411"/>
      <c r="G23" s="365"/>
      <c r="H23" s="364"/>
      <c r="I23" s="365"/>
      <c r="J23" s="295"/>
      <c r="K23" s="295"/>
      <c r="L23" s="365"/>
      <c r="M23" s="365"/>
      <c r="N23" s="365"/>
      <c r="O23" s="365"/>
      <c r="P23" s="365"/>
      <c r="Q23" s="367"/>
    </row>
    <row r="24" spans="1:17" s="351" customFormat="1">
      <c r="A24" s="278">
        <v>4</v>
      </c>
      <c r="B24" s="405"/>
      <c r="C24" s="360" t="s">
        <v>345</v>
      </c>
      <c r="D24" s="360"/>
      <c r="E24" s="410" t="s">
        <v>87</v>
      </c>
      <c r="F24" s="411"/>
      <c r="G24" s="365"/>
      <c r="H24" s="364"/>
      <c r="I24" s="365"/>
      <c r="J24" s="295"/>
      <c r="K24" s="295"/>
      <c r="L24" s="365"/>
      <c r="M24" s="365"/>
      <c r="N24" s="365"/>
      <c r="O24" s="365"/>
      <c r="P24" s="365"/>
      <c r="Q24" s="367"/>
    </row>
    <row r="25" spans="1:17" s="351" customFormat="1">
      <c r="A25" s="278">
        <v>5</v>
      </c>
      <c r="B25" s="405"/>
      <c r="C25" s="360" t="s">
        <v>346</v>
      </c>
      <c r="D25" s="360" t="s">
        <v>347</v>
      </c>
      <c r="E25" s="410" t="s">
        <v>87</v>
      </c>
      <c r="F25" s="411"/>
      <c r="G25" s="365"/>
      <c r="H25" s="364"/>
      <c r="I25" s="365"/>
      <c r="J25" s="295"/>
      <c r="K25" s="295"/>
      <c r="L25" s="365"/>
      <c r="M25" s="365"/>
      <c r="N25" s="365"/>
      <c r="O25" s="365"/>
      <c r="P25" s="365"/>
      <c r="Q25" s="367"/>
    </row>
    <row r="26" spans="1:17" s="351" customFormat="1">
      <c r="A26" s="278">
        <v>6</v>
      </c>
      <c r="B26" s="405"/>
      <c r="C26" s="360" t="s">
        <v>348</v>
      </c>
      <c r="D26" s="360" t="s">
        <v>349</v>
      </c>
      <c r="E26" s="410" t="s">
        <v>87</v>
      </c>
      <c r="F26" s="411"/>
      <c r="G26" s="365"/>
      <c r="H26" s="364"/>
      <c r="I26" s="365"/>
      <c r="J26" s="295"/>
      <c r="K26" s="295"/>
      <c r="L26" s="365"/>
      <c r="M26" s="365"/>
      <c r="N26" s="365"/>
      <c r="O26" s="365"/>
      <c r="P26" s="365"/>
      <c r="Q26" s="367"/>
    </row>
    <row r="27" spans="1:17" s="351" customFormat="1">
      <c r="A27" s="278">
        <v>7</v>
      </c>
      <c r="B27" s="405"/>
      <c r="C27" s="360" t="s">
        <v>350</v>
      </c>
      <c r="D27" s="360" t="s">
        <v>351</v>
      </c>
      <c r="E27" s="410" t="s">
        <v>87</v>
      </c>
      <c r="F27" s="411"/>
      <c r="G27" s="365"/>
      <c r="H27" s="364"/>
      <c r="I27" s="365"/>
      <c r="J27" s="295"/>
      <c r="K27" s="295"/>
      <c r="L27" s="365"/>
      <c r="M27" s="365"/>
      <c r="N27" s="365"/>
      <c r="O27" s="365"/>
      <c r="P27" s="365"/>
      <c r="Q27" s="367"/>
    </row>
    <row r="28" spans="1:17" s="351" customFormat="1">
      <c r="A28" s="278">
        <v>8</v>
      </c>
      <c r="B28" s="405"/>
      <c r="C28" s="360" t="s">
        <v>352</v>
      </c>
      <c r="D28" s="360" t="s">
        <v>353</v>
      </c>
      <c r="E28" s="410" t="s">
        <v>87</v>
      </c>
      <c r="F28" s="411"/>
      <c r="G28" s="365"/>
      <c r="H28" s="364"/>
      <c r="I28" s="365"/>
      <c r="J28" s="295"/>
      <c r="K28" s="295"/>
      <c r="L28" s="365"/>
      <c r="M28" s="365"/>
      <c r="N28" s="365"/>
      <c r="O28" s="365"/>
      <c r="P28" s="365"/>
      <c r="Q28" s="367"/>
    </row>
    <row r="29" spans="1:17" s="351" customFormat="1" ht="25">
      <c r="A29" s="278">
        <v>9</v>
      </c>
      <c r="B29" s="405"/>
      <c r="C29" s="360" t="s">
        <v>327</v>
      </c>
      <c r="D29" s="360" t="s">
        <v>354</v>
      </c>
      <c r="E29" s="410" t="s">
        <v>84</v>
      </c>
      <c r="F29" s="411"/>
      <c r="G29" s="365"/>
      <c r="H29" s="369"/>
      <c r="I29" s="365"/>
      <c r="J29" s="295"/>
      <c r="K29" s="295"/>
      <c r="L29" s="365"/>
      <c r="M29" s="365"/>
      <c r="N29" s="365"/>
      <c r="O29" s="365"/>
      <c r="P29" s="365"/>
      <c r="Q29" s="367"/>
    </row>
    <row r="30" spans="1:17" s="351" customFormat="1">
      <c r="A30" s="278">
        <v>10</v>
      </c>
      <c r="B30" s="405"/>
      <c r="C30" s="360" t="s">
        <v>355</v>
      </c>
      <c r="D30" s="360" t="s">
        <v>356</v>
      </c>
      <c r="E30" s="410" t="s">
        <v>84</v>
      </c>
      <c r="F30" s="411"/>
      <c r="G30" s="365"/>
      <c r="H30" s="369"/>
      <c r="I30" s="365"/>
      <c r="J30" s="295"/>
      <c r="K30" s="295"/>
      <c r="L30" s="365"/>
      <c r="M30" s="365"/>
      <c r="N30" s="365"/>
      <c r="O30" s="365"/>
      <c r="P30" s="365"/>
      <c r="Q30" s="367"/>
    </row>
    <row r="31" spans="1:17" s="351" customFormat="1" ht="25">
      <c r="A31" s="278">
        <v>11</v>
      </c>
      <c r="B31" s="405"/>
      <c r="C31" s="360" t="s">
        <v>334</v>
      </c>
      <c r="D31" s="360" t="s">
        <v>335</v>
      </c>
      <c r="E31" s="410" t="s">
        <v>298</v>
      </c>
      <c r="F31" s="411"/>
      <c r="G31" s="365"/>
      <c r="H31" s="369"/>
      <c r="I31" s="365"/>
      <c r="J31" s="295"/>
      <c r="K31" s="295"/>
      <c r="L31" s="365"/>
      <c r="M31" s="365"/>
      <c r="N31" s="365"/>
      <c r="O31" s="365"/>
      <c r="P31" s="365"/>
      <c r="Q31" s="367"/>
    </row>
    <row r="32" spans="1:17" s="351" customFormat="1" ht="25">
      <c r="A32" s="278">
        <v>12</v>
      </c>
      <c r="B32" s="405"/>
      <c r="C32" s="360" t="s">
        <v>357</v>
      </c>
      <c r="D32" s="360" t="s">
        <v>358</v>
      </c>
      <c r="E32" s="410" t="s">
        <v>87</v>
      </c>
      <c r="F32" s="411"/>
      <c r="G32" s="365"/>
      <c r="H32" s="364"/>
      <c r="I32" s="365"/>
      <c r="J32" s="295"/>
      <c r="K32" s="295"/>
      <c r="L32" s="365"/>
      <c r="M32" s="365"/>
      <c r="N32" s="365"/>
      <c r="O32" s="365"/>
      <c r="P32" s="365"/>
      <c r="Q32" s="367"/>
    </row>
    <row r="33" spans="1:17" s="351" customFormat="1" ht="25">
      <c r="A33" s="278">
        <v>13</v>
      </c>
      <c r="B33" s="405"/>
      <c r="C33" s="360" t="s">
        <v>359</v>
      </c>
      <c r="D33" s="360" t="s">
        <v>360</v>
      </c>
      <c r="E33" s="410" t="s">
        <v>87</v>
      </c>
      <c r="F33" s="411"/>
      <c r="G33" s="365"/>
      <c r="H33" s="364"/>
      <c r="I33" s="365"/>
      <c r="J33" s="295"/>
      <c r="K33" s="295"/>
      <c r="L33" s="365"/>
      <c r="M33" s="365"/>
      <c r="N33" s="365"/>
      <c r="O33" s="365"/>
      <c r="P33" s="365"/>
      <c r="Q33" s="367"/>
    </row>
    <row r="34" spans="1:17" s="351" customFormat="1">
      <c r="A34" s="278">
        <v>14</v>
      </c>
      <c r="B34" s="405"/>
      <c r="C34" s="360" t="s">
        <v>361</v>
      </c>
      <c r="D34" s="360"/>
      <c r="E34" s="410" t="s">
        <v>298</v>
      </c>
      <c r="F34" s="411"/>
      <c r="G34" s="365"/>
      <c r="H34" s="412"/>
      <c r="I34" s="291"/>
      <c r="J34" s="295"/>
      <c r="K34" s="295"/>
      <c r="L34" s="365"/>
      <c r="M34" s="365"/>
      <c r="N34" s="365"/>
      <c r="O34" s="365"/>
      <c r="P34" s="365"/>
      <c r="Q34" s="367"/>
    </row>
    <row r="35" spans="1:17" s="351" customFormat="1">
      <c r="A35" s="277"/>
      <c r="B35" s="251"/>
      <c r="C35" s="408" t="s">
        <v>362</v>
      </c>
      <c r="D35" s="253"/>
      <c r="E35" s="413"/>
      <c r="F35" s="413"/>
      <c r="G35" s="165"/>
      <c r="H35" s="165">
        <f t="shared" ref="H35" si="24">IF(I35&gt;0,5,0)</f>
        <v>0</v>
      </c>
      <c r="I35" s="354"/>
      <c r="J35" s="414"/>
      <c r="K35" s="414"/>
      <c r="L35" s="349">
        <f t="shared" ref="L35:L42" si="25">SUM(I35:K35)</f>
        <v>0</v>
      </c>
      <c r="M35" s="349">
        <f t="shared" ref="M35:M42" si="26">ROUND(G35*F35,2)</f>
        <v>0</v>
      </c>
      <c r="N35" s="349">
        <f t="shared" ref="N35:N42" si="27">ROUND(I35*F35,2)</f>
        <v>0</v>
      </c>
      <c r="O35" s="349">
        <f t="shared" ref="O35:O42" si="28">ROUND(J35*F35,2)</f>
        <v>0</v>
      </c>
      <c r="P35" s="349">
        <f t="shared" ref="P35:P42" si="29">ROUND(K35*F35,2)</f>
        <v>0</v>
      </c>
      <c r="Q35" s="350">
        <f t="shared" ref="Q35:Q42" si="30">SUM(N35:P35)</f>
        <v>0</v>
      </c>
    </row>
    <row r="36" spans="1:17" s="351" customFormat="1">
      <c r="A36" s="278">
        <v>15</v>
      </c>
      <c r="B36" s="405"/>
      <c r="C36" s="288" t="s">
        <v>363</v>
      </c>
      <c r="D36" s="288" t="s">
        <v>364</v>
      </c>
      <c r="E36" s="403" t="s">
        <v>87</v>
      </c>
      <c r="F36" s="403">
        <v>1</v>
      </c>
      <c r="G36" s="290"/>
      <c r="H36" s="415"/>
      <c r="I36" s="290"/>
      <c r="J36" s="376"/>
      <c r="K36" s="376"/>
      <c r="L36" s="290">
        <f t="shared" si="25"/>
        <v>0</v>
      </c>
      <c r="M36" s="290">
        <f t="shared" si="26"/>
        <v>0</v>
      </c>
      <c r="N36" s="290">
        <f t="shared" si="27"/>
        <v>0</v>
      </c>
      <c r="O36" s="290">
        <f t="shared" si="28"/>
        <v>0</v>
      </c>
      <c r="P36" s="290">
        <f t="shared" si="29"/>
        <v>0</v>
      </c>
      <c r="Q36" s="375">
        <f t="shared" si="30"/>
        <v>0</v>
      </c>
    </row>
    <row r="37" spans="1:17" s="351" customFormat="1" ht="100">
      <c r="A37" s="278">
        <v>16</v>
      </c>
      <c r="B37" s="405"/>
      <c r="C37" s="288" t="s">
        <v>365</v>
      </c>
      <c r="D37" s="288" t="s">
        <v>366</v>
      </c>
      <c r="E37" s="403"/>
      <c r="F37" s="403">
        <v>1</v>
      </c>
      <c r="G37" s="290"/>
      <c r="H37" s="415"/>
      <c r="I37" s="290"/>
      <c r="J37" s="376"/>
      <c r="K37" s="376"/>
      <c r="L37" s="290">
        <f t="shared" si="25"/>
        <v>0</v>
      </c>
      <c r="M37" s="290">
        <f t="shared" si="26"/>
        <v>0</v>
      </c>
      <c r="N37" s="290">
        <f t="shared" si="27"/>
        <v>0</v>
      </c>
      <c r="O37" s="290">
        <f t="shared" si="28"/>
        <v>0</v>
      </c>
      <c r="P37" s="290">
        <f t="shared" si="29"/>
        <v>0</v>
      </c>
      <c r="Q37" s="375">
        <f t="shared" si="30"/>
        <v>0</v>
      </c>
    </row>
    <row r="38" spans="1:17" s="351" customFormat="1" ht="25">
      <c r="A38" s="278">
        <v>17</v>
      </c>
      <c r="B38" s="405"/>
      <c r="C38" s="288" t="s">
        <v>367</v>
      </c>
      <c r="D38" s="288" t="s">
        <v>368</v>
      </c>
      <c r="E38" s="403" t="s">
        <v>87</v>
      </c>
      <c r="F38" s="403">
        <v>1</v>
      </c>
      <c r="G38" s="290"/>
      <c r="H38" s="415"/>
      <c r="I38" s="290"/>
      <c r="J38" s="376"/>
      <c r="K38" s="376"/>
      <c r="L38" s="290">
        <f t="shared" si="25"/>
        <v>0</v>
      </c>
      <c r="M38" s="290">
        <f t="shared" si="26"/>
        <v>0</v>
      </c>
      <c r="N38" s="290">
        <f t="shared" si="27"/>
        <v>0</v>
      </c>
      <c r="O38" s="290">
        <f t="shared" si="28"/>
        <v>0</v>
      </c>
      <c r="P38" s="290">
        <f t="shared" si="29"/>
        <v>0</v>
      </c>
      <c r="Q38" s="375">
        <f t="shared" si="30"/>
        <v>0</v>
      </c>
    </row>
    <row r="39" spans="1:17" s="351" customFormat="1">
      <c r="A39" s="278">
        <v>18</v>
      </c>
      <c r="B39" s="405"/>
      <c r="C39" s="288" t="s">
        <v>369</v>
      </c>
      <c r="D39" s="288"/>
      <c r="E39" s="403" t="s">
        <v>87</v>
      </c>
      <c r="F39" s="403">
        <v>1</v>
      </c>
      <c r="G39" s="290"/>
      <c r="H39" s="289"/>
      <c r="I39" s="290"/>
      <c r="J39" s="376"/>
      <c r="K39" s="376"/>
      <c r="L39" s="290">
        <f t="shared" si="25"/>
        <v>0</v>
      </c>
      <c r="M39" s="290">
        <f t="shared" si="26"/>
        <v>0</v>
      </c>
      <c r="N39" s="290">
        <f t="shared" si="27"/>
        <v>0</v>
      </c>
      <c r="O39" s="290">
        <f t="shared" si="28"/>
        <v>0</v>
      </c>
      <c r="P39" s="290">
        <f t="shared" si="29"/>
        <v>0</v>
      </c>
      <c r="Q39" s="375">
        <f t="shared" si="30"/>
        <v>0</v>
      </c>
    </row>
    <row r="40" spans="1:17" s="351" customFormat="1">
      <c r="A40" s="278">
        <v>19</v>
      </c>
      <c r="B40" s="405"/>
      <c r="C40" s="288" t="s">
        <v>370</v>
      </c>
      <c r="D40" s="288" t="s">
        <v>371</v>
      </c>
      <c r="E40" s="403" t="s">
        <v>87</v>
      </c>
      <c r="F40" s="403">
        <v>1</v>
      </c>
      <c r="G40" s="290"/>
      <c r="H40" s="415"/>
      <c r="I40" s="290"/>
      <c r="J40" s="376"/>
      <c r="K40" s="376"/>
      <c r="L40" s="290">
        <f t="shared" si="25"/>
        <v>0</v>
      </c>
      <c r="M40" s="290">
        <f t="shared" si="26"/>
        <v>0</v>
      </c>
      <c r="N40" s="290">
        <f t="shared" si="27"/>
        <v>0</v>
      </c>
      <c r="O40" s="290">
        <f t="shared" si="28"/>
        <v>0</v>
      </c>
      <c r="P40" s="290">
        <f t="shared" si="29"/>
        <v>0</v>
      </c>
      <c r="Q40" s="375">
        <f t="shared" si="30"/>
        <v>0</v>
      </c>
    </row>
    <row r="41" spans="1:17" s="351" customFormat="1">
      <c r="A41" s="278">
        <v>22</v>
      </c>
      <c r="B41" s="405"/>
      <c r="C41" s="288" t="s">
        <v>376</v>
      </c>
      <c r="D41" s="288" t="s">
        <v>310</v>
      </c>
      <c r="E41" s="403" t="s">
        <v>87</v>
      </c>
      <c r="F41" s="403">
        <v>16</v>
      </c>
      <c r="G41" s="290"/>
      <c r="H41" s="415"/>
      <c r="I41" s="290"/>
      <c r="J41" s="376"/>
      <c r="K41" s="376"/>
      <c r="L41" s="290">
        <f t="shared" si="25"/>
        <v>0</v>
      </c>
      <c r="M41" s="290">
        <f t="shared" si="26"/>
        <v>0</v>
      </c>
      <c r="N41" s="290">
        <f t="shared" si="27"/>
        <v>0</v>
      </c>
      <c r="O41" s="290">
        <f t="shared" si="28"/>
        <v>0</v>
      </c>
      <c r="P41" s="290">
        <f t="shared" si="29"/>
        <v>0</v>
      </c>
      <c r="Q41" s="375">
        <f t="shared" si="30"/>
        <v>0</v>
      </c>
    </row>
    <row r="42" spans="1:17" s="351" customFormat="1" ht="50">
      <c r="A42" s="278">
        <v>23</v>
      </c>
      <c r="B42" s="405"/>
      <c r="C42" s="288" t="s">
        <v>327</v>
      </c>
      <c r="D42" s="288" t="s">
        <v>377</v>
      </c>
      <c r="E42" s="403" t="s">
        <v>84</v>
      </c>
      <c r="F42" s="403">
        <v>540</v>
      </c>
      <c r="G42" s="290"/>
      <c r="H42" s="415"/>
      <c r="I42" s="290"/>
      <c r="J42" s="376"/>
      <c r="K42" s="376"/>
      <c r="L42" s="290">
        <f t="shared" si="25"/>
        <v>0</v>
      </c>
      <c r="M42" s="290">
        <f t="shared" si="26"/>
        <v>0</v>
      </c>
      <c r="N42" s="290">
        <f t="shared" si="27"/>
        <v>0</v>
      </c>
      <c r="O42" s="290">
        <f t="shared" si="28"/>
        <v>0</v>
      </c>
      <c r="P42" s="290">
        <f t="shared" si="29"/>
        <v>0</v>
      </c>
      <c r="Q42" s="375">
        <f t="shared" si="30"/>
        <v>0</v>
      </c>
    </row>
    <row r="43" spans="1:17" s="351" customFormat="1">
      <c r="A43" s="278">
        <v>24</v>
      </c>
      <c r="B43" s="405"/>
      <c r="C43" s="360" t="s">
        <v>378</v>
      </c>
      <c r="D43" s="360" t="s">
        <v>379</v>
      </c>
      <c r="E43" s="410" t="s">
        <v>84</v>
      </c>
      <c r="F43" s="411"/>
      <c r="G43" s="365"/>
      <c r="H43" s="369"/>
      <c r="I43" s="365"/>
      <c r="J43" s="295"/>
      <c r="K43" s="295"/>
      <c r="L43" s="365"/>
      <c r="M43" s="365"/>
      <c r="N43" s="365"/>
      <c r="O43" s="365"/>
      <c r="P43" s="365"/>
      <c r="Q43" s="367"/>
    </row>
    <row r="44" spans="1:17" s="351" customFormat="1" ht="25">
      <c r="A44" s="278">
        <v>25</v>
      </c>
      <c r="B44" s="405"/>
      <c r="C44" s="360" t="s">
        <v>334</v>
      </c>
      <c r="D44" s="360" t="s">
        <v>335</v>
      </c>
      <c r="E44" s="410" t="s">
        <v>298</v>
      </c>
      <c r="F44" s="411"/>
      <c r="G44" s="365"/>
      <c r="H44" s="369"/>
      <c r="I44" s="365"/>
      <c r="J44" s="295"/>
      <c r="K44" s="295"/>
      <c r="L44" s="365"/>
      <c r="M44" s="365"/>
      <c r="N44" s="365"/>
      <c r="O44" s="365"/>
      <c r="P44" s="365"/>
      <c r="Q44" s="367"/>
    </row>
    <row r="45" spans="1:17" s="351" customFormat="1">
      <c r="A45" s="278">
        <v>26</v>
      </c>
      <c r="B45" s="405"/>
      <c r="C45" s="360" t="s">
        <v>380</v>
      </c>
      <c r="D45" s="360"/>
      <c r="E45" s="410" t="s">
        <v>298</v>
      </c>
      <c r="F45" s="411"/>
      <c r="G45" s="365"/>
      <c r="H45" s="369"/>
      <c r="I45" s="377"/>
      <c r="J45" s="295"/>
      <c r="K45" s="295"/>
      <c r="L45" s="365"/>
      <c r="M45" s="365"/>
      <c r="N45" s="365"/>
      <c r="O45" s="365"/>
      <c r="P45" s="365"/>
      <c r="Q45" s="367"/>
    </row>
    <row r="46" spans="1:17" s="351" customFormat="1" ht="13.75" customHeight="1">
      <c r="A46" s="278">
        <v>27</v>
      </c>
      <c r="B46" s="405"/>
      <c r="C46" s="360" t="s">
        <v>381</v>
      </c>
      <c r="D46" s="360"/>
      <c r="E46" s="410" t="s">
        <v>298</v>
      </c>
      <c r="F46" s="411"/>
      <c r="G46" s="365"/>
      <c r="H46" s="369"/>
      <c r="I46" s="365"/>
      <c r="J46" s="295"/>
      <c r="K46" s="295"/>
      <c r="L46" s="365"/>
      <c r="M46" s="365"/>
      <c r="N46" s="365"/>
      <c r="O46" s="365"/>
      <c r="P46" s="365"/>
      <c r="Q46" s="367"/>
    </row>
    <row r="47" spans="1:17" s="351" customFormat="1">
      <c r="A47" s="278">
        <v>28</v>
      </c>
      <c r="B47" s="405"/>
      <c r="C47" s="360" t="s">
        <v>382</v>
      </c>
      <c r="D47" s="360"/>
      <c r="E47" s="410" t="s">
        <v>298</v>
      </c>
      <c r="F47" s="411"/>
      <c r="G47" s="365"/>
      <c r="H47" s="369"/>
      <c r="I47" s="365"/>
      <c r="J47" s="295"/>
      <c r="K47" s="295"/>
      <c r="L47" s="365"/>
      <c r="M47" s="365"/>
      <c r="N47" s="365"/>
      <c r="O47" s="365"/>
      <c r="P47" s="365"/>
      <c r="Q47" s="367"/>
    </row>
    <row r="48" spans="1:17" s="351" customFormat="1" ht="25">
      <c r="A48" s="278">
        <v>29</v>
      </c>
      <c r="B48" s="405"/>
      <c r="C48" s="288" t="s">
        <v>383</v>
      </c>
      <c r="D48" s="288" t="s">
        <v>384</v>
      </c>
      <c r="E48" s="403" t="s">
        <v>87</v>
      </c>
      <c r="F48" s="403">
        <v>16</v>
      </c>
      <c r="G48" s="290"/>
      <c r="H48" s="415"/>
      <c r="I48" s="290"/>
      <c r="J48" s="376"/>
      <c r="K48" s="376"/>
      <c r="L48" s="290">
        <f t="shared" si="7"/>
        <v>0</v>
      </c>
      <c r="M48" s="290">
        <f t="shared" si="8"/>
        <v>0</v>
      </c>
      <c r="N48" s="290">
        <f t="shared" si="9"/>
        <v>0</v>
      </c>
      <c r="O48" s="290">
        <f t="shared" si="10"/>
        <v>0</v>
      </c>
      <c r="P48" s="290">
        <f t="shared" si="11"/>
        <v>0</v>
      </c>
      <c r="Q48" s="375">
        <f t="shared" si="12"/>
        <v>0</v>
      </c>
    </row>
    <row r="49" spans="1:17" ht="13.75" customHeight="1">
      <c r="A49" s="378"/>
      <c r="B49" s="379"/>
      <c r="C49" s="380"/>
      <c r="D49" s="380"/>
      <c r="E49" s="381"/>
      <c r="F49" s="382"/>
      <c r="G49" s="383">
        <v>0</v>
      </c>
      <c r="H49" s="383">
        <v>0</v>
      </c>
      <c r="I49" s="383"/>
      <c r="J49" s="382"/>
      <c r="K49" s="382"/>
      <c r="L49" s="382"/>
      <c r="M49" s="382"/>
      <c r="N49" s="382"/>
      <c r="O49" s="382"/>
      <c r="P49" s="382"/>
      <c r="Q49" s="384"/>
    </row>
    <row r="50" spans="1:17" ht="15.65" customHeight="1">
      <c r="A50" s="385"/>
      <c r="B50" s="386"/>
      <c r="C50" s="551" t="s">
        <v>58</v>
      </c>
      <c r="D50" s="551"/>
      <c r="E50" s="552"/>
      <c r="F50" s="552"/>
      <c r="G50" s="552"/>
      <c r="H50" s="552"/>
      <c r="I50" s="552"/>
      <c r="J50" s="552"/>
      <c r="K50" s="552"/>
      <c r="L50" s="552"/>
      <c r="M50" s="387">
        <f>SUM(M13:M49)</f>
        <v>0</v>
      </c>
      <c r="N50" s="387">
        <f>SUM(N13:N49)</f>
        <v>0</v>
      </c>
      <c r="O50" s="387">
        <f>SUM(O13:O49)</f>
        <v>0</v>
      </c>
      <c r="P50" s="387">
        <f>SUM(P13:P49)</f>
        <v>0</v>
      </c>
      <c r="Q50" s="387">
        <f>SUM(Q13:Q49)</f>
        <v>0</v>
      </c>
    </row>
    <row r="51" spans="1:17" s="416" customFormat="1">
      <c r="J51" s="417"/>
    </row>
    <row r="52" spans="1:17" s="418" customFormat="1" ht="12.9" customHeight="1">
      <c r="B52" s="419" t="s">
        <v>37</v>
      </c>
    </row>
    <row r="53" spans="1:17" s="418" customFormat="1" ht="45.15" customHeight="1">
      <c r="A53" s="565"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53" s="565"/>
      <c r="C53" s="565"/>
      <c r="D53" s="565"/>
      <c r="E53" s="565"/>
      <c r="F53" s="565"/>
      <c r="G53" s="565"/>
      <c r="H53" s="565"/>
      <c r="I53" s="565"/>
      <c r="J53" s="565"/>
      <c r="K53" s="565"/>
      <c r="L53" s="565"/>
      <c r="M53" s="565"/>
      <c r="N53" s="565"/>
      <c r="O53" s="565"/>
      <c r="P53" s="565"/>
      <c r="Q53" s="565"/>
    </row>
    <row r="54" spans="1:17" s="418" customFormat="1" ht="12.5">
      <c r="A54" s="565"/>
      <c r="B54" s="565"/>
      <c r="C54" s="565"/>
      <c r="D54" s="565"/>
      <c r="E54" s="565"/>
      <c r="F54" s="565"/>
      <c r="G54" s="565"/>
      <c r="H54" s="565"/>
      <c r="I54" s="565"/>
      <c r="J54" s="565"/>
      <c r="K54" s="565"/>
      <c r="L54" s="565"/>
      <c r="M54" s="565"/>
      <c r="N54" s="565"/>
      <c r="O54" s="565"/>
      <c r="P54" s="565"/>
      <c r="Q54" s="565"/>
    </row>
    <row r="55" spans="1:17" s="418" customFormat="1" ht="12.9" customHeight="1">
      <c r="B55" s="420"/>
    </row>
    <row r="56" spans="1:17" s="418" customFormat="1" ht="12.9" customHeight="1">
      <c r="B56" s="420"/>
    </row>
    <row r="57" spans="1:17" s="416" customFormat="1">
      <c r="B57" s="416" t="s">
        <v>7</v>
      </c>
      <c r="M57" s="416" t="str">
        <f>Koptame_PV!B39</f>
        <v>Pārbaudīja:</v>
      </c>
    </row>
    <row r="58" spans="1:17" s="416" customFormat="1">
      <c r="C58" s="421">
        <f>Koptame_PV!C34</f>
        <v>0</v>
      </c>
      <c r="D58" s="421"/>
      <c r="M58" s="421"/>
      <c r="N58" s="566">
        <f>Koptame_PV!C40</f>
        <v>0</v>
      </c>
      <c r="O58" s="566"/>
    </row>
    <row r="59" spans="1:17" s="416" customFormat="1">
      <c r="C59" s="422">
        <f>Koptame_PV!C35</f>
        <v>0</v>
      </c>
      <c r="D59" s="422"/>
      <c r="M59" s="422"/>
      <c r="N59" s="564">
        <f>Koptame_PV!C41</f>
        <v>0</v>
      </c>
      <c r="O59" s="564"/>
    </row>
    <row r="60" spans="1:17" s="416" customFormat="1" collapsed="1">
      <c r="B60" s="417"/>
      <c r="G60" s="417"/>
      <c r="H60" s="417"/>
    </row>
    <row r="61" spans="1:17">
      <c r="B61" s="351"/>
      <c r="G61" s="351"/>
      <c r="H61" s="351"/>
    </row>
    <row r="62" spans="1:17">
      <c r="B62" s="351"/>
      <c r="G62" s="351"/>
      <c r="H62" s="351"/>
    </row>
  </sheetData>
  <autoFilter ref="E1:E62" xr:uid="{00000000-0001-0000-1D00-000000000000}"/>
  <mergeCells count="17">
    <mergeCell ref="N59:O59"/>
    <mergeCell ref="G11:L11"/>
    <mergeCell ref="M11:Q11"/>
    <mergeCell ref="C50:L50"/>
    <mergeCell ref="A53:Q53"/>
    <mergeCell ref="A54:Q54"/>
    <mergeCell ref="N58:O58"/>
    <mergeCell ref="A11:A12"/>
    <mergeCell ref="B11:B12"/>
    <mergeCell ref="C11:D12"/>
    <mergeCell ref="E11:E12"/>
    <mergeCell ref="F11:F12"/>
    <mergeCell ref="A2:Q2"/>
    <mergeCell ref="E3:Q3"/>
    <mergeCell ref="E4:Q4"/>
    <mergeCell ref="E5:Q5"/>
    <mergeCell ref="M9:P9"/>
  </mergeCells>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009E-C6AE-4457-A34A-E836898EBE8A}">
  <sheetPr>
    <tabColor rgb="FF92D050"/>
  </sheetPr>
  <dimension ref="A1:P32"/>
  <sheetViews>
    <sheetView showZeros="0" view="pageBreakPreview" topLeftCell="A12" zoomScale="70" zoomScaleNormal="100" zoomScaleSheetLayoutView="70" workbookViewId="0">
      <selection activeCell="C15" sqref="C15"/>
    </sheetView>
  </sheetViews>
  <sheetFormatPr defaultColWidth="9.08984375" defaultRowHeight="14"/>
  <cols>
    <col min="1" max="1" width="7.90625" style="16" customWidth="1"/>
    <col min="2" max="2" width="11" style="16" customWidth="1"/>
    <col min="3" max="3" width="42.6328125" style="16" customWidth="1"/>
    <col min="4" max="4" width="8.08984375" style="16" customWidth="1"/>
    <col min="5" max="5" width="13.453125" style="16" customWidth="1"/>
    <col min="6" max="6" width="11.36328125" style="16" bestFit="1" customWidth="1"/>
    <col min="7" max="11" width="9.08984375" style="16"/>
    <col min="12" max="12" width="11.6328125" style="16" customWidth="1"/>
    <col min="13" max="13" width="12.08984375" style="16" customWidth="1"/>
    <col min="14" max="14" width="12.90625" style="16" customWidth="1"/>
    <col min="15" max="15" width="11.6328125" style="16" customWidth="1"/>
    <col min="16" max="16" width="13.08984375" style="16" customWidth="1"/>
    <col min="17" max="16384" width="9.08984375" style="16"/>
  </cols>
  <sheetData>
    <row r="1" spans="1:16" s="21" customFormat="1">
      <c r="E1" s="18"/>
      <c r="F1" s="18"/>
      <c r="G1" s="131" t="s">
        <v>51</v>
      </c>
      <c r="H1" s="87" t="s">
        <v>456</v>
      </c>
    </row>
    <row r="2" spans="1:16" s="21" customFormat="1">
      <c r="A2" s="529" t="str">
        <f>C13</f>
        <v>Mēbeles</v>
      </c>
      <c r="B2" s="529"/>
      <c r="C2" s="529"/>
      <c r="D2" s="529"/>
      <c r="E2" s="529"/>
      <c r="F2" s="529"/>
      <c r="G2" s="529"/>
      <c r="H2" s="529"/>
      <c r="I2" s="529"/>
      <c r="J2" s="529"/>
      <c r="K2" s="529"/>
      <c r="L2" s="529"/>
      <c r="M2" s="529"/>
      <c r="N2" s="529"/>
      <c r="O2" s="529"/>
      <c r="P2" s="529"/>
    </row>
    <row r="3" spans="1:16">
      <c r="A3" s="17"/>
      <c r="B3" s="17"/>
      <c r="C3" s="17" t="s">
        <v>10</v>
      </c>
      <c r="D3" s="531" t="str">
        <f>Koptame_PV!C11</f>
        <v>Ēkas pārbūve un teritorijas labiekārtošana</v>
      </c>
      <c r="E3" s="531"/>
      <c r="F3" s="531"/>
      <c r="G3" s="531"/>
      <c r="H3" s="531"/>
      <c r="I3" s="531"/>
      <c r="J3" s="531"/>
      <c r="K3" s="531"/>
      <c r="L3" s="531"/>
      <c r="M3" s="531"/>
      <c r="N3" s="531"/>
      <c r="O3" s="531"/>
      <c r="P3" s="531"/>
    </row>
    <row r="4" spans="1:16">
      <c r="A4" s="17"/>
      <c r="B4" s="17"/>
      <c r="C4" s="17" t="s">
        <v>11</v>
      </c>
      <c r="D4" s="531" t="str">
        <f>Koptame_PV!C12</f>
        <v>Ēkas pārbūve un teritorijas labiekārtošana(Lietotāja līdzekļi)</v>
      </c>
      <c r="E4" s="531"/>
      <c r="F4" s="531"/>
      <c r="G4" s="531"/>
      <c r="H4" s="531"/>
      <c r="I4" s="531"/>
      <c r="J4" s="531"/>
      <c r="K4" s="531"/>
      <c r="L4" s="531"/>
      <c r="M4" s="531"/>
      <c r="N4" s="531"/>
      <c r="O4" s="531"/>
      <c r="P4" s="531"/>
    </row>
    <row r="5" spans="1:16">
      <c r="A5" s="17"/>
      <c r="B5" s="17"/>
      <c r="C5" s="17" t="s">
        <v>12</v>
      </c>
      <c r="D5" s="531" t="str">
        <f>Koptame_PV!C13</f>
        <v>Citadeles iela 7, Rīga</v>
      </c>
      <c r="E5" s="531"/>
      <c r="F5" s="531"/>
      <c r="G5" s="531"/>
      <c r="H5" s="531"/>
      <c r="I5" s="531"/>
      <c r="J5" s="531"/>
      <c r="K5" s="531"/>
      <c r="L5" s="531"/>
      <c r="M5" s="531"/>
      <c r="N5" s="531"/>
      <c r="O5" s="531"/>
      <c r="P5" s="531"/>
    </row>
    <row r="6" spans="1:16">
      <c r="A6" s="17"/>
      <c r="B6" s="17"/>
      <c r="C6" s="17"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P20</f>
        <v>0</v>
      </c>
    </row>
    <row r="8" spans="1:16">
      <c r="A8" s="20"/>
      <c r="B8" s="20"/>
      <c r="D8" s="24"/>
      <c r="E8" s="37"/>
      <c r="F8" s="37"/>
      <c r="G8" s="37"/>
      <c r="H8" s="37"/>
      <c r="I8" s="37"/>
      <c r="J8" s="37"/>
      <c r="K8" s="37"/>
      <c r="N8" s="37"/>
      <c r="O8" s="37"/>
      <c r="P8" s="22"/>
    </row>
    <row r="9" spans="1:16" ht="15.65" customHeight="1">
      <c r="A9" s="39"/>
      <c r="B9" s="39"/>
      <c r="J9" s="38"/>
      <c r="K9" s="38"/>
      <c r="L9" s="530" t="str">
        <f>Koptame_PV!D16</f>
        <v xml:space="preserve">Tāme sastādīta:  </v>
      </c>
      <c r="M9" s="530"/>
      <c r="N9" s="530"/>
      <c r="O9" s="530"/>
      <c r="P9" s="38"/>
    </row>
    <row r="10" spans="1:16" ht="15.5">
      <c r="A10" s="39"/>
      <c r="B10" s="39"/>
    </row>
    <row r="11" spans="1:16" ht="14.25" customHeight="1">
      <c r="A11" s="522" t="s">
        <v>14</v>
      </c>
      <c r="B11" s="532" t="s">
        <v>20</v>
      </c>
      <c r="C11" s="567" t="s">
        <v>55</v>
      </c>
      <c r="D11" s="526" t="s">
        <v>21</v>
      </c>
      <c r="E11" s="522" t="s">
        <v>22</v>
      </c>
      <c r="F11" s="520" t="s">
        <v>23</v>
      </c>
      <c r="G11" s="520"/>
      <c r="H11" s="520"/>
      <c r="I11" s="520"/>
      <c r="J11" s="520"/>
      <c r="K11" s="520"/>
      <c r="L11" s="520" t="s">
        <v>24</v>
      </c>
      <c r="M11" s="520"/>
      <c r="N11" s="520"/>
      <c r="O11" s="520"/>
      <c r="P11" s="520"/>
    </row>
    <row r="12" spans="1:16" ht="65">
      <c r="A12" s="522"/>
      <c r="B12" s="533"/>
      <c r="C12" s="568"/>
      <c r="D12" s="526"/>
      <c r="E12" s="522"/>
      <c r="F12" s="128" t="s">
        <v>25</v>
      </c>
      <c r="G12" s="128" t="s">
        <v>39</v>
      </c>
      <c r="H12" s="128" t="s">
        <v>40</v>
      </c>
      <c r="I12" s="128" t="s">
        <v>53</v>
      </c>
      <c r="J12" s="128" t="s">
        <v>41</v>
      </c>
      <c r="K12" s="128" t="s">
        <v>42</v>
      </c>
      <c r="L12" s="128" t="s">
        <v>17</v>
      </c>
      <c r="M12" s="128" t="s">
        <v>40</v>
      </c>
      <c r="N12" s="128" t="s">
        <v>53</v>
      </c>
      <c r="O12" s="128" t="s">
        <v>41</v>
      </c>
      <c r="P12" s="128" t="s">
        <v>43</v>
      </c>
    </row>
    <row r="13" spans="1:16" ht="15.5">
      <c r="A13" s="190">
        <v>0</v>
      </c>
      <c r="B13" s="208"/>
      <c r="C13" s="191" t="str">
        <f>kops2_PV!C24</f>
        <v>Mēbeles</v>
      </c>
      <c r="D13" s="193"/>
      <c r="E13" s="195"/>
      <c r="F13" s="196"/>
      <c r="G13" s="196"/>
      <c r="H13" s="194">
        <f t="shared" ref="H13" si="0">ROUND(G13*F13,2)</f>
        <v>0</v>
      </c>
      <c r="I13" s="195"/>
      <c r="J13" s="195"/>
      <c r="K13" s="195">
        <f t="shared" ref="K13" si="1">SUM(H13:J13)</f>
        <v>0</v>
      </c>
      <c r="L13" s="196">
        <f t="shared" ref="L13" si="2">ROUND(F13*E13,2)</f>
        <v>0</v>
      </c>
      <c r="M13" s="195">
        <f t="shared" ref="M13" si="3">ROUND(H13*E13,2)</f>
        <v>0</v>
      </c>
      <c r="N13" s="195">
        <f t="shared" ref="N13" si="4">ROUND(I13*E13,2)</f>
        <v>0</v>
      </c>
      <c r="O13" s="195">
        <f t="shared" ref="O13" si="5">ROUND(J13*E13,2)</f>
        <v>0</v>
      </c>
      <c r="P13" s="197">
        <f t="shared" ref="P13" si="6">SUM(M13:O13)</f>
        <v>0</v>
      </c>
    </row>
    <row r="14" spans="1:16" ht="15.5">
      <c r="A14" s="214"/>
      <c r="B14" s="215"/>
      <c r="C14" s="216" t="s">
        <v>152</v>
      </c>
      <c r="D14" s="15"/>
      <c r="E14" s="217"/>
      <c r="F14" s="172"/>
      <c r="G14" s="172"/>
      <c r="H14" s="218"/>
      <c r="I14" s="218"/>
      <c r="J14" s="218"/>
      <c r="K14" s="219"/>
      <c r="L14" s="218"/>
      <c r="M14" s="218"/>
      <c r="N14" s="218"/>
      <c r="O14" s="220"/>
    </row>
    <row r="15" spans="1:16" s="50" customFormat="1" ht="75.5">
      <c r="A15" s="482">
        <v>1</v>
      </c>
      <c r="B15" s="483"/>
      <c r="C15" s="484" t="s">
        <v>464</v>
      </c>
      <c r="D15" s="485" t="s">
        <v>71</v>
      </c>
      <c r="E15" s="485">
        <v>1</v>
      </c>
      <c r="F15" s="172"/>
      <c r="G15" s="169"/>
      <c r="H15" s="170"/>
      <c r="I15" s="264"/>
      <c r="J15" s="172">
        <f t="shared" ref="J15:J18" si="7">0.05*H15</f>
        <v>0</v>
      </c>
      <c r="K15" s="171">
        <f t="shared" ref="K15:K18" si="8">SUM(H15:J15)</f>
        <v>0</v>
      </c>
      <c r="L15" s="198">
        <f t="shared" ref="L15:L18" si="9">ROUND(F15*E15,2)</f>
        <v>0</v>
      </c>
      <c r="M15" s="171">
        <f t="shared" ref="M15:M18" si="10">ROUND(H15*E15,2)</f>
        <v>0</v>
      </c>
      <c r="N15" s="171">
        <f t="shared" ref="N15:N18" si="11">ROUND(I15*E15,2)</f>
        <v>0</v>
      </c>
      <c r="O15" s="171">
        <f t="shared" ref="O15:O18" si="12">ROUND(J15*E15,2)</f>
        <v>0</v>
      </c>
      <c r="P15" s="199">
        <f t="shared" ref="P15:P18" si="13">SUM(M15:O15)</f>
        <v>0</v>
      </c>
    </row>
    <row r="16" spans="1:16" s="50" customFormat="1">
      <c r="A16" s="262">
        <v>2</v>
      </c>
      <c r="B16" s="211"/>
      <c r="C16" s="210" t="s">
        <v>239</v>
      </c>
      <c r="D16" s="209" t="s">
        <v>71</v>
      </c>
      <c r="E16" s="209">
        <v>2</v>
      </c>
      <c r="F16" s="172"/>
      <c r="G16" s="169"/>
      <c r="H16" s="170"/>
      <c r="I16" s="263"/>
      <c r="J16" s="172">
        <f t="shared" si="7"/>
        <v>0</v>
      </c>
      <c r="K16" s="171">
        <f t="shared" si="8"/>
        <v>0</v>
      </c>
      <c r="L16" s="198">
        <f t="shared" si="9"/>
        <v>0</v>
      </c>
      <c r="M16" s="171">
        <f t="shared" si="10"/>
        <v>0</v>
      </c>
      <c r="N16" s="171">
        <f t="shared" si="11"/>
        <v>0</v>
      </c>
      <c r="O16" s="171">
        <f t="shared" si="12"/>
        <v>0</v>
      </c>
      <c r="P16" s="199">
        <f t="shared" si="13"/>
        <v>0</v>
      </c>
    </row>
    <row r="17" spans="1:16" s="50" customFormat="1" ht="50">
      <c r="A17" s="262">
        <v>3</v>
      </c>
      <c r="B17" s="211"/>
      <c r="C17" s="210" t="s">
        <v>240</v>
      </c>
      <c r="D17" s="209" t="s">
        <v>71</v>
      </c>
      <c r="E17" s="209">
        <v>1</v>
      </c>
      <c r="F17" s="172"/>
      <c r="G17" s="169"/>
      <c r="H17" s="170"/>
      <c r="I17" s="263"/>
      <c r="J17" s="172">
        <f t="shared" si="7"/>
        <v>0</v>
      </c>
      <c r="K17" s="171">
        <f t="shared" si="8"/>
        <v>0</v>
      </c>
      <c r="L17" s="198">
        <f t="shared" si="9"/>
        <v>0</v>
      </c>
      <c r="M17" s="171">
        <f t="shared" si="10"/>
        <v>0</v>
      </c>
      <c r="N17" s="171">
        <f t="shared" si="11"/>
        <v>0</v>
      </c>
      <c r="O17" s="171">
        <f t="shared" si="12"/>
        <v>0</v>
      </c>
      <c r="P17" s="199">
        <f t="shared" si="13"/>
        <v>0</v>
      </c>
    </row>
    <row r="18" spans="1:16" s="50" customFormat="1" ht="100">
      <c r="A18" s="262">
        <v>4</v>
      </c>
      <c r="B18" s="211"/>
      <c r="C18" s="210" t="s">
        <v>241</v>
      </c>
      <c r="D18" s="209" t="s">
        <v>71</v>
      </c>
      <c r="E18" s="209">
        <v>13</v>
      </c>
      <c r="F18" s="172"/>
      <c r="G18" s="169"/>
      <c r="H18" s="170"/>
      <c r="I18" s="263"/>
      <c r="J18" s="172">
        <f t="shared" si="7"/>
        <v>0</v>
      </c>
      <c r="K18" s="171">
        <f t="shared" si="8"/>
        <v>0</v>
      </c>
      <c r="L18" s="198">
        <f t="shared" si="9"/>
        <v>0</v>
      </c>
      <c r="M18" s="171">
        <f t="shared" si="10"/>
        <v>0</v>
      </c>
      <c r="N18" s="171">
        <f t="shared" si="11"/>
        <v>0</v>
      </c>
      <c r="O18" s="171">
        <f t="shared" si="12"/>
        <v>0</v>
      </c>
      <c r="P18" s="199">
        <f t="shared" si="13"/>
        <v>0</v>
      </c>
    </row>
    <row r="19" spans="1:16">
      <c r="A19" s="200"/>
      <c r="B19" s="207"/>
      <c r="C19" s="201"/>
      <c r="D19" s="202"/>
      <c r="E19" s="203"/>
      <c r="F19" s="204">
        <v>0</v>
      </c>
      <c r="G19" s="204">
        <v>0</v>
      </c>
      <c r="H19" s="204"/>
      <c r="I19" s="203"/>
      <c r="J19" s="203"/>
      <c r="K19" s="203"/>
      <c r="L19" s="203"/>
      <c r="M19" s="203"/>
      <c r="N19" s="203"/>
      <c r="O19" s="203"/>
      <c r="P19" s="205"/>
    </row>
    <row r="20" spans="1:16" ht="15.65" customHeight="1">
      <c r="A20" s="188"/>
      <c r="B20" s="206"/>
      <c r="C20" s="527" t="s">
        <v>58</v>
      </c>
      <c r="D20" s="528"/>
      <c r="E20" s="528"/>
      <c r="F20" s="528"/>
      <c r="G20" s="528"/>
      <c r="H20" s="528"/>
      <c r="I20" s="528"/>
      <c r="J20" s="528"/>
      <c r="K20" s="528"/>
      <c r="L20" s="189">
        <f>SUM(L13:L19)</f>
        <v>0</v>
      </c>
      <c r="M20" s="189">
        <f>SUM(M13:M19)</f>
        <v>0</v>
      </c>
      <c r="N20" s="189">
        <f>SUM(N13:N19)</f>
        <v>0</v>
      </c>
      <c r="O20" s="189">
        <f>SUM(O13:O19)</f>
        <v>0</v>
      </c>
      <c r="P20" s="189">
        <f>SUM(P13:P19)</f>
        <v>0</v>
      </c>
    </row>
    <row r="21" spans="1:16" s="98" customFormat="1">
      <c r="I21" s="119"/>
    </row>
    <row r="22" spans="1:16" customFormat="1" ht="12.9" customHeight="1">
      <c r="B22" s="120" t="s">
        <v>37</v>
      </c>
    </row>
    <row r="23" spans="1:16" customFormat="1" ht="45.15" customHeight="1">
      <c r="A23"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23" s="521"/>
      <c r="C23" s="521"/>
      <c r="D23" s="521"/>
      <c r="E23" s="521"/>
      <c r="F23" s="521"/>
      <c r="G23" s="521"/>
      <c r="H23" s="521"/>
      <c r="I23" s="521"/>
      <c r="J23" s="521"/>
      <c r="K23" s="521"/>
      <c r="L23" s="521"/>
      <c r="M23" s="521"/>
      <c r="N23" s="521"/>
      <c r="O23" s="521"/>
      <c r="P23" s="521"/>
    </row>
    <row r="24" spans="1:16" customFormat="1" ht="76.75" customHeight="1">
      <c r="A24" s="521"/>
      <c r="B24" s="521"/>
      <c r="C24" s="521"/>
      <c r="D24" s="521"/>
      <c r="E24" s="521"/>
      <c r="F24" s="521"/>
      <c r="G24" s="521"/>
      <c r="H24" s="521"/>
      <c r="I24" s="521"/>
      <c r="J24" s="521"/>
      <c r="K24" s="521"/>
      <c r="L24" s="521"/>
      <c r="M24" s="521"/>
      <c r="N24" s="521"/>
      <c r="O24" s="521"/>
      <c r="P24" s="521"/>
    </row>
    <row r="25" spans="1:16" customFormat="1" ht="12.9" customHeight="1">
      <c r="B25" s="121"/>
    </row>
    <row r="26" spans="1:16" customFormat="1" ht="12.9" customHeight="1">
      <c r="B26" s="121"/>
    </row>
    <row r="27" spans="1:16" s="98" customFormat="1">
      <c r="B27" s="98" t="s">
        <v>7</v>
      </c>
      <c r="L27" s="126" t="str">
        <f>Koptame_PV!B39</f>
        <v>Pārbaudīja:</v>
      </c>
      <c r="M27" s="126"/>
      <c r="N27" s="126"/>
      <c r="O27" s="126"/>
      <c r="P27" s="126"/>
    </row>
    <row r="28" spans="1:16" s="98" customFormat="1">
      <c r="C28" s="118">
        <f>Koptame_PV!C34</f>
        <v>0</v>
      </c>
      <c r="L28" s="118"/>
      <c r="M28" s="518">
        <f>Koptame_PV!C40</f>
        <v>0</v>
      </c>
      <c r="N28" s="518"/>
      <c r="O28" s="126"/>
      <c r="P28" s="126"/>
    </row>
    <row r="29" spans="1:16" s="98" customFormat="1">
      <c r="C29" s="117">
        <f>Koptame_PV!C35</f>
        <v>0</v>
      </c>
      <c r="L29" s="117"/>
      <c r="M29" s="519">
        <f>Koptame_PV!C41</f>
        <v>0</v>
      </c>
      <c r="N29" s="519"/>
      <c r="O29" s="126"/>
      <c r="P29" s="126"/>
    </row>
    <row r="30" spans="1:16" s="98" customFormat="1" collapsed="1">
      <c r="B30" s="119"/>
      <c r="F30" s="119"/>
      <c r="G30" s="119"/>
    </row>
    <row r="31" spans="1:16">
      <c r="B31" s="50"/>
      <c r="F31" s="50"/>
      <c r="G31" s="50"/>
    </row>
    <row r="32" spans="1:16">
      <c r="B32" s="50"/>
      <c r="F32" s="50"/>
      <c r="G32" s="50"/>
    </row>
  </sheetData>
  <autoFilter ref="D1:D32" xr:uid="{00000000-0001-0000-1D00-000000000000}"/>
  <mergeCells count="17">
    <mergeCell ref="M29:N29"/>
    <mergeCell ref="F11:K11"/>
    <mergeCell ref="L11:P11"/>
    <mergeCell ref="C20:K20"/>
    <mergeCell ref="A23:P23"/>
    <mergeCell ref="A24:P24"/>
    <mergeCell ref="M28:N28"/>
    <mergeCell ref="A11:A12"/>
    <mergeCell ref="B11:B12"/>
    <mergeCell ref="C11:C12"/>
    <mergeCell ref="D11:D12"/>
    <mergeCell ref="E11:E12"/>
    <mergeCell ref="A2:P2"/>
    <mergeCell ref="D3:P3"/>
    <mergeCell ref="D4:P4"/>
    <mergeCell ref="D5:P5"/>
    <mergeCell ref="L9:O9"/>
  </mergeCells>
  <printOptions horizontalCentered="1"/>
  <pageMargins left="0.27559055118110237" right="0.27559055118110237" top="0.74803149606299213" bottom="0.74803149606299213" header="0.31496062992125984" footer="0.31496062992125984"/>
  <pageSetup paperSize="9" scale="65"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8" tint="0.39997558519241921"/>
  </sheetPr>
  <dimension ref="A1:I38"/>
  <sheetViews>
    <sheetView showZeros="0" view="pageBreakPreview" topLeftCell="A18" zoomScaleNormal="100" zoomScaleSheetLayoutView="100" workbookViewId="0">
      <selection activeCell="H28" sqref="H28"/>
    </sheetView>
  </sheetViews>
  <sheetFormatPr defaultColWidth="9.08984375" defaultRowHeight="12.5"/>
  <cols>
    <col min="1" max="1" width="10.08984375" style="54" customWidth="1"/>
    <col min="2" max="2" width="12.90625" style="54" customWidth="1"/>
    <col min="3" max="3" width="32.90625" style="54" customWidth="1"/>
    <col min="4" max="4" width="10" style="54" customWidth="1"/>
    <col min="5" max="5" width="13.08984375" style="54" customWidth="1"/>
    <col min="6" max="6" width="13.90625" style="54" customWidth="1"/>
    <col min="7" max="7" width="17.6328125" style="54" customWidth="1"/>
    <col min="8" max="8" width="12.90625" style="54" customWidth="1"/>
    <col min="9" max="9" width="16" style="54" customWidth="1"/>
    <col min="10" max="16384" width="9.08984375" style="54"/>
  </cols>
  <sheetData>
    <row r="1" spans="1:9" ht="18">
      <c r="A1" s="53"/>
    </row>
    <row r="2" spans="1:9" ht="18" customHeight="1">
      <c r="A2" s="504" t="s">
        <v>458</v>
      </c>
      <c r="B2" s="504"/>
      <c r="C2" s="504"/>
      <c r="D2" s="504"/>
      <c r="E2" s="504"/>
      <c r="F2" s="504"/>
      <c r="G2" s="504"/>
      <c r="H2" s="504"/>
      <c r="I2" s="504"/>
    </row>
    <row r="3" spans="1:9" ht="18">
      <c r="C3" s="55"/>
      <c r="D3" s="56"/>
      <c r="F3" s="60"/>
      <c r="G3" s="60"/>
      <c r="H3" s="60"/>
      <c r="I3" s="60"/>
    </row>
    <row r="4" spans="1:9" ht="18">
      <c r="C4" s="55"/>
      <c r="D4" s="56"/>
      <c r="F4" s="60"/>
      <c r="G4" s="60"/>
      <c r="H4" s="60"/>
      <c r="I4" s="60"/>
    </row>
    <row r="5" spans="1:9">
      <c r="A5" s="59"/>
    </row>
    <row r="6" spans="1:9" ht="18">
      <c r="A6" s="507" t="str">
        <f>Koptame_PV!C23</f>
        <v>Teritorijas labiekārtošana</v>
      </c>
      <c r="B6" s="508"/>
      <c r="C6" s="508"/>
      <c r="D6" s="508"/>
      <c r="E6" s="508"/>
      <c r="F6" s="508"/>
      <c r="G6" s="508"/>
      <c r="H6" s="508"/>
      <c r="I6" s="509"/>
    </row>
    <row r="7" spans="1:9">
      <c r="A7" s="59"/>
    </row>
    <row r="8" spans="1:9" ht="15.5">
      <c r="A8" s="503" t="s">
        <v>8</v>
      </c>
      <c r="B8" s="503"/>
      <c r="C8" s="497" t="str">
        <f>Koptame_PV!C11</f>
        <v>Ēkas pārbūve un teritorijas labiekārtošana</v>
      </c>
      <c r="D8" s="497"/>
      <c r="E8" s="497"/>
      <c r="F8" s="497"/>
      <c r="G8" s="497"/>
      <c r="H8" s="497"/>
      <c r="I8" s="497"/>
    </row>
    <row r="9" spans="1:9" ht="15.9" customHeight="1">
      <c r="A9" s="502" t="s">
        <v>26</v>
      </c>
      <c r="B9" s="502"/>
      <c r="C9" s="497" t="str">
        <f>Koptame_PV!C12</f>
        <v>Ēkas pārbūve un teritorijas labiekārtošana(Lietotāja līdzekļi)</v>
      </c>
      <c r="D9" s="497"/>
      <c r="E9" s="497"/>
      <c r="F9" s="497"/>
      <c r="G9" s="497"/>
      <c r="H9" s="497"/>
      <c r="I9" s="497"/>
    </row>
    <row r="10" spans="1:9" ht="15.5">
      <c r="A10" s="502" t="s">
        <v>9</v>
      </c>
      <c r="B10" s="502"/>
      <c r="C10" s="497" t="str">
        <f>Koptame_PV!C13</f>
        <v>Citadeles iela 7, Rīga</v>
      </c>
      <c r="D10" s="497"/>
      <c r="E10" s="497"/>
      <c r="F10" s="497"/>
      <c r="G10" s="497"/>
      <c r="H10" s="497"/>
      <c r="I10" s="497"/>
    </row>
    <row r="11" spans="1:9" ht="15.5">
      <c r="A11" s="502" t="str">
        <f>Koptame_PV!B14</f>
        <v>Pasūtījuma Nr.</v>
      </c>
      <c r="B11" s="502"/>
      <c r="C11" s="82" t="str">
        <f>Koptame_PV!C14</f>
        <v>n</v>
      </c>
      <c r="D11" s="60"/>
      <c r="F11" s="61"/>
      <c r="G11" s="61"/>
      <c r="H11" s="61"/>
      <c r="I11" s="61"/>
    </row>
    <row r="12" spans="1:9" ht="15.65" customHeight="1">
      <c r="A12" s="81"/>
      <c r="B12" s="81"/>
      <c r="C12" s="60"/>
      <c r="D12" s="60"/>
      <c r="F12" s="61"/>
      <c r="G12" s="61"/>
      <c r="H12" s="61"/>
      <c r="I12" s="61"/>
    </row>
    <row r="13" spans="1:9" ht="18" customHeight="1">
      <c r="A13" s="62"/>
      <c r="F13" s="505" t="s">
        <v>44</v>
      </c>
      <c r="G13" s="506"/>
      <c r="H13" s="57" t="e">
        <f>E27</f>
        <v>#VALUE!</v>
      </c>
      <c r="I13" s="58"/>
    </row>
    <row r="14" spans="1:9" ht="17.5">
      <c r="A14" s="62"/>
      <c r="F14" s="505" t="s">
        <v>13</v>
      </c>
      <c r="G14" s="506"/>
      <c r="H14" s="57">
        <f>I23</f>
        <v>0</v>
      </c>
      <c r="I14" s="58"/>
    </row>
    <row r="16" spans="1:9" ht="14">
      <c r="G16" s="12"/>
      <c r="H16" s="12" t="str">
        <f>Koptame_PV!D16</f>
        <v xml:space="preserve">Tāme sastādīta:  </v>
      </c>
    </row>
    <row r="17" spans="1:9" ht="15.5">
      <c r="A17" s="63"/>
    </row>
    <row r="18" spans="1:9" ht="51.65" customHeight="1">
      <c r="A18" s="498" t="s">
        <v>14</v>
      </c>
      <c r="B18" s="498" t="s">
        <v>15</v>
      </c>
      <c r="C18" s="510" t="s">
        <v>54</v>
      </c>
      <c r="D18" s="511"/>
      <c r="E18" s="498" t="s">
        <v>45</v>
      </c>
      <c r="F18" s="498" t="s">
        <v>16</v>
      </c>
      <c r="G18" s="498"/>
      <c r="H18" s="498"/>
      <c r="I18" s="498" t="s">
        <v>17</v>
      </c>
    </row>
    <row r="19" spans="1:9" ht="40.75" customHeight="1">
      <c r="A19" s="498"/>
      <c r="B19" s="498"/>
      <c r="C19" s="512"/>
      <c r="D19" s="513"/>
      <c r="E19" s="498"/>
      <c r="F19" s="127" t="s">
        <v>46</v>
      </c>
      <c r="G19" s="127" t="s">
        <v>47</v>
      </c>
      <c r="H19" s="127" t="s">
        <v>48</v>
      </c>
      <c r="I19" s="498"/>
    </row>
    <row r="20" spans="1:9" ht="17.5">
      <c r="A20" s="64"/>
      <c r="B20" s="65"/>
      <c r="C20" s="514"/>
      <c r="D20" s="515"/>
      <c r="E20" s="65"/>
      <c r="F20" s="65"/>
      <c r="G20" s="65"/>
      <c r="H20" s="65"/>
      <c r="I20" s="66"/>
    </row>
    <row r="21" spans="1:9" ht="13">
      <c r="A21" s="67">
        <v>1</v>
      </c>
      <c r="B21" s="68" t="s">
        <v>459</v>
      </c>
      <c r="C21" s="500" t="s">
        <v>34</v>
      </c>
      <c r="D21" s="501"/>
      <c r="E21" s="51">
        <f>'4.1._PV'!P96</f>
        <v>0</v>
      </c>
      <c r="F21" s="51">
        <f>'4.1._PV'!M96</f>
        <v>0</v>
      </c>
      <c r="G21" s="51">
        <f>'4.1._PV'!N96</f>
        <v>0</v>
      </c>
      <c r="H21" s="51">
        <f>'4.1._PV'!O96</f>
        <v>0</v>
      </c>
      <c r="I21" s="52">
        <f>'4.1._PV'!L96</f>
        <v>0</v>
      </c>
    </row>
    <row r="22" spans="1:9" ht="13">
      <c r="A22" s="70"/>
      <c r="B22" s="71"/>
      <c r="C22" s="569"/>
      <c r="D22" s="570"/>
      <c r="E22" s="69"/>
      <c r="F22" s="132"/>
      <c r="G22" s="132"/>
      <c r="H22" s="132"/>
      <c r="I22" s="133"/>
    </row>
    <row r="23" spans="1:9" ht="16.5" customHeight="1">
      <c r="A23" s="94"/>
      <c r="B23" s="94"/>
      <c r="C23" s="72" t="s">
        <v>18</v>
      </c>
      <c r="D23" s="72"/>
      <c r="E23" s="73">
        <f>SUM(E20:E22)</f>
        <v>0</v>
      </c>
      <c r="F23" s="73">
        <f>SUM(F20:F22)</f>
        <v>0</v>
      </c>
      <c r="G23" s="73">
        <f t="shared" ref="G23:I23" si="0">SUM(G20:G22)</f>
        <v>0</v>
      </c>
      <c r="H23" s="73">
        <f t="shared" si="0"/>
        <v>0</v>
      </c>
      <c r="I23" s="73">
        <f t="shared" si="0"/>
        <v>0</v>
      </c>
    </row>
    <row r="24" spans="1:9" ht="15.5">
      <c r="A24" s="499" t="s">
        <v>31</v>
      </c>
      <c r="B24" s="499"/>
      <c r="C24" s="499"/>
      <c r="D24" s="74" t="str">
        <f>kops1_PV!$D$29</f>
        <v>%</v>
      </c>
      <c r="E24" s="75" t="e">
        <f>ROUND(E23*D24,2)</f>
        <v>#VALUE!</v>
      </c>
      <c r="F24" s="61"/>
    </row>
    <row r="25" spans="1:9" ht="15.5">
      <c r="A25" s="93"/>
      <c r="B25" s="93"/>
      <c r="C25" s="116" t="s">
        <v>36</v>
      </c>
      <c r="D25" s="74"/>
      <c r="E25" s="75" t="e">
        <f>E24*0.1</f>
        <v>#VALUE!</v>
      </c>
      <c r="F25" s="61"/>
    </row>
    <row r="26" spans="1:9" ht="15.5">
      <c r="A26" s="499" t="s">
        <v>27</v>
      </c>
      <c r="B26" s="499"/>
      <c r="C26" s="499"/>
      <c r="D26" s="74" t="str">
        <f>kops1_PV!$D$31</f>
        <v>%</v>
      </c>
      <c r="E26" s="75" t="e">
        <f>ROUND(E23*D26,2)</f>
        <v>#VALUE!</v>
      </c>
      <c r="F26" s="61"/>
    </row>
    <row r="27" spans="1:9" ht="18" customHeight="1">
      <c r="A27" s="496"/>
      <c r="B27" s="496"/>
      <c r="C27" s="72" t="s">
        <v>19</v>
      </c>
      <c r="D27" s="72"/>
      <c r="E27" s="76" t="e">
        <f>E26+E24+E23</f>
        <v>#VALUE!</v>
      </c>
      <c r="F27" s="61"/>
    </row>
    <row r="28" spans="1:9" ht="17.5">
      <c r="A28" s="77"/>
    </row>
    <row r="29" spans="1:9" ht="17.5">
      <c r="A29" s="77"/>
    </row>
    <row r="30" spans="1:9" ht="14">
      <c r="A30" s="78"/>
      <c r="B30" s="2" t="s">
        <v>7</v>
      </c>
      <c r="C30" s="3"/>
      <c r="F30" s="61"/>
    </row>
    <row r="31" spans="1:9" ht="14">
      <c r="A31" s="61"/>
      <c r="B31" s="3"/>
      <c r="C31" s="118">
        <f>Koptame_PV!C34</f>
        <v>0</v>
      </c>
      <c r="D31" s="79"/>
      <c r="E31" s="79"/>
      <c r="F31" s="61"/>
    </row>
    <row r="32" spans="1:9" ht="14">
      <c r="A32" s="80"/>
      <c r="B32" s="2"/>
      <c r="C32" s="117">
        <f>Koptame_PV!C35</f>
        <v>0</v>
      </c>
      <c r="D32" s="61"/>
      <c r="E32" s="61"/>
      <c r="F32" s="61"/>
    </row>
    <row r="33" spans="2:3" ht="14">
      <c r="B33" s="2"/>
      <c r="C33" s="117"/>
    </row>
    <row r="34" spans="2:3" ht="14">
      <c r="B34" s="2"/>
    </row>
    <row r="35" spans="2:3" ht="14">
      <c r="B35" s="4"/>
      <c r="C35" s="1"/>
    </row>
    <row r="36" spans="2:3" ht="14">
      <c r="B36" s="2" t="str">
        <f>Koptame_PV!B39</f>
        <v>Pārbaudīja:</v>
      </c>
      <c r="C36" s="97"/>
    </row>
    <row r="37" spans="2:3" ht="14">
      <c r="B37" s="3"/>
      <c r="C37" s="118">
        <f>Koptame_PV!C40</f>
        <v>0</v>
      </c>
    </row>
    <row r="38" spans="2:3" ht="14">
      <c r="B38" s="2"/>
      <c r="C38" s="117">
        <f>Koptame_PV!C41</f>
        <v>0</v>
      </c>
    </row>
  </sheetData>
  <mergeCells count="23">
    <mergeCell ref="A2:I2"/>
    <mergeCell ref="A6:I6"/>
    <mergeCell ref="A8:B8"/>
    <mergeCell ref="C8:I8"/>
    <mergeCell ref="A9:B9"/>
    <mergeCell ref="C9:I9"/>
    <mergeCell ref="A10:B10"/>
    <mergeCell ref="C10:I10"/>
    <mergeCell ref="A11:B11"/>
    <mergeCell ref="F13:G13"/>
    <mergeCell ref="F14:G14"/>
    <mergeCell ref="A26:C26"/>
    <mergeCell ref="A27:B27"/>
    <mergeCell ref="C22:D22"/>
    <mergeCell ref="A24:C24"/>
    <mergeCell ref="I18:I19"/>
    <mergeCell ref="C20:D20"/>
    <mergeCell ref="C21:D21"/>
    <mergeCell ref="A18:A19"/>
    <mergeCell ref="B18:B19"/>
    <mergeCell ref="C18:D19"/>
    <mergeCell ref="E18:E19"/>
    <mergeCell ref="F18:H18"/>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92D050"/>
  </sheetPr>
  <dimension ref="A1:S106"/>
  <sheetViews>
    <sheetView showZeros="0" view="pageBreakPreview" topLeftCell="A21" zoomScale="80" zoomScaleNormal="80" zoomScaleSheetLayoutView="80" workbookViewId="0">
      <selection activeCell="E19" sqref="E19"/>
    </sheetView>
  </sheetViews>
  <sheetFormatPr defaultColWidth="9.08984375" defaultRowHeight="14"/>
  <cols>
    <col min="1" max="1" width="9" style="16" customWidth="1"/>
    <col min="2" max="2" width="9.36328125" style="50" customWidth="1"/>
    <col min="3" max="3" width="40.08984375" style="16" customWidth="1"/>
    <col min="4" max="4" width="8.08984375" style="16" customWidth="1"/>
    <col min="5" max="5" width="9.08984375" style="16"/>
    <col min="6" max="7" width="9.08984375" style="50"/>
    <col min="8" max="11" width="9.08984375" style="16"/>
    <col min="12" max="12" width="14.36328125" style="16" customWidth="1"/>
    <col min="13" max="13" width="12.08984375" style="16" customWidth="1"/>
    <col min="14" max="14" width="12.90625" style="16" customWidth="1"/>
    <col min="15" max="15" width="11.6328125" style="16" customWidth="1"/>
    <col min="16" max="16" width="14.08984375" style="16" customWidth="1"/>
    <col min="17" max="17" width="9.08984375" style="16"/>
    <col min="18" max="18" width="28.08984375" style="16" customWidth="1"/>
    <col min="19" max="16384" width="9.08984375" style="16"/>
  </cols>
  <sheetData>
    <row r="1" spans="1:16" s="21" customFormat="1">
      <c r="B1" s="47"/>
      <c r="E1" s="18"/>
      <c r="F1" s="92"/>
      <c r="G1" s="131" t="s">
        <v>51</v>
      </c>
      <c r="H1" s="95" t="str">
        <f>kops4_PV!B21</f>
        <v>4.1._PV</v>
      </c>
    </row>
    <row r="2" spans="1:16" s="21" customFormat="1">
      <c r="A2" s="529" t="str">
        <f>C13</f>
        <v>Teritorijas labiekārtošana</v>
      </c>
      <c r="B2" s="529"/>
      <c r="C2" s="529"/>
      <c r="D2" s="529"/>
      <c r="E2" s="529"/>
      <c r="F2" s="529"/>
      <c r="G2" s="529"/>
      <c r="H2" s="529"/>
      <c r="I2" s="529"/>
      <c r="J2" s="529"/>
      <c r="K2" s="529"/>
      <c r="L2" s="529"/>
      <c r="M2" s="529"/>
      <c r="N2" s="529"/>
      <c r="O2" s="529"/>
      <c r="P2" s="529"/>
    </row>
    <row r="3" spans="1:16">
      <c r="A3" s="17"/>
      <c r="B3" s="89"/>
      <c r="C3" s="17" t="s">
        <v>10</v>
      </c>
      <c r="D3" s="531" t="str">
        <f>Koptame_PV!C11</f>
        <v>Ēkas pārbūve un teritorijas labiekārtošana</v>
      </c>
      <c r="E3" s="531"/>
      <c r="F3" s="531"/>
      <c r="G3" s="531"/>
      <c r="H3" s="531"/>
      <c r="I3" s="531"/>
      <c r="J3" s="531"/>
      <c r="K3" s="531"/>
      <c r="L3" s="531"/>
      <c r="M3" s="531"/>
      <c r="N3" s="531"/>
      <c r="O3" s="531"/>
      <c r="P3" s="531"/>
    </row>
    <row r="4" spans="1:16">
      <c r="A4" s="17"/>
      <c r="B4" s="89"/>
      <c r="C4" s="17" t="s">
        <v>11</v>
      </c>
      <c r="D4" s="531" t="str">
        <f>Koptame_PV!C12</f>
        <v>Ēkas pārbūve un teritorijas labiekārtošana(Lietotāja līdzekļi)</v>
      </c>
      <c r="E4" s="531"/>
      <c r="F4" s="531"/>
      <c r="G4" s="531"/>
      <c r="H4" s="531"/>
      <c r="I4" s="531"/>
      <c r="J4" s="531"/>
      <c r="K4" s="531"/>
      <c r="L4" s="531"/>
      <c r="M4" s="531"/>
      <c r="N4" s="531"/>
      <c r="O4" s="531"/>
      <c r="P4" s="531"/>
    </row>
    <row r="5" spans="1:16">
      <c r="A5" s="17"/>
      <c r="B5" s="89"/>
      <c r="C5" s="17" t="s">
        <v>12</v>
      </c>
      <c r="D5" s="531" t="str">
        <f>Koptame_PV!C13</f>
        <v>Citadeles iela 7, Rīga</v>
      </c>
      <c r="E5" s="531"/>
      <c r="F5" s="531"/>
      <c r="G5" s="531"/>
      <c r="H5" s="531"/>
      <c r="I5" s="531"/>
      <c r="J5" s="531"/>
      <c r="K5" s="531"/>
      <c r="L5" s="531"/>
      <c r="M5" s="531"/>
      <c r="N5" s="531"/>
      <c r="O5" s="531"/>
      <c r="P5" s="531"/>
    </row>
    <row r="6" spans="1:16">
      <c r="A6" s="17"/>
      <c r="B6" s="89"/>
      <c r="C6" s="17" t="str">
        <f>Koptame_PV!B14</f>
        <v>Pasūtījuma Nr.</v>
      </c>
      <c r="D6" s="19" t="str">
        <f>Koptame_PV!C14</f>
        <v>n</v>
      </c>
      <c r="E6" s="37"/>
      <c r="F6" s="48"/>
      <c r="G6" s="48"/>
      <c r="H6" s="37"/>
      <c r="I6" s="37"/>
      <c r="J6" s="37"/>
      <c r="K6" s="37"/>
      <c r="L6" s="37"/>
      <c r="M6" s="37"/>
      <c r="N6" s="37"/>
      <c r="O6" s="37"/>
      <c r="P6" s="22"/>
    </row>
    <row r="7" spans="1:16">
      <c r="A7" s="3" t="str">
        <f>Koptame_PV!B17</f>
        <v>Tāme sastādīta 2023.gada tirgus cenās, pamatojoties uz SIA „Baltex Group” būvprojekta rasējumiem un darbu apjomiem</v>
      </c>
      <c r="B7" s="90"/>
      <c r="D7" s="19"/>
      <c r="E7" s="19"/>
      <c r="F7" s="49"/>
      <c r="G7" s="49"/>
      <c r="H7" s="19"/>
      <c r="I7" s="19"/>
      <c r="J7" s="19"/>
      <c r="K7" s="37"/>
      <c r="L7" s="37"/>
      <c r="M7" s="37"/>
      <c r="N7" s="37"/>
      <c r="O7" s="17" t="s">
        <v>50</v>
      </c>
      <c r="P7" s="23">
        <f>P96</f>
        <v>0</v>
      </c>
    </row>
    <row r="8" spans="1:16">
      <c r="A8" s="20"/>
      <c r="B8" s="89"/>
      <c r="D8" s="24"/>
      <c r="E8" s="37"/>
      <c r="F8" s="48"/>
      <c r="G8" s="48"/>
      <c r="H8" s="37"/>
      <c r="I8" s="37"/>
      <c r="J8" s="37"/>
      <c r="K8" s="37"/>
      <c r="N8" s="37"/>
      <c r="O8" s="37"/>
      <c r="P8" s="22"/>
    </row>
    <row r="9" spans="1:16" ht="15.65" customHeight="1">
      <c r="A9" s="39"/>
      <c r="B9" s="91"/>
      <c r="J9" s="38"/>
      <c r="K9" s="38"/>
      <c r="L9" s="530" t="str">
        <f>Koptame_PV!D16</f>
        <v xml:space="preserve">Tāme sastādīta:  </v>
      </c>
      <c r="M9" s="530"/>
      <c r="N9" s="530"/>
      <c r="O9" s="530"/>
      <c r="P9" s="38"/>
    </row>
    <row r="10" spans="1:16" ht="15.5">
      <c r="A10" s="39"/>
      <c r="B10" s="91"/>
    </row>
    <row r="11" spans="1:16" ht="14.25" customHeight="1">
      <c r="A11" s="542" t="s">
        <v>14</v>
      </c>
      <c r="B11" s="571" t="s">
        <v>20</v>
      </c>
      <c r="C11" s="573" t="s">
        <v>55</v>
      </c>
      <c r="D11" s="545" t="s">
        <v>21</v>
      </c>
      <c r="E11" s="542" t="s">
        <v>22</v>
      </c>
      <c r="F11" s="541" t="s">
        <v>23</v>
      </c>
      <c r="G11" s="541"/>
      <c r="H11" s="541"/>
      <c r="I11" s="541"/>
      <c r="J11" s="541"/>
      <c r="K11" s="541"/>
      <c r="L11" s="541" t="s">
        <v>24</v>
      </c>
      <c r="M11" s="541"/>
      <c r="N11" s="541"/>
      <c r="O11" s="541"/>
      <c r="P11" s="541"/>
    </row>
    <row r="12" spans="1:16" ht="73.5" customHeight="1">
      <c r="A12" s="542"/>
      <c r="B12" s="572"/>
      <c r="C12" s="573"/>
      <c r="D12" s="545"/>
      <c r="E12" s="542"/>
      <c r="F12" s="297" t="s">
        <v>25</v>
      </c>
      <c r="G12" s="297" t="s">
        <v>39</v>
      </c>
      <c r="H12" s="297" t="s">
        <v>40</v>
      </c>
      <c r="I12" s="297" t="s">
        <v>53</v>
      </c>
      <c r="J12" s="297" t="s">
        <v>41</v>
      </c>
      <c r="K12" s="297" t="s">
        <v>42</v>
      </c>
      <c r="L12" s="297" t="s">
        <v>17</v>
      </c>
      <c r="M12" s="297" t="s">
        <v>40</v>
      </c>
      <c r="N12" s="297" t="s">
        <v>53</v>
      </c>
      <c r="O12" s="297" t="s">
        <v>41</v>
      </c>
      <c r="P12" s="297" t="s">
        <v>43</v>
      </c>
    </row>
    <row r="13" spans="1:16" ht="15.5">
      <c r="A13" s="298"/>
      <c r="B13" s="423"/>
      <c r="C13" s="191" t="str">
        <f>kops4_PV!C21</f>
        <v>Teritorijas labiekārtošana</v>
      </c>
      <c r="D13" s="192"/>
      <c r="E13" s="193"/>
      <c r="F13" s="302"/>
      <c r="G13" s="302"/>
      <c r="H13" s="302"/>
      <c r="I13" s="301"/>
      <c r="J13" s="301"/>
      <c r="K13" s="301">
        <f t="shared" ref="K13" si="0">SUM(H13:J13)</f>
        <v>0</v>
      </c>
      <c r="L13" s="301">
        <f t="shared" ref="L13" si="1">ROUND(F13*E13,2)</f>
        <v>0</v>
      </c>
      <c r="M13" s="301">
        <f t="shared" ref="M13" si="2">ROUND(H13*E13,2)</f>
        <v>0</v>
      </c>
      <c r="N13" s="301">
        <f t="shared" ref="N13" si="3">ROUND(I13*E13,2)</f>
        <v>0</v>
      </c>
      <c r="O13" s="301">
        <f t="shared" ref="O13" si="4">ROUND(J13*E13,2)</f>
        <v>0</v>
      </c>
      <c r="P13" s="303">
        <f t="shared" ref="P13" si="5">SUM(M13:O13)</f>
        <v>0</v>
      </c>
    </row>
    <row r="14" spans="1:16" s="50" customFormat="1" ht="39">
      <c r="A14" s="250"/>
      <c r="B14" s="251"/>
      <c r="C14" s="481" t="s">
        <v>460</v>
      </c>
      <c r="D14" s="252"/>
      <c r="E14" s="252"/>
      <c r="F14" s="347"/>
      <c r="G14" s="347"/>
      <c r="H14" s="347"/>
      <c r="I14" s="347"/>
      <c r="J14" s="347"/>
      <c r="K14" s="315">
        <f t="shared" ref="K14:K49" si="6">SUM(H14:J14)</f>
        <v>0</v>
      </c>
      <c r="L14" s="315">
        <f t="shared" ref="L14:L49" si="7">ROUND(F14*E14,2)</f>
        <v>0</v>
      </c>
      <c r="M14" s="315">
        <f t="shared" ref="M14:M49" si="8">ROUND(H14*E14,2)</f>
        <v>0</v>
      </c>
      <c r="N14" s="315">
        <f t="shared" ref="N14:N49" si="9">ROUND(I14*E14,2)</f>
        <v>0</v>
      </c>
      <c r="O14" s="315">
        <f t="shared" ref="O14:O49" si="10">ROUND(J14*E14,2)</f>
        <v>0</v>
      </c>
      <c r="P14" s="316">
        <f t="shared" ref="P14:P49" si="11">SUM(M14:O14)</f>
        <v>0</v>
      </c>
    </row>
    <row r="15" spans="1:16" s="50" customFormat="1">
      <c r="A15" s="250"/>
      <c r="B15" s="251"/>
      <c r="C15" s="454" t="s">
        <v>182</v>
      </c>
      <c r="D15" s="252"/>
      <c r="E15" s="252"/>
      <c r="F15" s="347"/>
      <c r="G15" s="347"/>
      <c r="H15" s="347"/>
      <c r="I15" s="347"/>
      <c r="J15" s="347"/>
      <c r="K15" s="315">
        <f t="shared" si="6"/>
        <v>0</v>
      </c>
      <c r="L15" s="315">
        <f t="shared" si="7"/>
        <v>0</v>
      </c>
      <c r="M15" s="315">
        <f t="shared" si="8"/>
        <v>0</v>
      </c>
      <c r="N15" s="315">
        <f t="shared" si="9"/>
        <v>0</v>
      </c>
      <c r="O15" s="315">
        <f t="shared" si="10"/>
        <v>0</v>
      </c>
      <c r="P15" s="316">
        <f t="shared" si="11"/>
        <v>0</v>
      </c>
    </row>
    <row r="16" spans="1:16" s="50" customFormat="1" ht="33.65" customHeight="1">
      <c r="A16" s="448">
        <v>1</v>
      </c>
      <c r="B16" s="449"/>
      <c r="C16" s="450" t="s">
        <v>183</v>
      </c>
      <c r="D16" s="451" t="s">
        <v>76</v>
      </c>
      <c r="E16" s="452"/>
      <c r="F16" s="164"/>
      <c r="G16" s="164"/>
      <c r="H16" s="424"/>
      <c r="I16" s="164"/>
      <c r="J16" s="164"/>
      <c r="K16" s="315">
        <f t="shared" si="6"/>
        <v>0</v>
      </c>
      <c r="L16" s="315">
        <f t="shared" si="7"/>
        <v>0</v>
      </c>
      <c r="M16" s="315">
        <f t="shared" si="8"/>
        <v>0</v>
      </c>
      <c r="N16" s="315">
        <f t="shared" si="9"/>
        <v>0</v>
      </c>
      <c r="O16" s="315">
        <f t="shared" si="10"/>
        <v>0</v>
      </c>
      <c r="P16" s="316">
        <f t="shared" si="11"/>
        <v>0</v>
      </c>
    </row>
    <row r="17" spans="1:16" s="50" customFormat="1">
      <c r="A17" s="453"/>
      <c r="B17" s="449"/>
      <c r="C17" s="454" t="s">
        <v>184</v>
      </c>
      <c r="D17" s="455"/>
      <c r="E17" s="455"/>
      <c r="F17" s="347"/>
      <c r="G17" s="347"/>
      <c r="H17" s="347"/>
      <c r="I17" s="347"/>
      <c r="J17" s="347"/>
      <c r="K17" s="315">
        <f t="shared" si="6"/>
        <v>0</v>
      </c>
      <c r="L17" s="315">
        <f t="shared" si="7"/>
        <v>0</v>
      </c>
      <c r="M17" s="315">
        <f t="shared" si="8"/>
        <v>0</v>
      </c>
      <c r="N17" s="315">
        <f t="shared" si="9"/>
        <v>0</v>
      </c>
      <c r="O17" s="315">
        <f t="shared" si="10"/>
        <v>0</v>
      </c>
      <c r="P17" s="316">
        <f t="shared" si="11"/>
        <v>0</v>
      </c>
    </row>
    <row r="18" spans="1:16" s="50" customFormat="1" ht="50">
      <c r="A18" s="456">
        <v>2</v>
      </c>
      <c r="B18" s="457"/>
      <c r="C18" s="458" t="s">
        <v>185</v>
      </c>
      <c r="D18" s="459" t="s">
        <v>76</v>
      </c>
      <c r="E18" s="460"/>
      <c r="F18" s="164"/>
      <c r="G18" s="164"/>
      <c r="H18" s="424"/>
      <c r="I18" s="164"/>
      <c r="J18" s="164"/>
      <c r="K18" s="315">
        <f t="shared" si="6"/>
        <v>0</v>
      </c>
      <c r="L18" s="315">
        <f t="shared" si="7"/>
        <v>0</v>
      </c>
      <c r="M18" s="315">
        <f t="shared" si="8"/>
        <v>0</v>
      </c>
      <c r="N18" s="315">
        <f t="shared" si="9"/>
        <v>0</v>
      </c>
      <c r="O18" s="315">
        <f t="shared" si="10"/>
        <v>0</v>
      </c>
      <c r="P18" s="316">
        <f t="shared" si="11"/>
        <v>0</v>
      </c>
    </row>
    <row r="19" spans="1:16" s="50" customFormat="1" ht="62.5">
      <c r="A19" s="456">
        <v>3</v>
      </c>
      <c r="B19" s="457"/>
      <c r="C19" s="458" t="s">
        <v>186</v>
      </c>
      <c r="D19" s="459" t="s">
        <v>76</v>
      </c>
      <c r="E19" s="460"/>
      <c r="F19" s="164"/>
      <c r="G19" s="164"/>
      <c r="H19" s="424"/>
      <c r="I19" s="164"/>
      <c r="J19" s="164"/>
      <c r="K19" s="315">
        <f t="shared" si="6"/>
        <v>0</v>
      </c>
      <c r="L19" s="315">
        <f t="shared" si="7"/>
        <v>0</v>
      </c>
      <c r="M19" s="315">
        <f t="shared" si="8"/>
        <v>0</v>
      </c>
      <c r="N19" s="315">
        <f t="shared" si="9"/>
        <v>0</v>
      </c>
      <c r="O19" s="315">
        <f t="shared" si="10"/>
        <v>0</v>
      </c>
      <c r="P19" s="316">
        <f t="shared" si="11"/>
        <v>0</v>
      </c>
    </row>
    <row r="20" spans="1:16" s="50" customFormat="1" ht="25">
      <c r="A20" s="456">
        <v>4</v>
      </c>
      <c r="B20" s="457"/>
      <c r="C20" s="458" t="s">
        <v>187</v>
      </c>
      <c r="D20" s="459" t="s">
        <v>76</v>
      </c>
      <c r="E20" s="460"/>
      <c r="F20" s="164"/>
      <c r="G20" s="164"/>
      <c r="H20" s="424"/>
      <c r="I20" s="164"/>
      <c r="J20" s="164"/>
      <c r="K20" s="315">
        <f t="shared" si="6"/>
        <v>0</v>
      </c>
      <c r="L20" s="315">
        <f t="shared" si="7"/>
        <v>0</v>
      </c>
      <c r="M20" s="315">
        <f t="shared" si="8"/>
        <v>0</v>
      </c>
      <c r="N20" s="315">
        <f t="shared" si="9"/>
        <v>0</v>
      </c>
      <c r="O20" s="315">
        <f t="shared" si="10"/>
        <v>0</v>
      </c>
      <c r="P20" s="316">
        <f t="shared" si="11"/>
        <v>0</v>
      </c>
    </row>
    <row r="21" spans="1:16" s="50" customFormat="1" ht="37.5">
      <c r="A21" s="456">
        <v>5</v>
      </c>
      <c r="B21" s="457"/>
      <c r="C21" s="458" t="s">
        <v>188</v>
      </c>
      <c r="D21" s="459" t="s">
        <v>76</v>
      </c>
      <c r="E21" s="460"/>
      <c r="F21" s="164"/>
      <c r="G21" s="164"/>
      <c r="H21" s="424"/>
      <c r="I21" s="164"/>
      <c r="J21" s="164"/>
      <c r="K21" s="315">
        <f t="shared" si="6"/>
        <v>0</v>
      </c>
      <c r="L21" s="315">
        <f t="shared" si="7"/>
        <v>0</v>
      </c>
      <c r="M21" s="315">
        <f t="shared" si="8"/>
        <v>0</v>
      </c>
      <c r="N21" s="315">
        <f t="shared" si="9"/>
        <v>0</v>
      </c>
      <c r="O21" s="315">
        <f t="shared" si="10"/>
        <v>0</v>
      </c>
      <c r="P21" s="316">
        <f t="shared" si="11"/>
        <v>0</v>
      </c>
    </row>
    <row r="22" spans="1:16" s="50" customFormat="1" ht="25">
      <c r="A22" s="456">
        <v>6</v>
      </c>
      <c r="B22" s="457"/>
      <c r="C22" s="461" t="s">
        <v>189</v>
      </c>
      <c r="D22" s="462" t="s">
        <v>84</v>
      </c>
      <c r="E22" s="463"/>
      <c r="F22" s="164"/>
      <c r="G22" s="164"/>
      <c r="H22" s="424"/>
      <c r="I22" s="164"/>
      <c r="J22" s="164"/>
      <c r="K22" s="315">
        <f t="shared" si="6"/>
        <v>0</v>
      </c>
      <c r="L22" s="315">
        <f t="shared" si="7"/>
        <v>0</v>
      </c>
      <c r="M22" s="315">
        <f t="shared" si="8"/>
        <v>0</v>
      </c>
      <c r="N22" s="315">
        <f t="shared" si="9"/>
        <v>0</v>
      </c>
      <c r="O22" s="315">
        <f t="shared" si="10"/>
        <v>0</v>
      </c>
      <c r="P22" s="316">
        <f t="shared" si="11"/>
        <v>0</v>
      </c>
    </row>
    <row r="23" spans="1:16" s="50" customFormat="1" ht="25">
      <c r="A23" s="456">
        <v>7</v>
      </c>
      <c r="B23" s="457"/>
      <c r="C23" s="461" t="s">
        <v>190</v>
      </c>
      <c r="D23" s="462" t="s">
        <v>84</v>
      </c>
      <c r="E23" s="463"/>
      <c r="F23" s="164"/>
      <c r="G23" s="164"/>
      <c r="H23" s="424"/>
      <c r="I23" s="164"/>
      <c r="J23" s="164"/>
      <c r="K23" s="315">
        <f t="shared" si="6"/>
        <v>0</v>
      </c>
      <c r="L23" s="315">
        <f t="shared" si="7"/>
        <v>0</v>
      </c>
      <c r="M23" s="315">
        <f t="shared" si="8"/>
        <v>0</v>
      </c>
      <c r="N23" s="315">
        <f t="shared" si="9"/>
        <v>0</v>
      </c>
      <c r="O23" s="315">
        <f t="shared" si="10"/>
        <v>0</v>
      </c>
      <c r="P23" s="316">
        <f t="shared" si="11"/>
        <v>0</v>
      </c>
    </row>
    <row r="24" spans="1:16" s="50" customFormat="1" ht="25">
      <c r="A24" s="456">
        <v>8</v>
      </c>
      <c r="B24" s="457"/>
      <c r="C24" s="461" t="s">
        <v>191</v>
      </c>
      <c r="D24" s="462" t="s">
        <v>28</v>
      </c>
      <c r="E24" s="463"/>
      <c r="F24" s="164"/>
      <c r="G24" s="164"/>
      <c r="H24" s="424"/>
      <c r="I24" s="164"/>
      <c r="J24" s="164"/>
      <c r="K24" s="315">
        <f t="shared" si="6"/>
        <v>0</v>
      </c>
      <c r="L24" s="315">
        <f t="shared" si="7"/>
        <v>0</v>
      </c>
      <c r="M24" s="315">
        <f t="shared" si="8"/>
        <v>0</v>
      </c>
      <c r="N24" s="315">
        <f t="shared" si="9"/>
        <v>0</v>
      </c>
      <c r="O24" s="315">
        <f t="shared" si="10"/>
        <v>0</v>
      </c>
      <c r="P24" s="316">
        <f t="shared" si="11"/>
        <v>0</v>
      </c>
    </row>
    <row r="25" spans="1:16" s="50" customFormat="1" ht="37.5">
      <c r="A25" s="456">
        <v>9</v>
      </c>
      <c r="B25" s="457"/>
      <c r="C25" s="461" t="s">
        <v>192</v>
      </c>
      <c r="D25" s="462" t="s">
        <v>28</v>
      </c>
      <c r="E25" s="463"/>
      <c r="F25" s="164"/>
      <c r="G25" s="164"/>
      <c r="H25" s="424"/>
      <c r="I25" s="164"/>
      <c r="J25" s="164"/>
      <c r="K25" s="315">
        <f t="shared" si="6"/>
        <v>0</v>
      </c>
      <c r="L25" s="315">
        <f t="shared" si="7"/>
        <v>0</v>
      </c>
      <c r="M25" s="315">
        <f t="shared" si="8"/>
        <v>0</v>
      </c>
      <c r="N25" s="315">
        <f t="shared" si="9"/>
        <v>0</v>
      </c>
      <c r="O25" s="315">
        <f t="shared" si="10"/>
        <v>0</v>
      </c>
      <c r="P25" s="316">
        <f t="shared" si="11"/>
        <v>0</v>
      </c>
    </row>
    <row r="26" spans="1:16" s="50" customFormat="1" ht="25">
      <c r="A26" s="456">
        <v>10</v>
      </c>
      <c r="B26" s="457"/>
      <c r="C26" s="461" t="s">
        <v>193</v>
      </c>
      <c r="D26" s="462" t="s">
        <v>84</v>
      </c>
      <c r="E26" s="463"/>
      <c r="F26" s="164"/>
      <c r="G26" s="164"/>
      <c r="H26" s="424"/>
      <c r="I26" s="164"/>
      <c r="J26" s="164"/>
      <c r="K26" s="315">
        <f t="shared" si="6"/>
        <v>0</v>
      </c>
      <c r="L26" s="315">
        <f t="shared" si="7"/>
        <v>0</v>
      </c>
      <c r="M26" s="315">
        <f t="shared" si="8"/>
        <v>0</v>
      </c>
      <c r="N26" s="315">
        <f t="shared" si="9"/>
        <v>0</v>
      </c>
      <c r="O26" s="315">
        <f t="shared" si="10"/>
        <v>0</v>
      </c>
      <c r="P26" s="316">
        <f t="shared" si="11"/>
        <v>0</v>
      </c>
    </row>
    <row r="27" spans="1:16" s="50" customFormat="1">
      <c r="A27" s="448"/>
      <c r="B27" s="464"/>
      <c r="C27" s="454" t="s">
        <v>194</v>
      </c>
      <c r="D27" s="451"/>
      <c r="E27" s="451"/>
      <c r="F27" s="165"/>
      <c r="G27" s="164"/>
      <c r="H27" s="425"/>
      <c r="I27" s="425"/>
      <c r="J27" s="425"/>
      <c r="K27" s="315">
        <f t="shared" si="6"/>
        <v>0</v>
      </c>
      <c r="L27" s="315">
        <f t="shared" si="7"/>
        <v>0</v>
      </c>
      <c r="M27" s="315">
        <f t="shared" si="8"/>
        <v>0</v>
      </c>
      <c r="N27" s="315">
        <f t="shared" si="9"/>
        <v>0</v>
      </c>
      <c r="O27" s="315">
        <f t="shared" si="10"/>
        <v>0</v>
      </c>
      <c r="P27" s="316">
        <f t="shared" si="11"/>
        <v>0</v>
      </c>
    </row>
    <row r="28" spans="1:16" s="50" customFormat="1" ht="25">
      <c r="A28" s="465">
        <v>11</v>
      </c>
      <c r="B28" s="464"/>
      <c r="C28" s="450" t="s">
        <v>195</v>
      </c>
      <c r="D28" s="451" t="s">
        <v>28</v>
      </c>
      <c r="E28" s="451"/>
      <c r="F28" s="165"/>
      <c r="G28" s="426"/>
      <c r="H28" s="425"/>
      <c r="I28" s="425"/>
      <c r="J28" s="425"/>
      <c r="K28" s="315">
        <f t="shared" si="6"/>
        <v>0</v>
      </c>
      <c r="L28" s="315">
        <f t="shared" si="7"/>
        <v>0</v>
      </c>
      <c r="M28" s="315">
        <f t="shared" si="8"/>
        <v>0</v>
      </c>
      <c r="N28" s="315">
        <f t="shared" si="9"/>
        <v>0</v>
      </c>
      <c r="O28" s="315">
        <f t="shared" si="10"/>
        <v>0</v>
      </c>
      <c r="P28" s="316">
        <f t="shared" si="11"/>
        <v>0</v>
      </c>
    </row>
    <row r="29" spans="1:16" s="50" customFormat="1">
      <c r="A29" s="465">
        <v>12</v>
      </c>
      <c r="B29" s="464"/>
      <c r="C29" s="450" t="s">
        <v>196</v>
      </c>
      <c r="D29" s="451" t="s">
        <v>28</v>
      </c>
      <c r="E29" s="451"/>
      <c r="F29" s="165"/>
      <c r="G29" s="426"/>
      <c r="H29" s="425"/>
      <c r="I29" s="425"/>
      <c r="J29" s="425"/>
      <c r="K29" s="315">
        <f t="shared" si="6"/>
        <v>0</v>
      </c>
      <c r="L29" s="315">
        <f t="shared" si="7"/>
        <v>0</v>
      </c>
      <c r="M29" s="315">
        <f t="shared" si="8"/>
        <v>0</v>
      </c>
      <c r="N29" s="315">
        <f t="shared" si="9"/>
        <v>0</v>
      </c>
      <c r="O29" s="315">
        <f t="shared" si="10"/>
        <v>0</v>
      </c>
      <c r="P29" s="316">
        <f t="shared" si="11"/>
        <v>0</v>
      </c>
    </row>
    <row r="30" spans="1:16" s="50" customFormat="1">
      <c r="A30" s="448"/>
      <c r="B30" s="464"/>
      <c r="C30" s="466" t="s">
        <v>197</v>
      </c>
      <c r="D30" s="451"/>
      <c r="E30" s="451"/>
      <c r="F30" s="165"/>
      <c r="G30" s="165"/>
      <c r="H30" s="425"/>
      <c r="I30" s="425"/>
      <c r="J30" s="425"/>
      <c r="K30" s="315">
        <f t="shared" si="6"/>
        <v>0</v>
      </c>
      <c r="L30" s="315">
        <f t="shared" si="7"/>
        <v>0</v>
      </c>
      <c r="M30" s="315">
        <f t="shared" si="8"/>
        <v>0</v>
      </c>
      <c r="N30" s="315">
        <f t="shared" si="9"/>
        <v>0</v>
      </c>
      <c r="O30" s="315">
        <f t="shared" si="10"/>
        <v>0</v>
      </c>
      <c r="P30" s="316">
        <f t="shared" si="11"/>
        <v>0</v>
      </c>
    </row>
    <row r="31" spans="1:16" s="50" customFormat="1">
      <c r="A31" s="456"/>
      <c r="B31" s="467"/>
      <c r="C31" s="468" t="s">
        <v>198</v>
      </c>
      <c r="D31" s="451"/>
      <c r="E31" s="451"/>
      <c r="F31" s="165"/>
      <c r="G31" s="165"/>
      <c r="H31" s="425"/>
      <c r="I31" s="425"/>
      <c r="J31" s="425"/>
      <c r="K31" s="315">
        <f t="shared" si="6"/>
        <v>0</v>
      </c>
      <c r="L31" s="315">
        <f t="shared" si="7"/>
        <v>0</v>
      </c>
      <c r="M31" s="315">
        <f t="shared" si="8"/>
        <v>0</v>
      </c>
      <c r="N31" s="315">
        <f t="shared" si="9"/>
        <v>0</v>
      </c>
      <c r="O31" s="315">
        <f t="shared" si="10"/>
        <v>0</v>
      </c>
      <c r="P31" s="316">
        <f t="shared" si="11"/>
        <v>0</v>
      </c>
    </row>
    <row r="32" spans="1:16" s="50" customFormat="1" ht="25">
      <c r="A32" s="456">
        <v>13</v>
      </c>
      <c r="B32" s="457"/>
      <c r="C32" s="458" t="s">
        <v>199</v>
      </c>
      <c r="D32" s="459" t="s">
        <v>28</v>
      </c>
      <c r="E32" s="469"/>
      <c r="F32" s="165"/>
      <c r="G32" s="426"/>
      <c r="H32" s="425"/>
      <c r="I32" s="425"/>
      <c r="J32" s="425"/>
      <c r="K32" s="315">
        <f t="shared" si="6"/>
        <v>0</v>
      </c>
      <c r="L32" s="315">
        <f t="shared" si="7"/>
        <v>0</v>
      </c>
      <c r="M32" s="315">
        <f t="shared" si="8"/>
        <v>0</v>
      </c>
      <c r="N32" s="315">
        <f t="shared" si="9"/>
        <v>0</v>
      </c>
      <c r="O32" s="315">
        <f t="shared" si="10"/>
        <v>0</v>
      </c>
      <c r="P32" s="316">
        <f t="shared" si="11"/>
        <v>0</v>
      </c>
    </row>
    <row r="33" spans="1:16" s="50" customFormat="1" ht="25">
      <c r="A33" s="456">
        <v>14</v>
      </c>
      <c r="B33" s="467"/>
      <c r="C33" s="470" t="s">
        <v>200</v>
      </c>
      <c r="D33" s="451" t="s">
        <v>28</v>
      </c>
      <c r="E33" s="469"/>
      <c r="F33" s="165"/>
      <c r="G33" s="426"/>
      <c r="H33" s="425"/>
      <c r="I33" s="425"/>
      <c r="J33" s="425"/>
      <c r="K33" s="315">
        <f t="shared" si="6"/>
        <v>0</v>
      </c>
      <c r="L33" s="315">
        <f t="shared" si="7"/>
        <v>0</v>
      </c>
      <c r="M33" s="315">
        <f t="shared" si="8"/>
        <v>0</v>
      </c>
      <c r="N33" s="315">
        <f t="shared" si="9"/>
        <v>0</v>
      </c>
      <c r="O33" s="315">
        <f t="shared" si="10"/>
        <v>0</v>
      </c>
      <c r="P33" s="316">
        <f t="shared" si="11"/>
        <v>0</v>
      </c>
    </row>
    <row r="34" spans="1:16" s="50" customFormat="1" ht="25">
      <c r="A34" s="456">
        <v>15</v>
      </c>
      <c r="B34" s="467"/>
      <c r="C34" s="470" t="s">
        <v>201</v>
      </c>
      <c r="D34" s="451" t="s">
        <v>28</v>
      </c>
      <c r="E34" s="469"/>
      <c r="F34" s="165"/>
      <c r="G34" s="426"/>
      <c r="H34" s="425"/>
      <c r="I34" s="425"/>
      <c r="J34" s="425"/>
      <c r="K34" s="315">
        <f t="shared" si="6"/>
        <v>0</v>
      </c>
      <c r="L34" s="315">
        <f t="shared" si="7"/>
        <v>0</v>
      </c>
      <c r="M34" s="315">
        <f t="shared" si="8"/>
        <v>0</v>
      </c>
      <c r="N34" s="315">
        <f t="shared" si="9"/>
        <v>0</v>
      </c>
      <c r="O34" s="315">
        <f t="shared" si="10"/>
        <v>0</v>
      </c>
      <c r="P34" s="316">
        <f t="shared" si="11"/>
        <v>0</v>
      </c>
    </row>
    <row r="35" spans="1:16" s="50" customFormat="1" ht="14.5">
      <c r="A35" s="456">
        <v>16</v>
      </c>
      <c r="B35" s="457"/>
      <c r="C35" s="471" t="s">
        <v>202</v>
      </c>
      <c r="D35" s="472" t="s">
        <v>28</v>
      </c>
      <c r="E35" s="469"/>
      <c r="F35" s="165"/>
      <c r="G35" s="164"/>
      <c r="H35" s="165"/>
      <c r="I35" s="425"/>
      <c r="J35" s="425"/>
      <c r="K35" s="315">
        <f t="shared" si="6"/>
        <v>0</v>
      </c>
      <c r="L35" s="315">
        <f t="shared" si="7"/>
        <v>0</v>
      </c>
      <c r="M35" s="315">
        <f t="shared" si="8"/>
        <v>0</v>
      </c>
      <c r="N35" s="315">
        <f t="shared" si="9"/>
        <v>0</v>
      </c>
      <c r="O35" s="315">
        <f t="shared" si="10"/>
        <v>0</v>
      </c>
      <c r="P35" s="316">
        <f t="shared" si="11"/>
        <v>0</v>
      </c>
    </row>
    <row r="36" spans="1:16" s="50" customFormat="1" ht="14.5">
      <c r="A36" s="456">
        <v>17</v>
      </c>
      <c r="B36" s="457"/>
      <c r="C36" s="473" t="s">
        <v>203</v>
      </c>
      <c r="D36" s="472" t="s">
        <v>28</v>
      </c>
      <c r="E36" s="469"/>
      <c r="F36" s="165"/>
      <c r="G36" s="164"/>
      <c r="H36" s="165"/>
      <c r="I36" s="425"/>
      <c r="J36" s="425"/>
      <c r="K36" s="315">
        <f t="shared" si="6"/>
        <v>0</v>
      </c>
      <c r="L36" s="315">
        <f t="shared" si="7"/>
        <v>0</v>
      </c>
      <c r="M36" s="315">
        <f t="shared" si="8"/>
        <v>0</v>
      </c>
      <c r="N36" s="315">
        <f t="shared" si="9"/>
        <v>0</v>
      </c>
      <c r="O36" s="315">
        <f t="shared" si="10"/>
        <v>0</v>
      </c>
      <c r="P36" s="316">
        <f t="shared" si="11"/>
        <v>0</v>
      </c>
    </row>
    <row r="37" spans="1:16" s="50" customFormat="1">
      <c r="A37" s="456"/>
      <c r="B37" s="467"/>
      <c r="C37" s="468" t="s">
        <v>204</v>
      </c>
      <c r="D37" s="451"/>
      <c r="E37" s="451"/>
      <c r="F37" s="165"/>
      <c r="G37" s="165"/>
      <c r="H37" s="425"/>
      <c r="I37" s="425"/>
      <c r="J37" s="425"/>
      <c r="K37" s="315">
        <f t="shared" si="6"/>
        <v>0</v>
      </c>
      <c r="L37" s="315">
        <f t="shared" si="7"/>
        <v>0</v>
      </c>
      <c r="M37" s="315">
        <f t="shared" si="8"/>
        <v>0</v>
      </c>
      <c r="N37" s="315">
        <f t="shared" si="9"/>
        <v>0</v>
      </c>
      <c r="O37" s="315">
        <f t="shared" si="10"/>
        <v>0</v>
      </c>
      <c r="P37" s="316">
        <f t="shared" si="11"/>
        <v>0</v>
      </c>
    </row>
    <row r="38" spans="1:16" s="50" customFormat="1" ht="25">
      <c r="A38" s="456">
        <v>18</v>
      </c>
      <c r="B38" s="457"/>
      <c r="C38" s="458" t="s">
        <v>199</v>
      </c>
      <c r="D38" s="459" t="s">
        <v>28</v>
      </c>
      <c r="E38" s="469"/>
      <c r="F38" s="165"/>
      <c r="G38" s="426"/>
      <c r="H38" s="425"/>
      <c r="I38" s="425"/>
      <c r="J38" s="425"/>
      <c r="K38" s="315">
        <f t="shared" si="6"/>
        <v>0</v>
      </c>
      <c r="L38" s="315">
        <f t="shared" si="7"/>
        <v>0</v>
      </c>
      <c r="M38" s="315">
        <f t="shared" si="8"/>
        <v>0</v>
      </c>
      <c r="N38" s="315">
        <f t="shared" si="9"/>
        <v>0</v>
      </c>
      <c r="O38" s="315">
        <f t="shared" si="10"/>
        <v>0</v>
      </c>
      <c r="P38" s="316">
        <f t="shared" si="11"/>
        <v>0</v>
      </c>
    </row>
    <row r="39" spans="1:16" s="50" customFormat="1" ht="25">
      <c r="A39" s="456">
        <v>19</v>
      </c>
      <c r="B39" s="467"/>
      <c r="C39" s="470" t="s">
        <v>200</v>
      </c>
      <c r="D39" s="451" t="s">
        <v>28</v>
      </c>
      <c r="E39" s="469"/>
      <c r="F39" s="165"/>
      <c r="G39" s="426"/>
      <c r="H39" s="425"/>
      <c r="I39" s="425"/>
      <c r="J39" s="425"/>
      <c r="K39" s="315">
        <f t="shared" si="6"/>
        <v>0</v>
      </c>
      <c r="L39" s="315">
        <f t="shared" si="7"/>
        <v>0</v>
      </c>
      <c r="M39" s="315">
        <f t="shared" si="8"/>
        <v>0</v>
      </c>
      <c r="N39" s="315">
        <f t="shared" si="9"/>
        <v>0</v>
      </c>
      <c r="O39" s="315">
        <f t="shared" si="10"/>
        <v>0</v>
      </c>
      <c r="P39" s="316">
        <f t="shared" si="11"/>
        <v>0</v>
      </c>
    </row>
    <row r="40" spans="1:16" s="50" customFormat="1" ht="25">
      <c r="A40" s="456">
        <v>20</v>
      </c>
      <c r="B40" s="467"/>
      <c r="C40" s="470" t="s">
        <v>201</v>
      </c>
      <c r="D40" s="451" t="s">
        <v>28</v>
      </c>
      <c r="E40" s="469"/>
      <c r="F40" s="165"/>
      <c r="G40" s="426"/>
      <c r="H40" s="425"/>
      <c r="I40" s="425"/>
      <c r="J40" s="425"/>
      <c r="K40" s="315">
        <f t="shared" si="6"/>
        <v>0</v>
      </c>
      <c r="L40" s="315">
        <f t="shared" si="7"/>
        <v>0</v>
      </c>
      <c r="M40" s="315">
        <f t="shared" si="8"/>
        <v>0</v>
      </c>
      <c r="N40" s="315">
        <f t="shared" si="9"/>
        <v>0</v>
      </c>
      <c r="O40" s="315">
        <f t="shared" si="10"/>
        <v>0</v>
      </c>
      <c r="P40" s="316">
        <f t="shared" si="11"/>
        <v>0</v>
      </c>
    </row>
    <row r="41" spans="1:16" s="50" customFormat="1" ht="14.5">
      <c r="A41" s="456">
        <v>21</v>
      </c>
      <c r="B41" s="457"/>
      <c r="C41" s="471" t="s">
        <v>202</v>
      </c>
      <c r="D41" s="472" t="s">
        <v>28</v>
      </c>
      <c r="E41" s="469"/>
      <c r="F41" s="165"/>
      <c r="G41" s="164"/>
      <c r="H41" s="165"/>
      <c r="I41" s="425"/>
      <c r="J41" s="425"/>
      <c r="K41" s="315">
        <f t="shared" si="6"/>
        <v>0</v>
      </c>
      <c r="L41" s="315">
        <f t="shared" si="7"/>
        <v>0</v>
      </c>
      <c r="M41" s="315">
        <f t="shared" si="8"/>
        <v>0</v>
      </c>
      <c r="N41" s="315">
        <f t="shared" si="9"/>
        <v>0</v>
      </c>
      <c r="O41" s="315">
        <f t="shared" si="10"/>
        <v>0</v>
      </c>
      <c r="P41" s="316">
        <f t="shared" si="11"/>
        <v>0</v>
      </c>
    </row>
    <row r="42" spans="1:16" s="50" customFormat="1" ht="14.5">
      <c r="A42" s="456">
        <v>22</v>
      </c>
      <c r="B42" s="457"/>
      <c r="C42" s="473" t="s">
        <v>205</v>
      </c>
      <c r="D42" s="472" t="s">
        <v>28</v>
      </c>
      <c r="E42" s="469"/>
      <c r="F42" s="165"/>
      <c r="G42" s="164"/>
      <c r="H42" s="165"/>
      <c r="I42" s="425"/>
      <c r="J42" s="425"/>
      <c r="K42" s="315">
        <f t="shared" si="6"/>
        <v>0</v>
      </c>
      <c r="L42" s="315">
        <f t="shared" si="7"/>
        <v>0</v>
      </c>
      <c r="M42" s="315">
        <f t="shared" si="8"/>
        <v>0</v>
      </c>
      <c r="N42" s="315">
        <f t="shared" si="9"/>
        <v>0</v>
      </c>
      <c r="O42" s="315">
        <f t="shared" si="10"/>
        <v>0</v>
      </c>
      <c r="P42" s="316">
        <f t="shared" si="11"/>
        <v>0</v>
      </c>
    </row>
    <row r="43" spans="1:16" s="50" customFormat="1" ht="26">
      <c r="A43" s="456"/>
      <c r="B43" s="467"/>
      <c r="C43" s="468" t="s">
        <v>206</v>
      </c>
      <c r="D43" s="451"/>
      <c r="E43" s="451"/>
      <c r="F43" s="165"/>
      <c r="G43" s="165"/>
      <c r="H43" s="425"/>
      <c r="I43" s="425"/>
      <c r="J43" s="425"/>
      <c r="K43" s="315">
        <f t="shared" si="6"/>
        <v>0</v>
      </c>
      <c r="L43" s="315">
        <f t="shared" si="7"/>
        <v>0</v>
      </c>
      <c r="M43" s="315">
        <f t="shared" si="8"/>
        <v>0</v>
      </c>
      <c r="N43" s="315">
        <f t="shared" si="9"/>
        <v>0</v>
      </c>
      <c r="O43" s="315">
        <f t="shared" si="10"/>
        <v>0</v>
      </c>
      <c r="P43" s="316">
        <f t="shared" si="11"/>
        <v>0</v>
      </c>
    </row>
    <row r="44" spans="1:16" s="50" customFormat="1" ht="25">
      <c r="A44" s="456">
        <v>23</v>
      </c>
      <c r="B44" s="457"/>
      <c r="C44" s="458" t="s">
        <v>199</v>
      </c>
      <c r="D44" s="459" t="s">
        <v>28</v>
      </c>
      <c r="E44" s="469"/>
      <c r="F44" s="165"/>
      <c r="G44" s="426"/>
      <c r="H44" s="425"/>
      <c r="I44" s="425"/>
      <c r="J44" s="425"/>
      <c r="K44" s="315">
        <f t="shared" si="6"/>
        <v>0</v>
      </c>
      <c r="L44" s="315">
        <f t="shared" si="7"/>
        <v>0</v>
      </c>
      <c r="M44" s="315">
        <f t="shared" si="8"/>
        <v>0</v>
      </c>
      <c r="N44" s="315">
        <f t="shared" si="9"/>
        <v>0</v>
      </c>
      <c r="O44" s="315">
        <f t="shared" si="10"/>
        <v>0</v>
      </c>
      <c r="P44" s="316">
        <f t="shared" si="11"/>
        <v>0</v>
      </c>
    </row>
    <row r="45" spans="1:16" s="50" customFormat="1" ht="25">
      <c r="A45" s="456">
        <v>24</v>
      </c>
      <c r="B45" s="467"/>
      <c r="C45" s="470" t="s">
        <v>200</v>
      </c>
      <c r="D45" s="451" t="s">
        <v>28</v>
      </c>
      <c r="E45" s="469"/>
      <c r="F45" s="165"/>
      <c r="G45" s="426"/>
      <c r="H45" s="425"/>
      <c r="I45" s="425"/>
      <c r="J45" s="425"/>
      <c r="K45" s="315">
        <f t="shared" si="6"/>
        <v>0</v>
      </c>
      <c r="L45" s="315">
        <f t="shared" si="7"/>
        <v>0</v>
      </c>
      <c r="M45" s="315">
        <f t="shared" si="8"/>
        <v>0</v>
      </c>
      <c r="N45" s="315">
        <f t="shared" si="9"/>
        <v>0</v>
      </c>
      <c r="O45" s="315">
        <f t="shared" si="10"/>
        <v>0</v>
      </c>
      <c r="P45" s="316">
        <f t="shared" si="11"/>
        <v>0</v>
      </c>
    </row>
    <row r="46" spans="1:16" s="50" customFormat="1" ht="25">
      <c r="A46" s="456">
        <v>25</v>
      </c>
      <c r="B46" s="467"/>
      <c r="C46" s="470" t="s">
        <v>201</v>
      </c>
      <c r="D46" s="451" t="s">
        <v>28</v>
      </c>
      <c r="E46" s="469"/>
      <c r="F46" s="165"/>
      <c r="G46" s="426"/>
      <c r="H46" s="425"/>
      <c r="I46" s="425"/>
      <c r="J46" s="425"/>
      <c r="K46" s="315">
        <f t="shared" si="6"/>
        <v>0</v>
      </c>
      <c r="L46" s="315">
        <f t="shared" si="7"/>
        <v>0</v>
      </c>
      <c r="M46" s="315">
        <f t="shared" si="8"/>
        <v>0</v>
      </c>
      <c r="N46" s="315">
        <f t="shared" si="9"/>
        <v>0</v>
      </c>
      <c r="O46" s="315">
        <f t="shared" si="10"/>
        <v>0</v>
      </c>
      <c r="P46" s="316">
        <f t="shared" si="11"/>
        <v>0</v>
      </c>
    </row>
    <row r="47" spans="1:16" s="50" customFormat="1" ht="14.5">
      <c r="A47" s="456">
        <v>26</v>
      </c>
      <c r="B47" s="457"/>
      <c r="C47" s="473" t="s">
        <v>207</v>
      </c>
      <c r="D47" s="472" t="s">
        <v>28</v>
      </c>
      <c r="E47" s="469"/>
      <c r="F47" s="165"/>
      <c r="G47" s="164"/>
      <c r="H47" s="165"/>
      <c r="I47" s="425"/>
      <c r="J47" s="425"/>
      <c r="K47" s="315">
        <f t="shared" si="6"/>
        <v>0</v>
      </c>
      <c r="L47" s="315">
        <f t="shared" si="7"/>
        <v>0</v>
      </c>
      <c r="M47" s="315">
        <f t="shared" si="8"/>
        <v>0</v>
      </c>
      <c r="N47" s="315">
        <f t="shared" si="9"/>
        <v>0</v>
      </c>
      <c r="O47" s="315">
        <f t="shared" si="10"/>
        <v>0</v>
      </c>
      <c r="P47" s="316">
        <f t="shared" si="11"/>
        <v>0</v>
      </c>
    </row>
    <row r="48" spans="1:16" s="50" customFormat="1" ht="14.5">
      <c r="A48" s="448"/>
      <c r="B48" s="457"/>
      <c r="C48" s="474" t="s">
        <v>208</v>
      </c>
      <c r="D48" s="472"/>
      <c r="E48" s="469"/>
      <c r="F48" s="165"/>
      <c r="G48" s="165"/>
      <c r="H48" s="428"/>
      <c r="I48" s="429"/>
      <c r="J48" s="429"/>
      <c r="K48" s="315">
        <f t="shared" si="6"/>
        <v>0</v>
      </c>
      <c r="L48" s="315">
        <f t="shared" si="7"/>
        <v>0</v>
      </c>
      <c r="M48" s="315">
        <f t="shared" si="8"/>
        <v>0</v>
      </c>
      <c r="N48" s="315">
        <f t="shared" si="9"/>
        <v>0</v>
      </c>
      <c r="O48" s="315">
        <f t="shared" si="10"/>
        <v>0</v>
      </c>
      <c r="P48" s="316">
        <f t="shared" si="11"/>
        <v>0</v>
      </c>
    </row>
    <row r="49" spans="1:16" s="50" customFormat="1" ht="37.5">
      <c r="A49" s="448">
        <v>27</v>
      </c>
      <c r="B49" s="457"/>
      <c r="C49" s="471" t="s">
        <v>209</v>
      </c>
      <c r="D49" s="472" t="s">
        <v>28</v>
      </c>
      <c r="E49" s="475"/>
      <c r="F49" s="165"/>
      <c r="G49" s="164"/>
      <c r="H49" s="428"/>
      <c r="I49" s="425"/>
      <c r="J49" s="425"/>
      <c r="K49" s="315">
        <f t="shared" si="6"/>
        <v>0</v>
      </c>
      <c r="L49" s="315">
        <f t="shared" si="7"/>
        <v>0</v>
      </c>
      <c r="M49" s="315">
        <f t="shared" si="8"/>
        <v>0</v>
      </c>
      <c r="N49" s="315">
        <f t="shared" si="9"/>
        <v>0</v>
      </c>
      <c r="O49" s="315">
        <f t="shared" si="10"/>
        <v>0</v>
      </c>
      <c r="P49" s="316">
        <f t="shared" si="11"/>
        <v>0</v>
      </c>
    </row>
    <row r="50" spans="1:16" s="50" customFormat="1" ht="14.5">
      <c r="A50" s="456"/>
      <c r="B50" s="457"/>
      <c r="C50" s="474" t="s">
        <v>61</v>
      </c>
      <c r="D50" s="472"/>
      <c r="E50" s="469"/>
      <c r="F50" s="165"/>
      <c r="G50" s="164"/>
      <c r="H50" s="165"/>
      <c r="I50" s="425"/>
      <c r="J50" s="425"/>
      <c r="K50" s="315"/>
      <c r="L50" s="315"/>
      <c r="M50" s="315"/>
      <c r="N50" s="315"/>
      <c r="O50" s="315"/>
      <c r="P50" s="316"/>
    </row>
    <row r="51" spans="1:16" s="50" customFormat="1" ht="37.5">
      <c r="A51" s="456">
        <v>28</v>
      </c>
      <c r="B51" s="457"/>
      <c r="C51" s="458" t="s">
        <v>210</v>
      </c>
      <c r="D51" s="459" t="s">
        <v>84</v>
      </c>
      <c r="E51" s="469"/>
      <c r="F51" s="165"/>
      <c r="G51" s="164"/>
      <c r="H51" s="428"/>
      <c r="I51" s="425"/>
      <c r="J51" s="425"/>
      <c r="K51" s="315">
        <f>SUM(H51:J51)</f>
        <v>0</v>
      </c>
      <c r="L51" s="315">
        <f>ROUND(F51*E51,2)</f>
        <v>0</v>
      </c>
      <c r="M51" s="315">
        <f>ROUND(H51*E51,2)</f>
        <v>0</v>
      </c>
      <c r="N51" s="315">
        <f>ROUND(I51*E51,2)</f>
        <v>0</v>
      </c>
      <c r="O51" s="315">
        <f>ROUND(J51*E51,2)</f>
        <v>0</v>
      </c>
      <c r="P51" s="316">
        <f>SUM(M51:O51)</f>
        <v>0</v>
      </c>
    </row>
    <row r="52" spans="1:16" s="50" customFormat="1" ht="14.5">
      <c r="A52" s="476">
        <v>29</v>
      </c>
      <c r="B52" s="457"/>
      <c r="C52" s="471" t="s">
        <v>229</v>
      </c>
      <c r="D52" s="472" t="s">
        <v>84</v>
      </c>
      <c r="E52" s="469"/>
      <c r="F52" s="159"/>
      <c r="G52" s="164"/>
      <c r="H52" s="321"/>
      <c r="I52" s="159"/>
      <c r="J52" s="430"/>
      <c r="K52" s="159">
        <f t="shared" ref="K52" si="12">SUM(H52:J52)</f>
        <v>0</v>
      </c>
      <c r="L52" s="159">
        <f t="shared" ref="L52:L54" si="13">ROUND(F52*E52,2)</f>
        <v>0</v>
      </c>
      <c r="M52" s="159">
        <f t="shared" ref="M52:M54" si="14">ROUND(H52*E52,2)</f>
        <v>0</v>
      </c>
      <c r="N52" s="159">
        <f t="shared" ref="N52:N54" si="15">ROUND(I52*E52,2)</f>
        <v>0</v>
      </c>
      <c r="O52" s="159">
        <f t="shared" ref="O52:O54" si="16">ROUND(J52*E52,2)</f>
        <v>0</v>
      </c>
      <c r="P52" s="431">
        <f t="shared" ref="P52:P54" si="17">SUM(M52:O52)</f>
        <v>0</v>
      </c>
    </row>
    <row r="53" spans="1:16" s="233" customFormat="1" ht="25">
      <c r="A53" s="456">
        <v>30</v>
      </c>
      <c r="B53" s="457"/>
      <c r="C53" s="471" t="s">
        <v>230</v>
      </c>
      <c r="D53" s="477" t="s">
        <v>84</v>
      </c>
      <c r="E53" s="478"/>
      <c r="F53" s="432"/>
      <c r="G53" s="433"/>
      <c r="H53" s="159"/>
      <c r="I53" s="432"/>
      <c r="J53" s="432"/>
      <c r="K53" s="434">
        <f t="shared" ref="K53:K54" si="18">SUM(H53:J53)</f>
        <v>0</v>
      </c>
      <c r="L53" s="434">
        <f t="shared" si="13"/>
        <v>0</v>
      </c>
      <c r="M53" s="434">
        <f t="shared" si="14"/>
        <v>0</v>
      </c>
      <c r="N53" s="434">
        <f t="shared" si="15"/>
        <v>0</v>
      </c>
      <c r="O53" s="434">
        <f t="shared" si="16"/>
        <v>0</v>
      </c>
      <c r="P53" s="435">
        <f t="shared" si="17"/>
        <v>0</v>
      </c>
    </row>
    <row r="54" spans="1:16" s="233" customFormat="1" ht="25">
      <c r="A54" s="476">
        <v>31</v>
      </c>
      <c r="B54" s="457"/>
      <c r="C54" s="479" t="s">
        <v>231</v>
      </c>
      <c r="D54" s="480" t="s">
        <v>84</v>
      </c>
      <c r="E54" s="480"/>
      <c r="F54" s="159"/>
      <c r="G54" s="433"/>
      <c r="H54" s="159"/>
      <c r="I54" s="436"/>
      <c r="J54" s="436"/>
      <c r="K54" s="434">
        <f t="shared" si="18"/>
        <v>0</v>
      </c>
      <c r="L54" s="434">
        <f t="shared" si="13"/>
        <v>0</v>
      </c>
      <c r="M54" s="434">
        <f t="shared" si="14"/>
        <v>0</v>
      </c>
      <c r="N54" s="434">
        <f t="shared" si="15"/>
        <v>0</v>
      </c>
      <c r="O54" s="434">
        <f t="shared" si="16"/>
        <v>0</v>
      </c>
      <c r="P54" s="435">
        <f t="shared" si="17"/>
        <v>0</v>
      </c>
    </row>
    <row r="55" spans="1:16" s="50" customFormat="1" ht="14.5">
      <c r="A55" s="185"/>
      <c r="B55" s="140"/>
      <c r="C55" s="167" t="s">
        <v>158</v>
      </c>
      <c r="D55" s="236"/>
      <c r="E55" s="168"/>
      <c r="F55" s="165"/>
      <c r="G55" s="164"/>
      <c r="H55" s="159"/>
      <c r="I55" s="436"/>
      <c r="J55" s="436"/>
      <c r="K55" s="315">
        <f t="shared" ref="K55:K62" si="19">SUM(H55:J55)</f>
        <v>0</v>
      </c>
      <c r="L55" s="315">
        <f t="shared" ref="L55:L73" si="20">ROUND(F55*E55,2)</f>
        <v>0</v>
      </c>
      <c r="M55" s="315">
        <f t="shared" ref="M55:M73" si="21">ROUND(H55*E55,2)</f>
        <v>0</v>
      </c>
      <c r="N55" s="315">
        <f t="shared" ref="N55:N73" si="22">ROUND(I55*E55,2)</f>
        <v>0</v>
      </c>
      <c r="O55" s="315">
        <f t="shared" ref="O55:O73" si="23">ROUND(J55*E55,2)</f>
        <v>0</v>
      </c>
      <c r="P55" s="316">
        <f t="shared" ref="P55:P73" si="24">SUM(M55:O55)</f>
        <v>0</v>
      </c>
    </row>
    <row r="56" spans="1:16" s="50" customFormat="1" ht="25">
      <c r="A56" s="139">
        <v>32</v>
      </c>
      <c r="B56" s="140"/>
      <c r="C56" s="427" t="s">
        <v>242</v>
      </c>
      <c r="D56" s="236" t="s">
        <v>28</v>
      </c>
      <c r="E56" s="225">
        <v>20.48</v>
      </c>
      <c r="F56" s="159"/>
      <c r="G56" s="164"/>
      <c r="H56" s="321"/>
      <c r="I56" s="159"/>
      <c r="J56" s="430"/>
      <c r="K56" s="315">
        <f t="shared" si="19"/>
        <v>0</v>
      </c>
      <c r="L56" s="315">
        <f t="shared" si="20"/>
        <v>0</v>
      </c>
      <c r="M56" s="315">
        <f t="shared" si="21"/>
        <v>0</v>
      </c>
      <c r="N56" s="315">
        <f t="shared" si="22"/>
        <v>0</v>
      </c>
      <c r="O56" s="315">
        <f t="shared" si="23"/>
        <v>0</v>
      </c>
      <c r="P56" s="316">
        <f t="shared" si="24"/>
        <v>0</v>
      </c>
    </row>
    <row r="57" spans="1:16" s="50" customFormat="1" ht="25">
      <c r="A57" s="437">
        <v>33</v>
      </c>
      <c r="B57" s="140"/>
      <c r="C57" s="427" t="s">
        <v>233</v>
      </c>
      <c r="D57" s="236" t="s">
        <v>28</v>
      </c>
      <c r="E57" s="225">
        <v>7.8</v>
      </c>
      <c r="F57" s="159"/>
      <c r="G57" s="164"/>
      <c r="H57" s="321"/>
      <c r="I57" s="159"/>
      <c r="J57" s="430"/>
      <c r="K57" s="315">
        <f t="shared" ref="K57:K61" si="25">SUM(H57:J57)</f>
        <v>0</v>
      </c>
      <c r="L57" s="315">
        <f t="shared" si="20"/>
        <v>0</v>
      </c>
      <c r="M57" s="315">
        <f t="shared" si="21"/>
        <v>0</v>
      </c>
      <c r="N57" s="315">
        <f t="shared" si="22"/>
        <v>0</v>
      </c>
      <c r="O57" s="315">
        <f t="shared" si="23"/>
        <v>0</v>
      </c>
      <c r="P57" s="316">
        <f t="shared" si="24"/>
        <v>0</v>
      </c>
    </row>
    <row r="58" spans="1:16" s="50" customFormat="1" ht="14.5">
      <c r="A58" s="139">
        <v>34</v>
      </c>
      <c r="B58" s="140"/>
      <c r="C58" s="427" t="s">
        <v>234</v>
      </c>
      <c r="D58" s="236" t="s">
        <v>150</v>
      </c>
      <c r="E58" s="225">
        <v>11.2</v>
      </c>
      <c r="F58" s="159"/>
      <c r="G58" s="164"/>
      <c r="H58" s="321"/>
      <c r="I58" s="430"/>
      <c r="J58" s="430"/>
      <c r="K58" s="315">
        <f t="shared" si="25"/>
        <v>0</v>
      </c>
      <c r="L58" s="315">
        <f t="shared" si="20"/>
        <v>0</v>
      </c>
      <c r="M58" s="315">
        <f t="shared" si="21"/>
        <v>0</v>
      </c>
      <c r="N58" s="315">
        <f t="shared" si="22"/>
        <v>0</v>
      </c>
      <c r="O58" s="315">
        <f t="shared" si="23"/>
        <v>0</v>
      </c>
      <c r="P58" s="316">
        <f t="shared" si="24"/>
        <v>0</v>
      </c>
    </row>
    <row r="59" spans="1:16" s="50" customFormat="1" ht="25">
      <c r="A59" s="437">
        <v>35</v>
      </c>
      <c r="B59" s="140"/>
      <c r="C59" s="427" t="s">
        <v>235</v>
      </c>
      <c r="D59" s="236" t="s">
        <v>150</v>
      </c>
      <c r="E59" s="225">
        <v>4</v>
      </c>
      <c r="F59" s="159"/>
      <c r="G59" s="164"/>
      <c r="H59" s="321"/>
      <c r="I59" s="430"/>
      <c r="J59" s="430"/>
      <c r="K59" s="315">
        <f t="shared" si="25"/>
        <v>0</v>
      </c>
      <c r="L59" s="315">
        <f t="shared" si="20"/>
        <v>0</v>
      </c>
      <c r="M59" s="315">
        <f t="shared" si="21"/>
        <v>0</v>
      </c>
      <c r="N59" s="315">
        <f t="shared" si="22"/>
        <v>0</v>
      </c>
      <c r="O59" s="315">
        <f t="shared" si="23"/>
        <v>0</v>
      </c>
      <c r="P59" s="316">
        <f t="shared" si="24"/>
        <v>0</v>
      </c>
    </row>
    <row r="60" spans="1:16" s="50" customFormat="1" ht="25">
      <c r="A60" s="139">
        <v>36</v>
      </c>
      <c r="B60" s="140"/>
      <c r="C60" s="427" t="s">
        <v>236</v>
      </c>
      <c r="D60" s="236" t="s">
        <v>150</v>
      </c>
      <c r="E60" s="225">
        <v>41</v>
      </c>
      <c r="F60" s="165"/>
      <c r="G60" s="164"/>
      <c r="H60" s="321"/>
      <c r="I60" s="436"/>
      <c r="J60" s="430"/>
      <c r="K60" s="315">
        <f t="shared" si="25"/>
        <v>0</v>
      </c>
      <c r="L60" s="315">
        <f t="shared" si="20"/>
        <v>0</v>
      </c>
      <c r="M60" s="315">
        <f t="shared" si="21"/>
        <v>0</v>
      </c>
      <c r="N60" s="315">
        <f t="shared" si="22"/>
        <v>0</v>
      </c>
      <c r="O60" s="315">
        <f t="shared" si="23"/>
        <v>0</v>
      </c>
      <c r="P60" s="316">
        <f t="shared" si="24"/>
        <v>0</v>
      </c>
    </row>
    <row r="61" spans="1:16" s="50" customFormat="1" ht="25">
      <c r="A61" s="437">
        <v>37</v>
      </c>
      <c r="B61" s="140"/>
      <c r="C61" s="427" t="s">
        <v>237</v>
      </c>
      <c r="D61" s="438" t="s">
        <v>28</v>
      </c>
      <c r="E61" s="225">
        <v>15.9</v>
      </c>
      <c r="F61" s="159"/>
      <c r="G61" s="164"/>
      <c r="H61" s="321"/>
      <c r="I61" s="430"/>
      <c r="J61" s="430"/>
      <c r="K61" s="315">
        <f t="shared" si="25"/>
        <v>0</v>
      </c>
      <c r="L61" s="315">
        <f t="shared" si="20"/>
        <v>0</v>
      </c>
      <c r="M61" s="315">
        <f t="shared" si="21"/>
        <v>0</v>
      </c>
      <c r="N61" s="315">
        <f t="shared" si="22"/>
        <v>0</v>
      </c>
      <c r="O61" s="315">
        <f t="shared" si="23"/>
        <v>0</v>
      </c>
      <c r="P61" s="316">
        <f t="shared" si="24"/>
        <v>0</v>
      </c>
    </row>
    <row r="62" spans="1:16" s="50" customFormat="1" ht="25">
      <c r="A62" s="139">
        <v>38</v>
      </c>
      <c r="B62" s="140"/>
      <c r="C62" s="427" t="s">
        <v>232</v>
      </c>
      <c r="D62" s="236" t="s">
        <v>71</v>
      </c>
      <c r="E62" s="168">
        <v>7</v>
      </c>
      <c r="F62" s="159"/>
      <c r="G62" s="164"/>
      <c r="H62" s="321"/>
      <c r="I62" s="436"/>
      <c r="J62" s="430"/>
      <c r="K62" s="315">
        <f t="shared" si="19"/>
        <v>0</v>
      </c>
      <c r="L62" s="315">
        <f t="shared" si="20"/>
        <v>0</v>
      </c>
      <c r="M62" s="315">
        <f t="shared" si="21"/>
        <v>0</v>
      </c>
      <c r="N62" s="315">
        <f t="shared" si="22"/>
        <v>0</v>
      </c>
      <c r="O62" s="315">
        <f t="shared" si="23"/>
        <v>0</v>
      </c>
      <c r="P62" s="316">
        <f t="shared" si="24"/>
        <v>0</v>
      </c>
    </row>
    <row r="63" spans="1:16" s="50" customFormat="1" ht="14.5">
      <c r="A63" s="437"/>
      <c r="B63" s="140"/>
      <c r="C63" s="232" t="s">
        <v>157</v>
      </c>
      <c r="D63" s="236"/>
      <c r="E63" s="225"/>
      <c r="F63" s="159"/>
      <c r="G63" s="164"/>
      <c r="H63" s="321"/>
      <c r="I63" s="436"/>
      <c r="J63" s="430"/>
      <c r="K63" s="439"/>
      <c r="L63" s="439"/>
      <c r="M63" s="439"/>
      <c r="N63" s="439"/>
      <c r="O63" s="439"/>
      <c r="P63" s="440"/>
    </row>
    <row r="64" spans="1:16" s="50" customFormat="1" ht="25">
      <c r="A64" s="139">
        <v>39</v>
      </c>
      <c r="B64" s="140"/>
      <c r="C64" s="441" t="s">
        <v>77</v>
      </c>
      <c r="D64" s="229" t="s">
        <v>63</v>
      </c>
      <c r="E64" s="272">
        <f>47-E65</f>
        <v>43.5</v>
      </c>
      <c r="F64" s="159"/>
      <c r="G64" s="159"/>
      <c r="H64" s="159"/>
      <c r="I64" s="159"/>
      <c r="J64" s="159"/>
      <c r="K64" s="434">
        <f t="shared" ref="K64:K68" si="26">SUM(H64:J64)</f>
        <v>0</v>
      </c>
      <c r="L64" s="434">
        <f t="shared" si="20"/>
        <v>0</v>
      </c>
      <c r="M64" s="434">
        <f t="shared" si="21"/>
        <v>0</v>
      </c>
      <c r="N64" s="434">
        <f t="shared" si="22"/>
        <v>0</v>
      </c>
      <c r="O64" s="434">
        <f t="shared" si="23"/>
        <v>0</v>
      </c>
      <c r="P64" s="435">
        <f t="shared" si="24"/>
        <v>0</v>
      </c>
    </row>
    <row r="65" spans="1:19" s="50" customFormat="1">
      <c r="A65" s="139">
        <v>40</v>
      </c>
      <c r="B65" s="140"/>
      <c r="C65" s="441" t="s">
        <v>78</v>
      </c>
      <c r="D65" s="229" t="s">
        <v>63</v>
      </c>
      <c r="E65" s="272">
        <v>3.5</v>
      </c>
      <c r="F65" s="159"/>
      <c r="G65" s="159"/>
      <c r="H65" s="159"/>
      <c r="I65" s="159"/>
      <c r="J65" s="159"/>
      <c r="K65" s="434">
        <f t="shared" si="26"/>
        <v>0</v>
      </c>
      <c r="L65" s="434">
        <f t="shared" si="20"/>
        <v>0</v>
      </c>
      <c r="M65" s="434">
        <f t="shared" si="21"/>
        <v>0</v>
      </c>
      <c r="N65" s="434">
        <f t="shared" si="22"/>
        <v>0</v>
      </c>
      <c r="O65" s="434">
        <f t="shared" si="23"/>
        <v>0</v>
      </c>
      <c r="P65" s="435">
        <f t="shared" si="24"/>
        <v>0</v>
      </c>
    </row>
    <row r="66" spans="1:19" s="50" customFormat="1" ht="25">
      <c r="A66" s="139">
        <v>41</v>
      </c>
      <c r="B66" s="140"/>
      <c r="C66" s="441" t="s">
        <v>79</v>
      </c>
      <c r="D66" s="229" t="s">
        <v>63</v>
      </c>
      <c r="E66" s="272">
        <f>35.241-E67</f>
        <v>31.741</v>
      </c>
      <c r="F66" s="159"/>
      <c r="G66" s="159"/>
      <c r="H66" s="159"/>
      <c r="I66" s="159"/>
      <c r="J66" s="159"/>
      <c r="K66" s="434">
        <f t="shared" si="26"/>
        <v>0</v>
      </c>
      <c r="L66" s="434">
        <f t="shared" si="20"/>
        <v>0</v>
      </c>
      <c r="M66" s="434">
        <f t="shared" si="21"/>
        <v>0</v>
      </c>
      <c r="N66" s="434">
        <f t="shared" si="22"/>
        <v>0</v>
      </c>
      <c r="O66" s="434">
        <f t="shared" si="23"/>
        <v>0</v>
      </c>
      <c r="P66" s="435">
        <f t="shared" si="24"/>
        <v>0</v>
      </c>
    </row>
    <row r="67" spans="1:19" s="50" customFormat="1" ht="25">
      <c r="A67" s="139">
        <v>42</v>
      </c>
      <c r="B67" s="140"/>
      <c r="C67" s="442" t="s">
        <v>80</v>
      </c>
      <c r="D67" s="229" t="s">
        <v>63</v>
      </c>
      <c r="E67" s="272">
        <v>3.5</v>
      </c>
      <c r="F67" s="159"/>
      <c r="G67" s="159"/>
      <c r="H67" s="159"/>
      <c r="I67" s="159"/>
      <c r="J67" s="159"/>
      <c r="K67" s="434">
        <f t="shared" si="26"/>
        <v>0</v>
      </c>
      <c r="L67" s="434">
        <f t="shared" si="20"/>
        <v>0</v>
      </c>
      <c r="M67" s="434">
        <f t="shared" si="21"/>
        <v>0</v>
      </c>
      <c r="N67" s="434">
        <f t="shared" si="22"/>
        <v>0</v>
      </c>
      <c r="O67" s="434">
        <f t="shared" si="23"/>
        <v>0</v>
      </c>
      <c r="P67" s="435">
        <f t="shared" si="24"/>
        <v>0</v>
      </c>
      <c r="S67" s="50" t="s">
        <v>174</v>
      </c>
    </row>
    <row r="68" spans="1:19" s="50" customFormat="1">
      <c r="A68" s="139">
        <v>43</v>
      </c>
      <c r="B68" s="140"/>
      <c r="C68" s="442" t="s">
        <v>81</v>
      </c>
      <c r="D68" s="229" t="s">
        <v>63</v>
      </c>
      <c r="E68" s="272">
        <f>E64+E65</f>
        <v>47</v>
      </c>
      <c r="F68" s="159"/>
      <c r="G68" s="159"/>
      <c r="H68" s="159"/>
      <c r="I68" s="159"/>
      <c r="J68" s="159"/>
      <c r="K68" s="434">
        <f t="shared" si="26"/>
        <v>0</v>
      </c>
      <c r="L68" s="434">
        <f t="shared" si="20"/>
        <v>0</v>
      </c>
      <c r="M68" s="434">
        <f t="shared" si="21"/>
        <v>0</v>
      </c>
      <c r="N68" s="434">
        <f t="shared" si="22"/>
        <v>0</v>
      </c>
      <c r="O68" s="434">
        <f t="shared" si="23"/>
        <v>0</v>
      </c>
      <c r="P68" s="435">
        <f t="shared" si="24"/>
        <v>0</v>
      </c>
    </row>
    <row r="69" spans="1:19" s="50" customFormat="1" ht="25">
      <c r="A69" s="139">
        <v>44</v>
      </c>
      <c r="B69" s="231"/>
      <c r="C69" s="228" t="s">
        <v>154</v>
      </c>
      <c r="D69" s="229" t="s">
        <v>28</v>
      </c>
      <c r="E69" s="272">
        <v>40</v>
      </c>
      <c r="F69" s="159"/>
      <c r="G69" s="159"/>
      <c r="H69" s="321"/>
      <c r="I69" s="159"/>
      <c r="J69" s="159"/>
      <c r="K69" s="434">
        <f t="shared" ref="K69:K72" si="27">SUM(H69:J69)</f>
        <v>0</v>
      </c>
      <c r="L69" s="434">
        <f t="shared" si="20"/>
        <v>0</v>
      </c>
      <c r="M69" s="434">
        <f t="shared" si="21"/>
        <v>0</v>
      </c>
      <c r="N69" s="434">
        <f t="shared" si="22"/>
        <v>0</v>
      </c>
      <c r="O69" s="434">
        <f t="shared" si="23"/>
        <v>0</v>
      </c>
      <c r="P69" s="435">
        <f t="shared" si="24"/>
        <v>0</v>
      </c>
    </row>
    <row r="70" spans="1:19" s="50" customFormat="1" ht="25">
      <c r="A70" s="139">
        <v>45</v>
      </c>
      <c r="B70" s="231"/>
      <c r="C70" s="443" t="s">
        <v>244</v>
      </c>
      <c r="D70" s="229" t="s">
        <v>63</v>
      </c>
      <c r="E70" s="272">
        <v>6.39</v>
      </c>
      <c r="F70" s="159"/>
      <c r="G70" s="159"/>
      <c r="H70" s="321"/>
      <c r="I70" s="159"/>
      <c r="J70" s="159"/>
      <c r="K70" s="434">
        <f t="shared" si="27"/>
        <v>0</v>
      </c>
      <c r="L70" s="434">
        <f t="shared" si="20"/>
        <v>0</v>
      </c>
      <c r="M70" s="434">
        <f t="shared" si="21"/>
        <v>0</v>
      </c>
      <c r="N70" s="434">
        <f t="shared" si="22"/>
        <v>0</v>
      </c>
      <c r="O70" s="434">
        <f t="shared" si="23"/>
        <v>0</v>
      </c>
      <c r="P70" s="435">
        <f t="shared" si="24"/>
        <v>0</v>
      </c>
      <c r="R70" s="239"/>
      <c r="S70" s="50" t="s">
        <v>173</v>
      </c>
    </row>
    <row r="71" spans="1:19" s="50" customFormat="1" ht="37.5">
      <c r="A71" s="139">
        <v>46</v>
      </c>
      <c r="B71" s="230"/>
      <c r="C71" s="444" t="s">
        <v>155</v>
      </c>
      <c r="D71" s="229" t="s">
        <v>156</v>
      </c>
      <c r="E71" s="273">
        <v>0.53700000000000003</v>
      </c>
      <c r="F71" s="159"/>
      <c r="G71" s="159"/>
      <c r="H71" s="321"/>
      <c r="I71" s="159"/>
      <c r="J71" s="159"/>
      <c r="K71" s="434">
        <f t="shared" si="27"/>
        <v>0</v>
      </c>
      <c r="L71" s="434">
        <f t="shared" si="20"/>
        <v>0</v>
      </c>
      <c r="M71" s="434">
        <f t="shared" si="21"/>
        <v>0</v>
      </c>
      <c r="N71" s="434">
        <f t="shared" si="22"/>
        <v>0</v>
      </c>
      <c r="O71" s="434">
        <f t="shared" si="23"/>
        <v>0</v>
      </c>
      <c r="P71" s="435">
        <f t="shared" si="24"/>
        <v>0</v>
      </c>
    </row>
    <row r="72" spans="1:19" s="50" customFormat="1" ht="37.5">
      <c r="A72" s="139">
        <v>47</v>
      </c>
      <c r="B72" s="231"/>
      <c r="C72" s="444" t="s">
        <v>243</v>
      </c>
      <c r="D72" s="231" t="s">
        <v>63</v>
      </c>
      <c r="E72" s="272">
        <v>5.51</v>
      </c>
      <c r="F72" s="159"/>
      <c r="G72" s="159"/>
      <c r="H72" s="321"/>
      <c r="I72" s="159"/>
      <c r="J72" s="159"/>
      <c r="K72" s="434">
        <f t="shared" si="27"/>
        <v>0</v>
      </c>
      <c r="L72" s="434">
        <f t="shared" si="20"/>
        <v>0</v>
      </c>
      <c r="M72" s="434">
        <f t="shared" si="21"/>
        <v>0</v>
      </c>
      <c r="N72" s="434">
        <f t="shared" si="22"/>
        <v>0</v>
      </c>
      <c r="O72" s="434">
        <f t="shared" si="23"/>
        <v>0</v>
      </c>
      <c r="P72" s="435">
        <f t="shared" si="24"/>
        <v>0</v>
      </c>
      <c r="S72" s="50" t="s">
        <v>174</v>
      </c>
    </row>
    <row r="73" spans="1:19" s="50" customFormat="1" ht="50.5">
      <c r="A73" s="139">
        <v>48</v>
      </c>
      <c r="B73" s="445"/>
      <c r="C73" s="446" t="s">
        <v>245</v>
      </c>
      <c r="D73" s="229" t="s">
        <v>156</v>
      </c>
      <c r="E73" s="229">
        <f>0.5+0.258+0.025+0.035</f>
        <v>0.81800000000000006</v>
      </c>
      <c r="F73" s="159"/>
      <c r="G73" s="159"/>
      <c r="H73" s="137"/>
      <c r="I73" s="447"/>
      <c r="J73" s="447"/>
      <c r="K73" s="315">
        <f t="shared" ref="K73" si="28">SUM(H73:J73)</f>
        <v>0</v>
      </c>
      <c r="L73" s="315">
        <f t="shared" si="20"/>
        <v>0</v>
      </c>
      <c r="M73" s="315">
        <f t="shared" si="21"/>
        <v>0</v>
      </c>
      <c r="N73" s="315">
        <f t="shared" si="22"/>
        <v>0</v>
      </c>
      <c r="O73" s="315">
        <f t="shared" si="23"/>
        <v>0</v>
      </c>
      <c r="P73" s="316">
        <f t="shared" si="24"/>
        <v>0</v>
      </c>
    </row>
    <row r="74" spans="1:19" s="50" customFormat="1" ht="14.5">
      <c r="A74" s="437"/>
      <c r="B74" s="140"/>
      <c r="C74" s="167" t="s">
        <v>175</v>
      </c>
      <c r="D74" s="236"/>
      <c r="E74" s="168"/>
      <c r="F74" s="165"/>
      <c r="G74" s="164"/>
      <c r="H74" s="159"/>
      <c r="I74" s="436"/>
      <c r="J74" s="436"/>
      <c r="K74" s="315">
        <f t="shared" ref="K74:K83" si="29">SUM(H74:J74)</f>
        <v>0</v>
      </c>
      <c r="L74" s="315">
        <f t="shared" ref="L74:L83" si="30">ROUND(F74*E74,2)</f>
        <v>0</v>
      </c>
      <c r="M74" s="315">
        <f t="shared" ref="M74:M83" si="31">ROUND(H74*E74,2)</f>
        <v>0</v>
      </c>
      <c r="N74" s="315">
        <f t="shared" ref="N74:N83" si="32">ROUND(I74*E74,2)</f>
        <v>0</v>
      </c>
      <c r="O74" s="315">
        <f t="shared" ref="O74:O83" si="33">ROUND(J74*E74,2)</f>
        <v>0</v>
      </c>
      <c r="P74" s="316">
        <f t="shared" ref="P74:P83" si="34">SUM(M74:O74)</f>
        <v>0</v>
      </c>
    </row>
    <row r="75" spans="1:19" s="50" customFormat="1" ht="25">
      <c r="A75" s="437">
        <v>49</v>
      </c>
      <c r="B75" s="140"/>
      <c r="C75" s="249" t="s">
        <v>151</v>
      </c>
      <c r="D75" s="236" t="s">
        <v>28</v>
      </c>
      <c r="E75" s="225">
        <v>11.13</v>
      </c>
      <c r="F75" s="159"/>
      <c r="G75" s="164"/>
      <c r="H75" s="321"/>
      <c r="I75" s="159"/>
      <c r="J75" s="430"/>
      <c r="K75" s="315">
        <f t="shared" si="29"/>
        <v>0</v>
      </c>
      <c r="L75" s="315">
        <f t="shared" si="30"/>
        <v>0</v>
      </c>
      <c r="M75" s="315">
        <f t="shared" si="31"/>
        <v>0</v>
      </c>
      <c r="N75" s="315">
        <f t="shared" si="32"/>
        <v>0</v>
      </c>
      <c r="O75" s="315">
        <f t="shared" si="33"/>
        <v>0</v>
      </c>
      <c r="P75" s="316">
        <f t="shared" si="34"/>
        <v>0</v>
      </c>
    </row>
    <row r="76" spans="1:19" s="50" customFormat="1" ht="25">
      <c r="A76" s="437">
        <v>50</v>
      </c>
      <c r="B76" s="140"/>
      <c r="C76" s="427" t="s">
        <v>233</v>
      </c>
      <c r="D76" s="236" t="s">
        <v>28</v>
      </c>
      <c r="E76" s="225">
        <v>7.8</v>
      </c>
      <c r="F76" s="159"/>
      <c r="G76" s="164"/>
      <c r="H76" s="321"/>
      <c r="I76" s="159"/>
      <c r="J76" s="430"/>
      <c r="K76" s="315">
        <f t="shared" ref="K76:K80" si="35">SUM(H76:J76)</f>
        <v>0</v>
      </c>
      <c r="L76" s="315">
        <f t="shared" si="30"/>
        <v>0</v>
      </c>
      <c r="M76" s="315">
        <f t="shared" si="31"/>
        <v>0</v>
      </c>
      <c r="N76" s="315">
        <f t="shared" si="32"/>
        <v>0</v>
      </c>
      <c r="O76" s="315">
        <f t="shared" si="33"/>
        <v>0</v>
      </c>
      <c r="P76" s="316">
        <f t="shared" si="34"/>
        <v>0</v>
      </c>
    </row>
    <row r="77" spans="1:19" s="50" customFormat="1" ht="14.5">
      <c r="A77" s="437">
        <v>51</v>
      </c>
      <c r="B77" s="140"/>
      <c r="C77" s="427" t="s">
        <v>234</v>
      </c>
      <c r="D77" s="236" t="s">
        <v>150</v>
      </c>
      <c r="E77" s="225">
        <v>5.6</v>
      </c>
      <c r="F77" s="159"/>
      <c r="G77" s="164"/>
      <c r="H77" s="321"/>
      <c r="I77" s="430"/>
      <c r="J77" s="430"/>
      <c r="K77" s="315">
        <f t="shared" si="35"/>
        <v>0</v>
      </c>
      <c r="L77" s="315">
        <f t="shared" si="30"/>
        <v>0</v>
      </c>
      <c r="M77" s="315">
        <f t="shared" si="31"/>
        <v>0</v>
      </c>
      <c r="N77" s="315">
        <f t="shared" si="32"/>
        <v>0</v>
      </c>
      <c r="O77" s="315">
        <f t="shared" si="33"/>
        <v>0</v>
      </c>
      <c r="P77" s="316">
        <f t="shared" si="34"/>
        <v>0</v>
      </c>
    </row>
    <row r="78" spans="1:19" s="50" customFormat="1" ht="25">
      <c r="A78" s="437">
        <v>52</v>
      </c>
      <c r="B78" s="140"/>
      <c r="C78" s="427" t="s">
        <v>235</v>
      </c>
      <c r="D78" s="236" t="s">
        <v>150</v>
      </c>
      <c r="E78" s="225">
        <v>2</v>
      </c>
      <c r="F78" s="159"/>
      <c r="G78" s="164"/>
      <c r="H78" s="321"/>
      <c r="I78" s="430"/>
      <c r="J78" s="430"/>
      <c r="K78" s="315">
        <f t="shared" si="35"/>
        <v>0</v>
      </c>
      <c r="L78" s="315">
        <f t="shared" si="30"/>
        <v>0</v>
      </c>
      <c r="M78" s="315">
        <f t="shared" si="31"/>
        <v>0</v>
      </c>
      <c r="N78" s="315">
        <f t="shared" si="32"/>
        <v>0</v>
      </c>
      <c r="O78" s="315">
        <f t="shared" si="33"/>
        <v>0</v>
      </c>
      <c r="P78" s="316">
        <f t="shared" si="34"/>
        <v>0</v>
      </c>
    </row>
    <row r="79" spans="1:19" s="50" customFormat="1" ht="25">
      <c r="A79" s="437">
        <v>53</v>
      </c>
      <c r="B79" s="140"/>
      <c r="C79" s="427" t="s">
        <v>236</v>
      </c>
      <c r="D79" s="236" t="s">
        <v>150</v>
      </c>
      <c r="E79" s="225">
        <v>41</v>
      </c>
      <c r="F79" s="165"/>
      <c r="G79" s="164"/>
      <c r="H79" s="321"/>
      <c r="I79" s="436"/>
      <c r="J79" s="430"/>
      <c r="K79" s="315">
        <f t="shared" si="35"/>
        <v>0</v>
      </c>
      <c r="L79" s="315">
        <f t="shared" si="30"/>
        <v>0</v>
      </c>
      <c r="M79" s="315">
        <f t="shared" si="31"/>
        <v>0</v>
      </c>
      <c r="N79" s="315">
        <f t="shared" si="32"/>
        <v>0</v>
      </c>
      <c r="O79" s="315">
        <f t="shared" si="33"/>
        <v>0</v>
      </c>
      <c r="P79" s="316">
        <f t="shared" si="34"/>
        <v>0</v>
      </c>
    </row>
    <row r="80" spans="1:19" s="50" customFormat="1" ht="25">
      <c r="A80" s="437">
        <v>54</v>
      </c>
      <c r="B80" s="140"/>
      <c r="C80" s="427" t="s">
        <v>237</v>
      </c>
      <c r="D80" s="438" t="s">
        <v>28</v>
      </c>
      <c r="E80" s="225">
        <v>15.9</v>
      </c>
      <c r="F80" s="159"/>
      <c r="G80" s="164"/>
      <c r="H80" s="321"/>
      <c r="I80" s="430"/>
      <c r="J80" s="430"/>
      <c r="K80" s="315">
        <f t="shared" si="35"/>
        <v>0</v>
      </c>
      <c r="L80" s="315">
        <f t="shared" si="30"/>
        <v>0</v>
      </c>
      <c r="M80" s="315">
        <f t="shared" si="31"/>
        <v>0</v>
      </c>
      <c r="N80" s="315">
        <f t="shared" si="32"/>
        <v>0</v>
      </c>
      <c r="O80" s="315">
        <f t="shared" si="33"/>
        <v>0</v>
      </c>
      <c r="P80" s="316">
        <f t="shared" si="34"/>
        <v>0</v>
      </c>
    </row>
    <row r="81" spans="1:19" s="50" customFormat="1" ht="14.5">
      <c r="A81" s="437">
        <v>55</v>
      </c>
      <c r="B81" s="140"/>
      <c r="C81" s="249" t="s">
        <v>176</v>
      </c>
      <c r="D81" s="236" t="s">
        <v>124</v>
      </c>
      <c r="E81" s="225" t="s">
        <v>177</v>
      </c>
      <c r="F81" s="159"/>
      <c r="G81" s="164"/>
      <c r="H81" s="321"/>
      <c r="I81" s="436"/>
      <c r="J81" s="430"/>
      <c r="K81" s="315">
        <f t="shared" si="29"/>
        <v>0</v>
      </c>
      <c r="L81" s="315">
        <f t="shared" si="30"/>
        <v>0</v>
      </c>
      <c r="M81" s="315">
        <f t="shared" si="31"/>
        <v>0</v>
      </c>
      <c r="N81" s="315">
        <f t="shared" si="32"/>
        <v>0</v>
      </c>
      <c r="O81" s="315">
        <f t="shared" si="33"/>
        <v>0</v>
      </c>
      <c r="P81" s="316">
        <f t="shared" si="34"/>
        <v>0</v>
      </c>
    </row>
    <row r="82" spans="1:19" s="50" customFormat="1" ht="14.5">
      <c r="A82" s="437">
        <v>56</v>
      </c>
      <c r="B82" s="140"/>
      <c r="C82" s="249" t="s">
        <v>178</v>
      </c>
      <c r="D82" s="236" t="s">
        <v>124</v>
      </c>
      <c r="E82" s="225" t="s">
        <v>179</v>
      </c>
      <c r="F82" s="159"/>
      <c r="G82" s="164"/>
      <c r="H82" s="321"/>
      <c r="I82" s="436"/>
      <c r="J82" s="430"/>
      <c r="K82" s="315">
        <f t="shared" si="29"/>
        <v>0</v>
      </c>
      <c r="L82" s="315">
        <f t="shared" si="30"/>
        <v>0</v>
      </c>
      <c r="M82" s="315">
        <f t="shared" si="31"/>
        <v>0</v>
      </c>
      <c r="N82" s="315">
        <f t="shared" si="32"/>
        <v>0</v>
      </c>
      <c r="O82" s="315">
        <f t="shared" si="33"/>
        <v>0</v>
      </c>
      <c r="P82" s="316">
        <f t="shared" si="34"/>
        <v>0</v>
      </c>
    </row>
    <row r="83" spans="1:19" s="50" customFormat="1" ht="14.5">
      <c r="A83" s="437">
        <v>57</v>
      </c>
      <c r="B83" s="140"/>
      <c r="C83" s="249" t="s">
        <v>180</v>
      </c>
      <c r="D83" s="236" t="s">
        <v>124</v>
      </c>
      <c r="E83" s="225" t="s">
        <v>179</v>
      </c>
      <c r="F83" s="159"/>
      <c r="G83" s="164"/>
      <c r="H83" s="321"/>
      <c r="I83" s="436"/>
      <c r="J83" s="430"/>
      <c r="K83" s="315">
        <f t="shared" si="29"/>
        <v>0</v>
      </c>
      <c r="L83" s="315">
        <f t="shared" si="30"/>
        <v>0</v>
      </c>
      <c r="M83" s="315">
        <f t="shared" si="31"/>
        <v>0</v>
      </c>
      <c r="N83" s="315">
        <f t="shared" si="32"/>
        <v>0</v>
      </c>
      <c r="O83" s="315">
        <f t="shared" si="33"/>
        <v>0</v>
      </c>
      <c r="P83" s="316">
        <f t="shared" si="34"/>
        <v>0</v>
      </c>
    </row>
    <row r="84" spans="1:19" s="50" customFormat="1" ht="14.5">
      <c r="A84" s="437"/>
      <c r="B84" s="140"/>
      <c r="C84" s="232" t="s">
        <v>181</v>
      </c>
      <c r="D84" s="236"/>
      <c r="E84" s="225"/>
      <c r="F84" s="159"/>
      <c r="G84" s="164"/>
      <c r="H84" s="321"/>
      <c r="I84" s="436"/>
      <c r="J84" s="430"/>
      <c r="K84" s="439"/>
      <c r="L84" s="439"/>
      <c r="M84" s="439"/>
      <c r="N84" s="439"/>
      <c r="O84" s="439"/>
      <c r="P84" s="440"/>
    </row>
    <row r="85" spans="1:19" s="50" customFormat="1" ht="25">
      <c r="A85" s="139">
        <v>58</v>
      </c>
      <c r="B85" s="140"/>
      <c r="C85" s="441" t="s">
        <v>77</v>
      </c>
      <c r="D85" s="229" t="s">
        <v>63</v>
      </c>
      <c r="E85" s="272">
        <f>26-E86</f>
        <v>23.5</v>
      </c>
      <c r="F85" s="159"/>
      <c r="G85" s="159"/>
      <c r="H85" s="159"/>
      <c r="I85" s="159"/>
      <c r="J85" s="159"/>
      <c r="K85" s="434">
        <f t="shared" ref="K85:K89" si="36">SUM(H85:J85)</f>
        <v>0</v>
      </c>
      <c r="L85" s="434">
        <f t="shared" ref="L85:L94" si="37">ROUND(F85*E85,2)</f>
        <v>0</v>
      </c>
      <c r="M85" s="434">
        <f t="shared" ref="M85:M94" si="38">ROUND(H85*E85,2)</f>
        <v>0</v>
      </c>
      <c r="N85" s="434">
        <f t="shared" ref="N85:N94" si="39">ROUND(I85*E85,2)</f>
        <v>0</v>
      </c>
      <c r="O85" s="434">
        <f t="shared" ref="O85:O94" si="40">ROUND(J85*E85,2)</f>
        <v>0</v>
      </c>
      <c r="P85" s="435">
        <f t="shared" ref="P85:P94" si="41">SUM(M85:O85)</f>
        <v>0</v>
      </c>
    </row>
    <row r="86" spans="1:19" s="50" customFormat="1">
      <c r="A86" s="139">
        <v>59</v>
      </c>
      <c r="B86" s="140"/>
      <c r="C86" s="441" t="s">
        <v>78</v>
      </c>
      <c r="D86" s="229" t="s">
        <v>63</v>
      </c>
      <c r="E86" s="272">
        <v>2.5</v>
      </c>
      <c r="F86" s="159"/>
      <c r="G86" s="159"/>
      <c r="H86" s="159"/>
      <c r="I86" s="159"/>
      <c r="J86" s="159"/>
      <c r="K86" s="434">
        <f t="shared" si="36"/>
        <v>0</v>
      </c>
      <c r="L86" s="434">
        <f t="shared" si="37"/>
        <v>0</v>
      </c>
      <c r="M86" s="434">
        <f t="shared" si="38"/>
        <v>0</v>
      </c>
      <c r="N86" s="434">
        <f t="shared" si="39"/>
        <v>0</v>
      </c>
      <c r="O86" s="434">
        <f t="shared" si="40"/>
        <v>0</v>
      </c>
      <c r="P86" s="435">
        <f t="shared" si="41"/>
        <v>0</v>
      </c>
    </row>
    <row r="87" spans="1:19" s="50" customFormat="1" ht="25">
      <c r="A87" s="139">
        <v>60</v>
      </c>
      <c r="B87" s="140"/>
      <c r="C87" s="441" t="s">
        <v>79</v>
      </c>
      <c r="D87" s="229" t="s">
        <v>63</v>
      </c>
      <c r="E87" s="272">
        <f>20.4-E88</f>
        <v>18.399999999999999</v>
      </c>
      <c r="F87" s="159"/>
      <c r="G87" s="159"/>
      <c r="H87" s="159"/>
      <c r="I87" s="159"/>
      <c r="J87" s="159"/>
      <c r="K87" s="434">
        <f t="shared" si="36"/>
        <v>0</v>
      </c>
      <c r="L87" s="434">
        <f t="shared" si="37"/>
        <v>0</v>
      </c>
      <c r="M87" s="434">
        <f t="shared" si="38"/>
        <v>0</v>
      </c>
      <c r="N87" s="434">
        <f t="shared" si="39"/>
        <v>0</v>
      </c>
      <c r="O87" s="434">
        <f t="shared" si="40"/>
        <v>0</v>
      </c>
      <c r="P87" s="435">
        <f t="shared" si="41"/>
        <v>0</v>
      </c>
    </row>
    <row r="88" spans="1:19" s="50" customFormat="1" ht="25">
      <c r="A88" s="139">
        <v>61</v>
      </c>
      <c r="B88" s="140"/>
      <c r="C88" s="442" t="s">
        <v>80</v>
      </c>
      <c r="D88" s="229" t="s">
        <v>63</v>
      </c>
      <c r="E88" s="272">
        <v>2</v>
      </c>
      <c r="F88" s="159"/>
      <c r="G88" s="159"/>
      <c r="H88" s="159"/>
      <c r="I88" s="159"/>
      <c r="J88" s="159"/>
      <c r="K88" s="434">
        <f t="shared" si="36"/>
        <v>0</v>
      </c>
      <c r="L88" s="434">
        <f t="shared" si="37"/>
        <v>0</v>
      </c>
      <c r="M88" s="434">
        <f t="shared" si="38"/>
        <v>0</v>
      </c>
      <c r="N88" s="434">
        <f t="shared" si="39"/>
        <v>0</v>
      </c>
      <c r="O88" s="434">
        <f t="shared" si="40"/>
        <v>0</v>
      </c>
      <c r="P88" s="435">
        <f t="shared" si="41"/>
        <v>0</v>
      </c>
      <c r="S88" s="50" t="s">
        <v>174</v>
      </c>
    </row>
    <row r="89" spans="1:19" s="50" customFormat="1">
      <c r="A89" s="139">
        <v>62</v>
      </c>
      <c r="B89" s="140"/>
      <c r="C89" s="442" t="s">
        <v>81</v>
      </c>
      <c r="D89" s="229" t="s">
        <v>63</v>
      </c>
      <c r="E89" s="272">
        <f>E85+E86</f>
        <v>26</v>
      </c>
      <c r="F89" s="159"/>
      <c r="G89" s="159"/>
      <c r="H89" s="159"/>
      <c r="I89" s="159"/>
      <c r="J89" s="159"/>
      <c r="K89" s="434">
        <f t="shared" si="36"/>
        <v>0</v>
      </c>
      <c r="L89" s="434">
        <f t="shared" si="37"/>
        <v>0</v>
      </c>
      <c r="M89" s="434">
        <f t="shared" si="38"/>
        <v>0</v>
      </c>
      <c r="N89" s="434">
        <f t="shared" si="39"/>
        <v>0</v>
      </c>
      <c r="O89" s="434">
        <f t="shared" si="40"/>
        <v>0</v>
      </c>
      <c r="P89" s="435">
        <f t="shared" si="41"/>
        <v>0</v>
      </c>
    </row>
    <row r="90" spans="1:19" s="50" customFormat="1" ht="25">
      <c r="A90" s="139">
        <v>63</v>
      </c>
      <c r="B90" s="231"/>
      <c r="C90" s="228" t="s">
        <v>154</v>
      </c>
      <c r="D90" s="229" t="s">
        <v>28</v>
      </c>
      <c r="E90" s="272">
        <v>22</v>
      </c>
      <c r="F90" s="159"/>
      <c r="G90" s="159"/>
      <c r="H90" s="321"/>
      <c r="I90" s="159"/>
      <c r="J90" s="159"/>
      <c r="K90" s="434">
        <f t="shared" ref="K90:K93" si="42">SUM(H90:J90)</f>
        <v>0</v>
      </c>
      <c r="L90" s="434">
        <f t="shared" si="37"/>
        <v>0</v>
      </c>
      <c r="M90" s="434">
        <f t="shared" si="38"/>
        <v>0</v>
      </c>
      <c r="N90" s="434">
        <f t="shared" si="39"/>
        <v>0</v>
      </c>
      <c r="O90" s="434">
        <f t="shared" si="40"/>
        <v>0</v>
      </c>
      <c r="P90" s="435">
        <f t="shared" si="41"/>
        <v>0</v>
      </c>
    </row>
    <row r="91" spans="1:19" s="50" customFormat="1" ht="25">
      <c r="A91" s="139">
        <v>64</v>
      </c>
      <c r="B91" s="231"/>
      <c r="C91" s="443" t="s">
        <v>244</v>
      </c>
      <c r="D91" s="229" t="s">
        <v>63</v>
      </c>
      <c r="E91" s="272">
        <v>2.74</v>
      </c>
      <c r="F91" s="159"/>
      <c r="G91" s="159"/>
      <c r="H91" s="321"/>
      <c r="I91" s="159"/>
      <c r="J91" s="159"/>
      <c r="K91" s="434">
        <f t="shared" si="42"/>
        <v>0</v>
      </c>
      <c r="L91" s="434">
        <f t="shared" si="37"/>
        <v>0</v>
      </c>
      <c r="M91" s="434">
        <f t="shared" si="38"/>
        <v>0</v>
      </c>
      <c r="N91" s="434">
        <f t="shared" si="39"/>
        <v>0</v>
      </c>
      <c r="O91" s="434">
        <f t="shared" si="40"/>
        <v>0</v>
      </c>
      <c r="P91" s="435">
        <f t="shared" si="41"/>
        <v>0</v>
      </c>
      <c r="R91" s="239"/>
      <c r="S91" s="50" t="s">
        <v>173</v>
      </c>
    </row>
    <row r="92" spans="1:19" s="50" customFormat="1" ht="37.5">
      <c r="A92" s="139">
        <v>65</v>
      </c>
      <c r="B92" s="230"/>
      <c r="C92" s="444" t="s">
        <v>155</v>
      </c>
      <c r="D92" s="229" t="s">
        <v>156</v>
      </c>
      <c r="E92" s="273">
        <v>0.223</v>
      </c>
      <c r="F92" s="159"/>
      <c r="G92" s="159"/>
      <c r="H92" s="321"/>
      <c r="I92" s="159"/>
      <c r="J92" s="159"/>
      <c r="K92" s="434">
        <f t="shared" si="42"/>
        <v>0</v>
      </c>
      <c r="L92" s="434">
        <f t="shared" si="37"/>
        <v>0</v>
      </c>
      <c r="M92" s="434">
        <f t="shared" si="38"/>
        <v>0</v>
      </c>
      <c r="N92" s="434">
        <f t="shared" si="39"/>
        <v>0</v>
      </c>
      <c r="O92" s="434">
        <f t="shared" si="40"/>
        <v>0</v>
      </c>
      <c r="P92" s="435">
        <f t="shared" si="41"/>
        <v>0</v>
      </c>
    </row>
    <row r="93" spans="1:19" s="50" customFormat="1" ht="37.5">
      <c r="A93" s="139">
        <v>66</v>
      </c>
      <c r="B93" s="231"/>
      <c r="C93" s="444" t="s">
        <v>243</v>
      </c>
      <c r="D93" s="231" t="s">
        <v>63</v>
      </c>
      <c r="E93" s="272">
        <v>2.12</v>
      </c>
      <c r="F93" s="159"/>
      <c r="G93" s="159"/>
      <c r="H93" s="321"/>
      <c r="I93" s="159"/>
      <c r="J93" s="159"/>
      <c r="K93" s="434">
        <f t="shared" si="42"/>
        <v>0</v>
      </c>
      <c r="L93" s="434">
        <f t="shared" si="37"/>
        <v>0</v>
      </c>
      <c r="M93" s="434">
        <f t="shared" si="38"/>
        <v>0</v>
      </c>
      <c r="N93" s="434">
        <f t="shared" si="39"/>
        <v>0</v>
      </c>
      <c r="O93" s="434">
        <f t="shared" si="40"/>
        <v>0</v>
      </c>
      <c r="P93" s="435">
        <f t="shared" si="41"/>
        <v>0</v>
      </c>
      <c r="S93" s="50" t="s">
        <v>174</v>
      </c>
    </row>
    <row r="94" spans="1:19" s="50" customFormat="1" ht="50.5">
      <c r="A94" s="139">
        <v>67</v>
      </c>
      <c r="B94" s="445"/>
      <c r="C94" s="446" t="s">
        <v>245</v>
      </c>
      <c r="D94" s="229" t="s">
        <v>156</v>
      </c>
      <c r="E94" s="229">
        <f>0.018+0.017+0.096+0.246</f>
        <v>0.377</v>
      </c>
      <c r="F94" s="159"/>
      <c r="G94" s="159"/>
      <c r="H94" s="137"/>
      <c r="I94" s="447"/>
      <c r="J94" s="447"/>
      <c r="K94" s="315">
        <f t="shared" ref="K94" si="43">SUM(H94:J94)</f>
        <v>0</v>
      </c>
      <c r="L94" s="315">
        <f t="shared" si="37"/>
        <v>0</v>
      </c>
      <c r="M94" s="315">
        <f t="shared" si="38"/>
        <v>0</v>
      </c>
      <c r="N94" s="315">
        <f t="shared" si="39"/>
        <v>0</v>
      </c>
      <c r="O94" s="315">
        <f t="shared" si="40"/>
        <v>0</v>
      </c>
      <c r="P94" s="316">
        <f t="shared" si="41"/>
        <v>0</v>
      </c>
    </row>
    <row r="95" spans="1:19">
      <c r="A95" s="200"/>
      <c r="B95" s="207"/>
      <c r="C95" s="201"/>
      <c r="D95" s="202"/>
      <c r="E95" s="203"/>
      <c r="F95" s="221"/>
      <c r="G95" s="164"/>
      <c r="H95" s="222"/>
      <c r="I95" s="223"/>
      <c r="J95" s="223"/>
      <c r="K95" s="203"/>
      <c r="L95" s="203"/>
      <c r="M95" s="203"/>
      <c r="N95" s="203"/>
      <c r="O95" s="203"/>
      <c r="P95" s="205"/>
    </row>
    <row r="96" spans="1:19" ht="15.65" customHeight="1">
      <c r="A96" s="188"/>
      <c r="B96" s="206"/>
      <c r="C96" s="527" t="s">
        <v>58</v>
      </c>
      <c r="D96" s="528"/>
      <c r="E96" s="528"/>
      <c r="F96" s="528"/>
      <c r="G96" s="528"/>
      <c r="H96" s="528"/>
      <c r="I96" s="528"/>
      <c r="J96" s="528"/>
      <c r="K96" s="528"/>
      <c r="L96" s="189">
        <f>SUM(L13:L95)</f>
        <v>0</v>
      </c>
      <c r="M96" s="189">
        <f>SUM(M13:M95)</f>
        <v>0</v>
      </c>
      <c r="N96" s="189">
        <f>SUM(N13:N95)</f>
        <v>0</v>
      </c>
      <c r="O96" s="189">
        <f>SUM(O13:O95)</f>
        <v>0</v>
      </c>
      <c r="P96" s="189">
        <f>SUM(P13:P95)</f>
        <v>0</v>
      </c>
    </row>
    <row r="97" spans="1:16" s="98" customFormat="1">
      <c r="I97" s="119"/>
    </row>
    <row r="98" spans="1:16" customFormat="1" ht="12.9" customHeight="1">
      <c r="B98" s="120" t="s">
        <v>37</v>
      </c>
    </row>
    <row r="99" spans="1:16" customFormat="1" ht="45.15" customHeight="1">
      <c r="A99" s="521"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99" s="521"/>
      <c r="C99" s="521"/>
      <c r="D99" s="521"/>
      <c r="E99" s="521"/>
      <c r="F99" s="521"/>
      <c r="G99" s="521"/>
      <c r="H99" s="521"/>
      <c r="I99" s="521"/>
      <c r="J99" s="521"/>
      <c r="K99" s="521"/>
      <c r="L99" s="521"/>
      <c r="M99" s="521"/>
      <c r="N99" s="521"/>
      <c r="O99" s="521"/>
      <c r="P99" s="521"/>
    </row>
    <row r="100" spans="1:16" customFormat="1" ht="79.5" customHeight="1">
      <c r="A100" s="521"/>
      <c r="B100" s="521"/>
      <c r="C100" s="521"/>
      <c r="D100" s="521"/>
      <c r="E100" s="521"/>
      <c r="F100" s="521"/>
      <c r="G100" s="521"/>
      <c r="H100" s="521"/>
      <c r="I100" s="521"/>
      <c r="J100" s="521"/>
      <c r="K100" s="521"/>
      <c r="L100" s="521"/>
      <c r="M100" s="521"/>
      <c r="N100" s="521"/>
      <c r="O100" s="521"/>
      <c r="P100" s="521"/>
    </row>
    <row r="101" spans="1:16" customFormat="1" ht="12.9" customHeight="1">
      <c r="B101" s="121"/>
    </row>
    <row r="102" spans="1:16" customFormat="1" ht="12.9" customHeight="1">
      <c r="B102" s="121"/>
    </row>
    <row r="103" spans="1:16" s="98" customFormat="1">
      <c r="B103" s="98" t="s">
        <v>7</v>
      </c>
      <c r="L103" s="126" t="str">
        <f>Koptame_PV!B39</f>
        <v>Pārbaudīja:</v>
      </c>
      <c r="M103" s="126"/>
      <c r="N103" s="126"/>
      <c r="O103" s="126"/>
      <c r="P103" s="126"/>
    </row>
    <row r="104" spans="1:16" s="98" customFormat="1">
      <c r="C104" s="118">
        <f>Koptame_PV!C34</f>
        <v>0</v>
      </c>
      <c r="L104" s="118"/>
      <c r="M104" s="518">
        <f>Koptame_PV!C40</f>
        <v>0</v>
      </c>
      <c r="N104" s="518"/>
      <c r="O104" s="126"/>
      <c r="P104" s="126"/>
    </row>
    <row r="105" spans="1:16" s="98" customFormat="1">
      <c r="C105" s="117">
        <f>Koptame_PV!C35</f>
        <v>0</v>
      </c>
      <c r="L105" s="117"/>
      <c r="M105" s="519">
        <f>Koptame_PV!C41</f>
        <v>0</v>
      </c>
      <c r="N105" s="519"/>
      <c r="O105" s="126"/>
      <c r="P105" s="126"/>
    </row>
    <row r="106" spans="1:16" s="98" customFormat="1" collapsed="1">
      <c r="B106" s="119"/>
      <c r="F106" s="119"/>
      <c r="G106" s="119"/>
    </row>
  </sheetData>
  <autoFilter ref="G1:G106" xr:uid="{00000000-0001-0000-3700-000000000000}"/>
  <mergeCells count="17">
    <mergeCell ref="A2:P2"/>
    <mergeCell ref="D3:P3"/>
    <mergeCell ref="D4:P4"/>
    <mergeCell ref="D5:P5"/>
    <mergeCell ref="L9:O9"/>
    <mergeCell ref="F11:K11"/>
    <mergeCell ref="L11:P11"/>
    <mergeCell ref="C96:K96"/>
    <mergeCell ref="M105:N105"/>
    <mergeCell ref="M104:N104"/>
    <mergeCell ref="A100:P100"/>
    <mergeCell ref="A99:P99"/>
    <mergeCell ref="A11:A12"/>
    <mergeCell ref="B11:B12"/>
    <mergeCell ref="C11:C12"/>
    <mergeCell ref="D11:D12"/>
    <mergeCell ref="E11:E12"/>
  </mergeCells>
  <conditionalFormatting sqref="I52">
    <cfRule type="expression" dxfId="72" priority="78">
      <formula>#REF!=3</formula>
    </cfRule>
    <cfRule type="expression" dxfId="71" priority="77">
      <formula>#REF!&gt;0</formula>
    </cfRule>
    <cfRule type="expression" dxfId="70" priority="76" stopIfTrue="1">
      <formula>I52=#REF!=FALSE</formula>
    </cfRule>
    <cfRule type="expression" dxfId="69" priority="75">
      <formula>#REF!=1</formula>
    </cfRule>
    <cfRule type="expression" dxfId="68" priority="74">
      <formula>#REF!=2</formula>
    </cfRule>
    <cfRule type="expression" dxfId="67" priority="73">
      <formula>#REF!=3</formula>
    </cfRule>
    <cfRule type="expression" dxfId="66" priority="72">
      <formula>#REF!&gt;0</formula>
    </cfRule>
    <cfRule type="expression" dxfId="65" priority="71" stopIfTrue="1">
      <formula>I52=#REF!=FALSE</formula>
    </cfRule>
    <cfRule type="expression" dxfId="64" priority="80">
      <formula>#REF!=1</formula>
    </cfRule>
    <cfRule type="expression" dxfId="63" priority="79">
      <formula>#REF!=2</formula>
    </cfRule>
  </conditionalFormatting>
  <conditionalFormatting sqref="I54">
    <cfRule type="expression" dxfId="62" priority="69">
      <formula>#REF!=1</formula>
    </cfRule>
    <cfRule type="expression" dxfId="61" priority="70" stopIfTrue="1">
      <formula>I54=#REF!=FALSE</formula>
    </cfRule>
    <cfRule type="expression" dxfId="60" priority="68">
      <formula>#REF!=2</formula>
    </cfRule>
    <cfRule type="expression" dxfId="59" priority="67">
      <formula>#REF!=3</formula>
    </cfRule>
    <cfRule type="expression" dxfId="58" priority="66">
      <formula>#REF!&gt;0</formula>
    </cfRule>
  </conditionalFormatting>
  <conditionalFormatting sqref="I56">
    <cfRule type="expression" dxfId="57" priority="235">
      <formula>#REF!=1</formula>
    </cfRule>
    <cfRule type="expression" dxfId="56" priority="234">
      <formula>#REF!=2</formula>
    </cfRule>
    <cfRule type="expression" dxfId="55" priority="233">
      <formula>#REF!=3</formula>
    </cfRule>
    <cfRule type="expression" dxfId="54" priority="232">
      <formula>#REF!&gt;0</formula>
    </cfRule>
    <cfRule type="expression" dxfId="53" priority="231" stopIfTrue="1">
      <formula>I56=#REF!=FALSE</formula>
    </cfRule>
    <cfRule type="expression" dxfId="52" priority="230">
      <formula>#REF!=1</formula>
    </cfRule>
  </conditionalFormatting>
  <conditionalFormatting sqref="I56:I57">
    <cfRule type="expression" dxfId="51" priority="32">
      <formula>#REF!=3</formula>
    </cfRule>
  </conditionalFormatting>
  <conditionalFormatting sqref="I56:I58">
    <cfRule type="expression" dxfId="50" priority="29" stopIfTrue="1">
      <formula>I56=#REF!=FALSE</formula>
    </cfRule>
  </conditionalFormatting>
  <conditionalFormatting sqref="I56:I59">
    <cfRule type="expression" dxfId="49" priority="38">
      <formula>#REF!=2</formula>
    </cfRule>
    <cfRule type="expression" dxfId="48" priority="36">
      <formula>#REF!&gt;0</formula>
    </cfRule>
  </conditionalFormatting>
  <conditionalFormatting sqref="I57">
    <cfRule type="expression" dxfId="47" priority="31">
      <formula>#REF!&gt;0</formula>
    </cfRule>
    <cfRule type="expression" dxfId="46" priority="33">
      <formula>#REF!=2</formula>
    </cfRule>
    <cfRule type="expression" dxfId="45" priority="35" stopIfTrue="1">
      <formula>I57=#REF!=FALSE</formula>
    </cfRule>
    <cfRule type="expression" dxfId="44" priority="34">
      <formula>#REF!=1</formula>
    </cfRule>
  </conditionalFormatting>
  <conditionalFormatting sqref="I57:I59">
    <cfRule type="expression" dxfId="43" priority="37">
      <formula>#REF!=3</formula>
    </cfRule>
    <cfRule type="expression" dxfId="42" priority="39">
      <formula>#REF!=1</formula>
    </cfRule>
  </conditionalFormatting>
  <conditionalFormatting sqref="I61 I59">
    <cfRule type="expression" dxfId="41" priority="44" stopIfTrue="1">
      <formula>I59=#REF!=FALSE</formula>
    </cfRule>
  </conditionalFormatting>
  <conditionalFormatting sqref="I61">
    <cfRule type="expression" dxfId="40" priority="40">
      <formula>#REF!&gt;0</formula>
    </cfRule>
    <cfRule type="expression" dxfId="39" priority="41">
      <formula>#REF!=3</formula>
    </cfRule>
    <cfRule type="expression" dxfId="38" priority="42">
      <formula>#REF!=2</formula>
    </cfRule>
    <cfRule type="expression" dxfId="37" priority="43">
      <formula>#REF!=1</formula>
    </cfRule>
  </conditionalFormatting>
  <conditionalFormatting sqref="I73">
    <cfRule type="expression" dxfId="36" priority="10">
      <formula>#REF!=2</formula>
    </cfRule>
    <cfRule type="expression" dxfId="35" priority="8">
      <formula>#REF!&gt;0</formula>
    </cfRule>
    <cfRule type="expression" dxfId="34" priority="9">
      <formula>#REF!=3</formula>
    </cfRule>
    <cfRule type="expression" dxfId="33" priority="11">
      <formula>#REF!=1</formula>
    </cfRule>
    <cfRule type="expression" dxfId="32" priority="12" stopIfTrue="1">
      <formula>I73=#REF!=FALSE</formula>
    </cfRule>
    <cfRule type="expression" dxfId="31" priority="7" stopIfTrue="1">
      <formula>I73=#REF!=FALSE</formula>
    </cfRule>
  </conditionalFormatting>
  <conditionalFormatting sqref="I75">
    <cfRule type="expression" dxfId="30" priority="126" stopIfTrue="1">
      <formula>I75=#REF!=FALSE</formula>
    </cfRule>
    <cfRule type="expression" dxfId="29" priority="127">
      <formula>#REF!&gt;0</formula>
    </cfRule>
    <cfRule type="expression" dxfId="28" priority="128">
      <formula>#REF!=3</formula>
    </cfRule>
    <cfRule type="expression" dxfId="27" priority="129">
      <formula>#REF!=2</formula>
    </cfRule>
    <cfRule type="expression" dxfId="26" priority="130">
      <formula>#REF!=1</formula>
    </cfRule>
  </conditionalFormatting>
  <conditionalFormatting sqref="I75:I77">
    <cfRule type="expression" dxfId="25" priority="13" stopIfTrue="1">
      <formula>I75=#REF!=FALSE</formula>
    </cfRule>
  </conditionalFormatting>
  <conditionalFormatting sqref="I75:I78">
    <cfRule type="expression" dxfId="24" priority="23">
      <formula>#REF!=1</formula>
    </cfRule>
    <cfRule type="expression" dxfId="23" priority="22">
      <formula>#REF!=2</formula>
    </cfRule>
    <cfRule type="expression" dxfId="22" priority="20">
      <formula>#REF!&gt;0</formula>
    </cfRule>
    <cfRule type="expression" dxfId="21" priority="21">
      <formula>#REF!=3</formula>
    </cfRule>
  </conditionalFormatting>
  <conditionalFormatting sqref="I76">
    <cfRule type="expression" dxfId="20" priority="15">
      <formula>#REF!&gt;0</formula>
    </cfRule>
    <cfRule type="expression" dxfId="19" priority="16">
      <formula>#REF!=3</formula>
    </cfRule>
    <cfRule type="expression" dxfId="18" priority="19" stopIfTrue="1">
      <formula>I76=#REF!=FALSE</formula>
    </cfRule>
    <cfRule type="expression" dxfId="17" priority="18">
      <formula>#REF!=1</formula>
    </cfRule>
    <cfRule type="expression" dxfId="16" priority="17">
      <formula>#REF!=2</formula>
    </cfRule>
  </conditionalFormatting>
  <conditionalFormatting sqref="I80 I78">
    <cfRule type="expression" dxfId="15" priority="28" stopIfTrue="1">
      <formula>I78=#REF!=FALSE</formula>
    </cfRule>
  </conditionalFormatting>
  <conditionalFormatting sqref="I80">
    <cfRule type="expression" dxfId="14" priority="27">
      <formula>#REF!=1</formula>
    </cfRule>
    <cfRule type="expression" dxfId="13" priority="26">
      <formula>#REF!=2</formula>
    </cfRule>
    <cfRule type="expression" dxfId="12" priority="25">
      <formula>#REF!=3</formula>
    </cfRule>
    <cfRule type="expression" dxfId="11" priority="24">
      <formula>#REF!&gt;0</formula>
    </cfRule>
  </conditionalFormatting>
  <conditionalFormatting sqref="I94">
    <cfRule type="expression" dxfId="10" priority="2">
      <formula>#REF!&gt;0</formula>
    </cfRule>
    <cfRule type="expression" dxfId="9" priority="3">
      <formula>#REF!=3</formula>
    </cfRule>
    <cfRule type="expression" dxfId="8" priority="4">
      <formula>#REF!=2</formula>
    </cfRule>
    <cfRule type="expression" dxfId="7" priority="5">
      <formula>#REF!=1</formula>
    </cfRule>
    <cfRule type="expression" dxfId="6" priority="1" stopIfTrue="1">
      <formula>I94=#REF!=FALSE</formula>
    </cfRule>
  </conditionalFormatting>
  <conditionalFormatting sqref="I94:I95">
    <cfRule type="expression" dxfId="5" priority="6" stopIfTrue="1">
      <formula>I94=#REF!=FALSE</formula>
    </cfRule>
  </conditionalFormatting>
  <conditionalFormatting sqref="I95">
    <cfRule type="expression" dxfId="4" priority="147">
      <formula>#REF!&gt;0</formula>
    </cfRule>
    <cfRule type="expression" dxfId="3" priority="149">
      <formula>#REF!=2</formula>
    </cfRule>
    <cfRule type="expression" dxfId="2" priority="150">
      <formula>#REF!=1</formula>
    </cfRule>
    <cfRule type="expression" dxfId="1" priority="155" stopIfTrue="1">
      <formula>I95=#REF!=FALSE</formula>
    </cfRule>
    <cfRule type="expression" dxfId="0" priority="148">
      <formula>#REF!=3</formula>
    </cfRule>
  </conditionalFormatting>
  <dataValidations count="1">
    <dataValidation type="list" allowBlank="1" showInputMessage="1" showErrorMessage="1" sqref="D47:D50 D55:D60 D35:D36 D41:D42 D63:D79 D81:D94" xr:uid="{07F50B48-561C-46A4-B54E-D2C13C596823}">
      <formula1>#REF!</formula1>
    </dataValidation>
  </dataValidation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rowBreaks count="1" manualBreakCount="1">
    <brk id="92"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0B6348F063F2499901E1858B841C1C" ma:contentTypeVersion="20" ma:contentTypeDescription="Create a new document." ma:contentTypeScope="" ma:versionID="2d379057cd4251826590318b955c8da0">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a480d3e28272699254fc829c698e102c"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Personas_x0020_dati"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Personas_x0020_dati" ma:index="20" nillable="true" ma:displayName="Personas dati" ma:default="0" ma:internalName="Personas_x0020_dati">
      <xsd:simpleType>
        <xsd:restriction base="dms:Boolea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_Flow_SignoffStatus" ma:index="25" nillable="true" ma:displayName="Sign-off status" ma:internalName="Sign_x002d_off_x0020_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1d2b73d-2ae3-415c-a081-4597492e6abf}"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ersonas_x0020_dati xmlns="520dbaf5-aacb-4fa5-a9f5-32ab6e55aaf4">false</Personas_x0020_dati>
    <TaxCatchAll xmlns="d73c6baf-9cf2-4cf2-a117-76c67141543a" xsi:nil="true"/>
    <lcf76f155ced4ddcb4097134ff3c332f xmlns="520dbaf5-aacb-4fa5-a9f5-32ab6e55aaf4">
      <Terms xmlns="http://schemas.microsoft.com/office/infopath/2007/PartnerControls"/>
    </lcf76f155ced4ddcb4097134ff3c332f>
    <_Flow_SignoffStatus xmlns="520dbaf5-aacb-4fa5-a9f5-32ab6e55aaf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3C19FA-1D53-422C-9164-2EDC47C18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0dbaf5-aacb-4fa5-a9f5-32ab6e55aaf4"/>
    <ds:schemaRef ds:uri="d73c6baf-9cf2-4cf2-a117-76c671415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9CA18E-AA52-44CB-AA22-A42262D68882}">
  <ds:schemaRefs>
    <ds:schemaRef ds:uri="http://schemas.microsoft.com/office/2006/metadata/properties"/>
    <ds:schemaRef ds:uri="http://schemas.microsoft.com/office/infopath/2007/PartnerControls"/>
    <ds:schemaRef ds:uri="520dbaf5-aacb-4fa5-a9f5-32ab6e55aaf4"/>
    <ds:schemaRef ds:uri="d73c6baf-9cf2-4cf2-a117-76c67141543a"/>
  </ds:schemaRefs>
</ds:datastoreItem>
</file>

<file path=customXml/itemProps3.xml><?xml version="1.0" encoding="utf-8"?>
<ds:datastoreItem xmlns:ds="http://schemas.openxmlformats.org/officeDocument/2006/customXml" ds:itemID="{7A55CE63-7409-433D-8C3B-E362F057C3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20</vt:i4>
      </vt:variant>
    </vt:vector>
  </HeadingPairs>
  <TitlesOfParts>
    <vt:vector size="36" baseType="lpstr">
      <vt:lpstr>Koptame_PV</vt:lpstr>
      <vt:lpstr>kops1_PV</vt:lpstr>
      <vt:lpstr>1.1._PV</vt:lpstr>
      <vt:lpstr>1.4._PV</vt:lpstr>
      <vt:lpstr>1.8._PV</vt:lpstr>
      <vt:lpstr>1.9._PV</vt:lpstr>
      <vt:lpstr>1.10._PV</vt:lpstr>
      <vt:lpstr>1.12._PV</vt:lpstr>
      <vt:lpstr>1.13._PV</vt:lpstr>
      <vt:lpstr>kops2_PV</vt:lpstr>
      <vt:lpstr>2.7._PV</vt:lpstr>
      <vt:lpstr>2.9._PV</vt:lpstr>
      <vt:lpstr>2.11._PV</vt:lpstr>
      <vt:lpstr>2.13._PV</vt:lpstr>
      <vt:lpstr>kops4_PV</vt:lpstr>
      <vt:lpstr>4.1._PV</vt:lpstr>
      <vt:lpstr>'1.10._PV'!Print_Area</vt:lpstr>
      <vt:lpstr>'1.8._PV'!Print_Area</vt:lpstr>
      <vt:lpstr>'4.1._PV'!Print_Area</vt:lpstr>
      <vt:lpstr>kops1_PV!Print_Area</vt:lpstr>
      <vt:lpstr>Koptame_PV!Print_Area</vt:lpstr>
      <vt:lpstr>'1.1._PV'!Print_Titles</vt:lpstr>
      <vt:lpstr>'1.10._PV'!Print_Titles</vt:lpstr>
      <vt:lpstr>'1.12._PV'!Print_Titles</vt:lpstr>
      <vt:lpstr>'1.13._PV'!Print_Titles</vt:lpstr>
      <vt:lpstr>'1.4._PV'!Print_Titles</vt:lpstr>
      <vt:lpstr>'1.8._PV'!Print_Titles</vt:lpstr>
      <vt:lpstr>'1.9._PV'!Print_Titles</vt:lpstr>
      <vt:lpstr>'2.11._PV'!Print_Titles</vt:lpstr>
      <vt:lpstr>'2.13._PV'!Print_Titles</vt:lpstr>
      <vt:lpstr>'2.7._PV'!Print_Titles</vt:lpstr>
      <vt:lpstr>'2.9._PV'!Print_Titles</vt:lpstr>
      <vt:lpstr>'4.1._PV'!Print_Titles</vt:lpstr>
      <vt:lpstr>kops1_PV!Print_Titles</vt:lpstr>
      <vt:lpstr>kops2_PV!Print_Titles</vt:lpstr>
      <vt:lpstr>kops4_PV!Print_Titles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DATORS</dc:creator>
  <cp:lastModifiedBy>Ieva Petruse</cp:lastModifiedBy>
  <cp:lastPrinted>2023-05-01T12:32:50Z</cp:lastPrinted>
  <dcterms:created xsi:type="dcterms:W3CDTF">2011-09-07T11:49:58Z</dcterms:created>
  <dcterms:modified xsi:type="dcterms:W3CDTF">2024-03-18T11:51:36Z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ies>
</file>