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C:\Users\gintsviksna\Work Folders\Operatīvie darbi\2024\VMF\Iepirkums_2025\"/>
    </mc:Choice>
  </mc:AlternateContent>
  <xr:revisionPtr revIDLastSave="0" documentId="13_ncr:1_{2620B516-FEF5-465D-A1D7-4458E885C6F2}" xr6:coauthVersionLast="47" xr6:coauthVersionMax="47" xr10:uidLastSave="{00000000-0000-0000-0000-000000000000}"/>
  <workbookProtection workbookAlgorithmName="SHA-512" workbookHashValue="f3OnRMZuzykD/AtFg3r2DQo9fDeCHLC9M4cKs2FiBOZy0KCeLVV0AuSlwiEx3VZ8oFrlUdh9argPfn1RspAtWw==" workbookSaltValue="8BKP4p0woTymVX3kkbJjEg==" workbookSpinCount="100000" lockStructure="1"/>
  <bookViews>
    <workbookView xWindow="-108" yWindow="-108" windowWidth="23256" windowHeight="12576" xr2:uid="{00000000-000D-0000-FFFF-FFFF00000000}"/>
  </bookViews>
  <sheets>
    <sheet name="Sheet1" sheetId="1" r:id="rId1"/>
    <sheet name="Sheet2" sheetId="2"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3" i="2" l="1"/>
  <c r="K10" i="2" l="1"/>
  <c r="M23" i="2" l="1"/>
  <c r="B11" i="2"/>
  <c r="K12" i="2" l="1"/>
  <c r="K11" i="2"/>
  <c r="K9" i="2"/>
  <c r="E22" i="2" l="1"/>
  <c r="J22" i="2" l="1"/>
  <c r="I22" i="2"/>
  <c r="H22" i="2"/>
  <c r="G22" i="2"/>
  <c r="F22" i="2"/>
  <c r="D22" i="2"/>
  <c r="C22" i="2"/>
  <c r="B22" i="2"/>
  <c r="K7" i="2" l="1"/>
  <c r="K8" i="2"/>
  <c r="K14" i="2"/>
  <c r="K15" i="2"/>
  <c r="K16" i="2"/>
  <c r="K17" i="2"/>
  <c r="K18" i="2"/>
  <c r="K19" i="2"/>
  <c r="K20" i="2"/>
  <c r="K21" i="2"/>
  <c r="K22" i="2" l="1"/>
  <c r="K23" i="2" s="1"/>
  <c r="H26" i="1" s="1"/>
  <c r="K26" i="2"/>
  <c r="M25" i="2" l="1"/>
</calcChain>
</file>

<file path=xl/sharedStrings.xml><?xml version="1.0" encoding="utf-8"?>
<sst xmlns="http://schemas.openxmlformats.org/spreadsheetml/2006/main" count="69" uniqueCount="52">
  <si>
    <t>FINANŠU PIEDĀVĀJUMS</t>
  </si>
  <si>
    <t>Pakalpojuma priekšmets</t>
  </si>
  <si>
    <t>Kopā:</t>
  </si>
  <si>
    <t>Cena, EUR par 1 cilvēkstundu/vienību bez PVN</t>
  </si>
  <si>
    <t>apjoms</t>
  </si>
  <si>
    <t>Stacionāra darba vieta</t>
  </si>
  <si>
    <t>Pēc izsaukuma</t>
  </si>
  <si>
    <t>Dienas darba laiks</t>
  </si>
  <si>
    <t>Nakts darba laiks</t>
  </si>
  <si>
    <t>Svētku dienas</t>
  </si>
  <si>
    <t>1.3.1. Apaļo kokmateriālu grupveida uzmērīšana kokmateriālu krautuvē</t>
  </si>
  <si>
    <t>1.5. Kuģa kravu kontroles pakalpojumi</t>
  </si>
  <si>
    <t>1.6. Konsultācijas</t>
  </si>
  <si>
    <t>1.7. Atskaites</t>
  </si>
  <si>
    <t>1.4.1.2.1. Testēšanas paraugu laboratoriskās analīzes - mitruma saturs šķeldām</t>
  </si>
  <si>
    <t>1.4.1.2.2. Testēšanas paraugu laboratoriskās analīzes - frakciju sadalījums</t>
  </si>
  <si>
    <t>1.4.1.2.3. Testēšanas paraugu laboratoriskās analīzes - pelnu saturs</t>
  </si>
  <si>
    <t>1.4.1.2.4. Testēšanas paraugu laboratoriskās analīzes - siltumspēja</t>
  </si>
  <si>
    <t>1.4.1.2.5. Testēšanas paraugu laboratoriskās analīzes - tilpumblīvums</t>
  </si>
  <si>
    <t>Summa, EUR bez PVN</t>
  </si>
  <si>
    <t>1.2. Apaļo kokmateriālu individuālā uzmērīšana</t>
  </si>
  <si>
    <t>1.3.2. Apaļo kokmateriālu grupveida uzmērīšana</t>
  </si>
  <si>
    <t>1.3.3. Enerģētisko šķeldu grupveida uzmērīšana</t>
  </si>
  <si>
    <t>Ostas termināls</t>
  </si>
  <si>
    <t>5.pielikums</t>
  </si>
  <si>
    <t>Apaļo kokmateriālu individuālā uzmērīšana</t>
  </si>
  <si>
    <t>Vērtējamā cena (EIS ievadlaukā norādāmā cena):</t>
  </si>
  <si>
    <t>Šī dokumenta parakstīšanas datums ir pievienotā droša elektroniskā paraksta un tā laika zīmoga datums (ja šis dokuments ir parakstīts ar drošu elektronisko parakstu un tam ir laika zīmogs) vai datums, kurā piedāvājums parakstīts ar EIS piedāvāto elektronisko parakstu (ja Pretendents piedāvājuma dokumentus paraksta kopā ar EIS piedāvāto elektronisko parakstu).</t>
  </si>
  <si>
    <t>Piedāvājumu (t.sk. šo dokumentu) paraksta Pretendenta pārstāvis ar drošu elektronisko parakstu un laika zīmogu vai ar EIS piedāvāto elektronisko parakstu. Pretendents pēc saviem ieskatiem šo dokumentu var parakstīt atsevišķi ar drošu elektronisko parakstu un laika zīmogu.</t>
  </si>
  <si>
    <t>Apaļo kokmateriālu grupveida uzmērīšana kokmateriālu krautuvē</t>
  </si>
  <si>
    <t>Apaļo kokmateriālu grupveida uzmērīšana</t>
  </si>
  <si>
    <t>Enerģētisko šķeldu grupveida uzmērīšana</t>
  </si>
  <si>
    <t>Testēšanas paraugu laboratoriskās analīzes - mitruma saturs šķeldām</t>
  </si>
  <si>
    <t>Testēšanas paraugu laboratoriskās analīzes - frakciju sadalījums</t>
  </si>
  <si>
    <t>Testēšanas paraugu laboratoriskās analīzes - pelnu saturs</t>
  </si>
  <si>
    <t>Testēšanas paraugu laboratoriskās analīzes - siltumspēja</t>
  </si>
  <si>
    <t>Testēšanas paraugu laboratoriskās analīzes - tilpumblīvums</t>
  </si>
  <si>
    <t>Kuģa kravu kontroles pakalpojumi</t>
  </si>
  <si>
    <t>Konsultācijas</t>
  </si>
  <si>
    <t>Atskaites</t>
  </si>
  <si>
    <r>
      <t>* Cena tiek sniegta par 1m</t>
    </r>
    <r>
      <rPr>
        <i/>
        <u/>
        <vertAlign val="superscript"/>
        <sz val="11"/>
        <color theme="1"/>
        <rFont val="Cambria"/>
        <family val="1"/>
        <charset val="186"/>
      </rPr>
      <t>3</t>
    </r>
    <r>
      <rPr>
        <i/>
        <u/>
        <sz val="11"/>
        <color theme="1"/>
        <rFont val="Cambria"/>
        <family val="1"/>
        <charset val="186"/>
      </rPr>
      <t xml:space="preserve"> uzmērīšanu</t>
    </r>
  </si>
  <si>
    <t>m3</t>
  </si>
  <si>
    <t>ber.m3</t>
  </si>
  <si>
    <t>Apjoma uzmērīšana</t>
  </si>
  <si>
    <t>Enerģētisko šķeldu grupveida uzmērīšana izmantojot foto apstrādes tehnoloģiju, gab.*</t>
  </si>
  <si>
    <t>Apaļo kokmateriālu grupveida uzmērīšana izmantojot foto apstrādes tehnoloģiju, gab.*</t>
  </si>
  <si>
    <t>1.3.4. Apaļo kokmateriālu grupveida uzmērīšana izmantojot foto apstrādes tehnoloģiju</t>
  </si>
  <si>
    <t>1.3.5. Enerģētisko šķeldu grupveida uzmērīšana izmantojot foto apstrādes tehnoloģiju</t>
  </si>
  <si>
    <t>1.3.6. Enerģētisko šķeldu grupveida uzmērīšana izmantojot automātisko uzmērīšanas ierīci</t>
  </si>
  <si>
    <t>Enerģētisko šķeldu grupveida uzmērīšana izmantojot automatizēto uzmērīšanas ierīci, gab.*</t>
  </si>
  <si>
    <t>(id. Nr.AS LVM MS RP_2024_134_Ak)</t>
  </si>
  <si>
    <t>Iepirkuma "Apaļo kokmateriālu un enerģētisko šķeldas tilpuma uzmērīšanas, kvalitātes noteikšanas un šķeldu laboratorisko analīžu nodrošināšanas pakalpojumu sniegšana"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</si>
</sst>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5" x14ac:knownFonts="1">
    <font>
      <sz val="11"/>
      <color theme="1"/>
      <name val="Calibri"/>
      <family val="2"/>
      <charset val="186"/>
      <scheme val="minor"/>
    </font>
    <font>
      <sz val="11"/>
      <color theme="1"/>
      <name val="Calibri"/>
      <family val="2"/>
      <charset val="186"/>
      <scheme val="minor"/>
    </font>
    <font>
      <sz val="10"/>
      <color theme="1"/>
      <name val="Calibri"/>
      <family val="2"/>
      <charset val="186"/>
    </font>
    <font>
      <i/>
      <sz val="12"/>
      <color theme="1"/>
      <name val="Book Antiqua"/>
      <family val="1"/>
      <charset val="186"/>
    </font>
    <font>
      <b/>
      <sz val="12"/>
      <color theme="1"/>
      <name val="Book Antiqua"/>
      <family val="1"/>
      <charset val="186"/>
    </font>
    <font>
      <b/>
      <sz val="11"/>
      <color theme="1"/>
      <name val="Book Antiqua"/>
      <family val="1"/>
      <charset val="186"/>
    </font>
    <font>
      <sz val="11"/>
      <color theme="1"/>
      <name val="Cambria"/>
      <family val="2"/>
      <charset val="186"/>
    </font>
    <font>
      <b/>
      <sz val="8"/>
      <color theme="1"/>
      <name val="Book Antiqua"/>
      <family val="1"/>
      <charset val="186"/>
    </font>
    <font>
      <b/>
      <sz val="11"/>
      <color theme="1"/>
      <name val="Cambria"/>
      <family val="1"/>
      <charset val="186"/>
    </font>
    <font>
      <sz val="12"/>
      <color theme="1"/>
      <name val="Book Antiqua"/>
      <family val="1"/>
      <charset val="186"/>
    </font>
    <font>
      <b/>
      <sz val="10"/>
      <color theme="1"/>
      <name val="Calibri"/>
      <family val="2"/>
      <charset val="186"/>
      <scheme val="minor"/>
    </font>
    <font>
      <i/>
      <u/>
      <sz val="11"/>
      <color theme="1"/>
      <name val="Cambria"/>
      <family val="1"/>
      <charset val="186"/>
    </font>
    <font>
      <i/>
      <u/>
      <vertAlign val="superscript"/>
      <sz val="11"/>
      <color theme="1"/>
      <name val="Cambria"/>
      <family val="1"/>
      <charset val="186"/>
    </font>
    <font>
      <i/>
      <sz val="11"/>
      <color theme="1"/>
      <name val="Times New Roman"/>
      <family val="1"/>
      <charset val="186"/>
    </font>
    <font>
      <b/>
      <sz val="18"/>
      <name val="Cambria"/>
      <family val="1"/>
      <charset val="186"/>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00"/>
        <bgColor indexed="64"/>
      </patternFill>
    </fill>
  </fills>
  <borders count="24">
    <border>
      <left/>
      <right/>
      <top/>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medium">
        <color indexed="64"/>
      </top>
      <bottom style="thin">
        <color auto="1"/>
      </bottom>
      <diagonal/>
    </border>
    <border>
      <left style="thin">
        <color auto="1"/>
      </left>
      <right/>
      <top style="thin">
        <color auto="1"/>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right style="medium">
        <color indexed="64"/>
      </right>
      <top style="thin">
        <color indexed="64"/>
      </top>
      <bottom style="thin">
        <color indexed="64"/>
      </bottom>
      <diagonal/>
    </border>
    <border>
      <left style="medium">
        <color indexed="64"/>
      </left>
      <right/>
      <top style="thin">
        <color auto="1"/>
      </top>
      <bottom/>
      <diagonal/>
    </border>
    <border>
      <left style="medium">
        <color indexed="64"/>
      </left>
      <right/>
      <top style="medium">
        <color indexed="64"/>
      </top>
      <bottom style="thin">
        <color auto="1"/>
      </bottom>
      <diagonal/>
    </border>
    <border>
      <left style="medium">
        <color indexed="64"/>
      </left>
      <right/>
      <top style="thin">
        <color auto="1"/>
      </top>
      <bottom style="thin">
        <color auto="1"/>
      </bottom>
      <diagonal/>
    </border>
    <border>
      <left style="thin">
        <color auto="1"/>
      </left>
      <right/>
      <top style="thin">
        <color auto="1"/>
      </top>
      <bottom style="thin">
        <color auto="1"/>
      </bottom>
      <diagonal/>
    </border>
    <border>
      <left/>
      <right style="thin">
        <color auto="1"/>
      </right>
      <top style="medium">
        <color indexed="64"/>
      </top>
      <bottom style="thin">
        <color auto="1"/>
      </bottom>
      <diagonal/>
    </border>
  </borders>
  <cellStyleXfs count="3">
    <xf numFmtId="0" fontId="0" fillId="0" borderId="0"/>
    <xf numFmtId="44" fontId="1" fillId="0" borderId="0" applyFont="0" applyFill="0" applyBorder="0" applyAlignment="0" applyProtection="0"/>
    <xf numFmtId="0" fontId="2" fillId="0" borderId="0"/>
  </cellStyleXfs>
  <cellXfs count="65">
    <xf numFmtId="0" fontId="0" fillId="0" borderId="0" xfId="0"/>
    <xf numFmtId="0" fontId="0" fillId="0" borderId="0" xfId="0" applyAlignment="1">
      <alignment horizontal="left"/>
    </xf>
    <xf numFmtId="0" fontId="3" fillId="0" borderId="0" xfId="2" applyFont="1" applyAlignment="1">
      <alignment vertical="top" wrapText="1"/>
    </xf>
    <xf numFmtId="0" fontId="4" fillId="0" borderId="0" xfId="2" applyFont="1" applyAlignment="1">
      <alignment vertical="top"/>
    </xf>
    <xf numFmtId="0" fontId="7" fillId="0" borderId="2" xfId="2" applyFont="1" applyBorder="1" applyAlignment="1">
      <alignment horizontal="center" vertical="center" wrapText="1"/>
    </xf>
    <xf numFmtId="0" fontId="6" fillId="0" borderId="2" xfId="0" applyFont="1" applyBorder="1" applyAlignment="1">
      <alignment horizontal="left" vertical="top" wrapText="1"/>
    </xf>
    <xf numFmtId="3" fontId="0" fillId="0" borderId="2" xfId="0" applyNumberFormat="1" applyBorder="1" applyAlignment="1">
      <alignment horizontal="center" vertical="top"/>
    </xf>
    <xf numFmtId="0" fontId="8" fillId="0" borderId="2" xfId="0" applyFont="1" applyBorder="1" applyAlignment="1">
      <alignment horizontal="right" vertical="center" wrapText="1"/>
    </xf>
    <xf numFmtId="3" fontId="8" fillId="0" borderId="2" xfId="0" applyNumberFormat="1" applyFont="1" applyBorder="1" applyAlignment="1">
      <alignment horizontal="center" vertical="center"/>
    </xf>
    <xf numFmtId="44" fontId="0" fillId="0" borderId="0" xfId="0" applyNumberFormat="1" applyAlignment="1">
      <alignment horizontal="center"/>
    </xf>
    <xf numFmtId="44" fontId="0" fillId="0" borderId="1" xfId="0" applyNumberFormat="1" applyBorder="1" applyAlignment="1">
      <alignment horizontal="center" vertical="center"/>
    </xf>
    <xf numFmtId="0" fontId="0" fillId="0" borderId="1" xfId="0" applyBorder="1" applyAlignment="1">
      <alignment horizontal="center" vertical="top"/>
    </xf>
    <xf numFmtId="0" fontId="0" fillId="3" borderId="2" xfId="0" applyFill="1" applyBorder="1" applyAlignment="1">
      <alignment horizontal="center" vertical="top"/>
    </xf>
    <xf numFmtId="3" fontId="0" fillId="3" borderId="2" xfId="0" applyNumberFormat="1" applyFill="1" applyBorder="1" applyAlignment="1">
      <alignment horizontal="center" vertical="top"/>
    </xf>
    <xf numFmtId="0" fontId="0" fillId="3" borderId="1" xfId="0" applyFill="1" applyBorder="1" applyAlignment="1">
      <alignment horizontal="center" vertical="top"/>
    </xf>
    <xf numFmtId="3" fontId="0" fillId="0" borderId="0" xfId="0" applyNumberFormat="1"/>
    <xf numFmtId="44" fontId="0" fillId="3" borderId="2" xfId="1" applyFont="1" applyFill="1" applyBorder="1" applyAlignment="1" applyProtection="1">
      <alignment horizontal="center" vertical="top"/>
    </xf>
    <xf numFmtId="44" fontId="0" fillId="3" borderId="1" xfId="1" applyFont="1" applyFill="1" applyBorder="1" applyAlignment="1" applyProtection="1">
      <alignment horizontal="center" vertical="top"/>
    </xf>
    <xf numFmtId="1" fontId="0" fillId="0" borderId="0" xfId="0" applyNumberFormat="1"/>
    <xf numFmtId="0" fontId="7" fillId="0" borderId="17" xfId="2" applyFont="1" applyBorder="1" applyAlignment="1">
      <alignment horizontal="center" vertical="center" wrapText="1"/>
    </xf>
    <xf numFmtId="44" fontId="0" fillId="3" borderId="18" xfId="1" applyFont="1" applyFill="1" applyBorder="1" applyAlignment="1" applyProtection="1">
      <alignment horizontal="center" vertical="top"/>
    </xf>
    <xf numFmtId="0" fontId="6" fillId="0" borderId="21" xfId="0" applyFont="1" applyBorder="1" applyAlignment="1">
      <alignment horizontal="left" vertical="top" wrapText="1"/>
    </xf>
    <xf numFmtId="0" fontId="7" fillId="0" borderId="16" xfId="2" applyFont="1" applyBorder="1" applyAlignment="1">
      <alignment horizontal="center" vertical="center" wrapText="1"/>
    </xf>
    <xf numFmtId="44" fontId="0" fillId="3" borderId="16" xfId="1" applyFont="1" applyFill="1" applyBorder="1" applyAlignment="1" applyProtection="1">
      <alignment horizontal="center" vertical="top"/>
    </xf>
    <xf numFmtId="0" fontId="7" fillId="0" borderId="22" xfId="2" applyFont="1" applyBorder="1" applyAlignment="1">
      <alignment horizontal="center" vertical="center" wrapText="1"/>
    </xf>
    <xf numFmtId="44" fontId="0" fillId="3" borderId="22" xfId="1" applyFont="1" applyFill="1" applyBorder="1" applyAlignment="1" applyProtection="1">
      <alignment horizontal="center" vertical="top"/>
    </xf>
    <xf numFmtId="0" fontId="7" fillId="0" borderId="1" xfId="2" applyFont="1" applyBorder="1" applyAlignment="1">
      <alignment horizontal="center" vertical="center" wrapText="1"/>
    </xf>
    <xf numFmtId="44" fontId="0" fillId="0" borderId="16" xfId="1" applyFont="1" applyBorder="1" applyAlignment="1" applyProtection="1">
      <alignment horizontal="center" vertical="top"/>
      <protection locked="0"/>
    </xf>
    <xf numFmtId="44" fontId="0" fillId="0" borderId="1" xfId="1" applyFont="1" applyBorder="1" applyAlignment="1" applyProtection="1">
      <alignment horizontal="center" vertical="top"/>
      <protection locked="0"/>
    </xf>
    <xf numFmtId="0" fontId="3" fillId="0" borderId="0" xfId="2" applyFont="1" applyAlignment="1">
      <alignment vertical="top"/>
    </xf>
    <xf numFmtId="0" fontId="9" fillId="0" borderId="0" xfId="2" applyFont="1" applyAlignment="1">
      <alignment horizontal="center" vertical="top"/>
    </xf>
    <xf numFmtId="0" fontId="0" fillId="2" borderId="1" xfId="0" applyFill="1" applyBorder="1" applyAlignment="1">
      <alignment horizontal="center" vertical="top"/>
    </xf>
    <xf numFmtId="44" fontId="0" fillId="4" borderId="0" xfId="0" applyNumberFormat="1" applyFill="1"/>
    <xf numFmtId="44" fontId="0" fillId="0" borderId="0" xfId="0" applyNumberFormat="1"/>
    <xf numFmtId="0" fontId="0" fillId="0" borderId="2" xfId="0" applyBorder="1"/>
    <xf numFmtId="0" fontId="13" fillId="0" borderId="0" xfId="0" applyFont="1" applyAlignment="1">
      <alignment horizontal="left" vertical="center" wrapText="1"/>
    </xf>
    <xf numFmtId="0" fontId="0" fillId="0" borderId="23" xfId="0" applyBorder="1" applyAlignment="1">
      <alignment horizontal="center"/>
    </xf>
    <xf numFmtId="0" fontId="0" fillId="0" borderId="8" xfId="0" applyBorder="1" applyAlignment="1">
      <alignment horizontal="center"/>
    </xf>
    <xf numFmtId="0" fontId="0" fillId="0" borderId="15" xfId="0" applyBorder="1" applyAlignment="1">
      <alignment horizontal="center"/>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2" xfId="0" applyFont="1" applyBorder="1" applyAlignment="1">
      <alignment horizontal="center" vertical="center" wrapText="1"/>
    </xf>
    <xf numFmtId="0" fontId="5" fillId="0" borderId="0" xfId="2" applyFont="1" applyAlignment="1">
      <alignment horizontal="center" vertical="top" wrapText="1"/>
    </xf>
    <xf numFmtId="2" fontId="14" fillId="0" borderId="13" xfId="0" applyNumberFormat="1" applyFont="1" applyBorder="1" applyAlignment="1">
      <alignment horizontal="center" vertical="center"/>
    </xf>
    <xf numFmtId="2" fontId="14" fillId="0" borderId="3" xfId="0" applyNumberFormat="1" applyFont="1" applyBorder="1" applyAlignment="1">
      <alignment horizontal="center" vertical="center"/>
    </xf>
    <xf numFmtId="2" fontId="14" fillId="0" borderId="4" xfId="0" applyNumberFormat="1" applyFont="1" applyBorder="1" applyAlignment="1">
      <alignment horizontal="center" vertical="center"/>
    </xf>
    <xf numFmtId="2" fontId="14" fillId="0" borderId="14" xfId="0" applyNumberFormat="1" applyFont="1" applyBorder="1" applyAlignment="1">
      <alignment horizontal="center" vertical="center"/>
    </xf>
    <xf numFmtId="2" fontId="14" fillId="0" borderId="5" xfId="0" applyNumberFormat="1" applyFont="1" applyBorder="1" applyAlignment="1">
      <alignment horizontal="center" vertical="center"/>
    </xf>
    <xf numFmtId="2" fontId="14" fillId="0" borderId="6" xfId="0" applyNumberFormat="1" applyFont="1" applyBorder="1" applyAlignment="1">
      <alignment horizontal="center" vertical="center"/>
    </xf>
    <xf numFmtId="0" fontId="11" fillId="0" borderId="19" xfId="0" applyFont="1" applyBorder="1" applyAlignment="1">
      <alignment horizontal="left" vertical="top" wrapText="1"/>
    </xf>
    <xf numFmtId="0" fontId="11" fillId="0" borderId="14" xfId="0" applyFont="1" applyBorder="1" applyAlignment="1">
      <alignment horizontal="left" vertical="top" wrapText="1"/>
    </xf>
    <xf numFmtId="0" fontId="4" fillId="0" borderId="0" xfId="2" applyFont="1" applyAlignment="1">
      <alignment horizontal="center" vertical="top" wrapText="1"/>
    </xf>
    <xf numFmtId="0" fontId="4" fillId="0" borderId="0" xfId="2" applyFont="1" applyAlignment="1">
      <alignment horizontal="center" vertical="top"/>
    </xf>
    <xf numFmtId="0" fontId="5" fillId="0" borderId="20" xfId="2" applyFont="1" applyBorder="1" applyAlignment="1">
      <alignment horizontal="center" vertical="top"/>
    </xf>
    <xf numFmtId="0" fontId="5" fillId="0" borderId="21" xfId="2" applyFont="1" applyBorder="1" applyAlignment="1">
      <alignment horizontal="center" vertical="top"/>
    </xf>
    <xf numFmtId="0" fontId="0" fillId="0" borderId="7" xfId="0" applyBorder="1" applyAlignment="1">
      <alignment horizontal="center"/>
    </xf>
    <xf numFmtId="0" fontId="0" fillId="0" borderId="11" xfId="0" applyBorder="1" applyAlignment="1">
      <alignment horizontal="center"/>
    </xf>
    <xf numFmtId="0" fontId="5" fillId="0" borderId="2" xfId="2" applyFont="1" applyBorder="1" applyAlignment="1">
      <alignment horizontal="center" vertical="top"/>
    </xf>
    <xf numFmtId="0" fontId="0" fillId="0" borderId="2" xfId="0" applyBorder="1" applyAlignment="1">
      <alignment horizontal="center"/>
    </xf>
    <xf numFmtId="0" fontId="10" fillId="0" borderId="2" xfId="0" applyFont="1" applyBorder="1" applyAlignment="1">
      <alignment horizontal="center" wrapText="1"/>
    </xf>
    <xf numFmtId="0" fontId="0" fillId="0" borderId="22" xfId="0" applyBorder="1" applyAlignment="1">
      <alignment horizontal="center"/>
    </xf>
    <xf numFmtId="0" fontId="0" fillId="0" borderId="1" xfId="0" applyBorder="1" applyAlignment="1">
      <alignment horizontal="center"/>
    </xf>
  </cellXfs>
  <cellStyles count="3">
    <cellStyle name="Parasts" xfId="0" builtinId="0"/>
    <cellStyle name="Parasts 2" xfId="2" xr:uid="{00000000-0005-0000-0000-000002000000}"/>
    <cellStyle name="Valū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0"/>
  <sheetViews>
    <sheetView tabSelected="1" zoomScaleNormal="100" workbookViewId="0">
      <selection activeCell="E11" sqref="E11"/>
    </sheetView>
  </sheetViews>
  <sheetFormatPr defaultColWidth="8.88671875" defaultRowHeight="14.4" x14ac:dyDescent="0.3"/>
  <cols>
    <col min="1" max="1" width="56.109375" customWidth="1"/>
    <col min="2" max="2" width="11.88671875" customWidth="1"/>
    <col min="3" max="3" width="10.88671875" bestFit="1" customWidth="1"/>
    <col min="4" max="4" width="10.109375" customWidth="1"/>
    <col min="5" max="5" width="11.88671875" bestFit="1" customWidth="1"/>
    <col min="6" max="6" width="11.88671875" customWidth="1"/>
    <col min="8" max="9" width="10.88671875" bestFit="1" customWidth="1"/>
    <col min="10" max="10" width="9.44140625" bestFit="1" customWidth="1"/>
    <col min="12" max="12" width="13.6640625" customWidth="1"/>
  </cols>
  <sheetData>
    <row r="1" spans="1:12" x14ac:dyDescent="0.3">
      <c r="F1" t="s">
        <v>24</v>
      </c>
    </row>
    <row r="2" spans="1:12" ht="16.2" x14ac:dyDescent="0.3">
      <c r="A2" s="29"/>
      <c r="F2" s="1"/>
    </row>
    <row r="3" spans="1:12" ht="54" customHeight="1" x14ac:dyDescent="0.3">
      <c r="A3" s="54" t="s">
        <v>51</v>
      </c>
      <c r="B3" s="54"/>
      <c r="C3" s="54"/>
      <c r="D3" s="54"/>
      <c r="E3" s="54"/>
      <c r="F3" s="54"/>
    </row>
    <row r="4" spans="1:12" ht="16.5" customHeight="1" x14ac:dyDescent="0.3">
      <c r="A4" s="54" t="s">
        <v>50</v>
      </c>
      <c r="B4" s="54"/>
      <c r="C4" s="54"/>
      <c r="D4" s="54"/>
      <c r="E4" s="54"/>
      <c r="F4" s="54"/>
    </row>
    <row r="5" spans="1:12" ht="15.6" x14ac:dyDescent="0.3">
      <c r="A5" s="30"/>
      <c r="B5" s="30"/>
      <c r="C5" s="30"/>
      <c r="D5" s="30"/>
      <c r="E5" s="30"/>
      <c r="F5" s="30"/>
    </row>
    <row r="6" spans="1:12" ht="15.6" x14ac:dyDescent="0.3">
      <c r="A6" s="55" t="s">
        <v>0</v>
      </c>
      <c r="B6" s="55"/>
      <c r="C6" s="55"/>
      <c r="D6" s="55"/>
      <c r="E6" s="55"/>
      <c r="F6" s="55"/>
    </row>
    <row r="7" spans="1:12" ht="15.6" x14ac:dyDescent="0.3">
      <c r="A7" s="3"/>
      <c r="F7" s="1"/>
    </row>
    <row r="8" spans="1:12" ht="15" thickBot="1" x14ac:dyDescent="0.35">
      <c r="B8" s="45" t="s">
        <v>3</v>
      </c>
      <c r="C8" s="45"/>
      <c r="D8" s="45"/>
      <c r="E8" s="45"/>
      <c r="F8" s="45"/>
      <c r="G8" s="45"/>
      <c r="H8" s="45"/>
      <c r="I8" s="45"/>
      <c r="J8" s="45"/>
    </row>
    <row r="9" spans="1:12" x14ac:dyDescent="0.3">
      <c r="A9" s="56" t="s">
        <v>1</v>
      </c>
      <c r="B9" s="58" t="s">
        <v>5</v>
      </c>
      <c r="C9" s="37"/>
      <c r="D9" s="59"/>
      <c r="E9" s="58" t="s">
        <v>6</v>
      </c>
      <c r="F9" s="37"/>
      <c r="G9" s="38"/>
      <c r="H9" s="36" t="s">
        <v>23</v>
      </c>
      <c r="I9" s="37"/>
      <c r="J9" s="38"/>
    </row>
    <row r="10" spans="1:12" ht="24" x14ac:dyDescent="0.3">
      <c r="A10" s="57"/>
      <c r="B10" s="22" t="s">
        <v>7</v>
      </c>
      <c r="C10" s="4" t="s">
        <v>8</v>
      </c>
      <c r="D10" s="24" t="s">
        <v>9</v>
      </c>
      <c r="E10" s="22" t="s">
        <v>7</v>
      </c>
      <c r="F10" s="4" t="s">
        <v>8</v>
      </c>
      <c r="G10" s="19" t="s">
        <v>9</v>
      </c>
      <c r="H10" s="26" t="s">
        <v>7</v>
      </c>
      <c r="I10" s="4" t="s">
        <v>8</v>
      </c>
      <c r="J10" s="19" t="s">
        <v>9</v>
      </c>
    </row>
    <row r="11" spans="1:12" x14ac:dyDescent="0.3">
      <c r="A11" s="21" t="s">
        <v>25</v>
      </c>
      <c r="B11" s="23"/>
      <c r="C11" s="16"/>
      <c r="D11" s="25"/>
      <c r="E11" s="27"/>
      <c r="F11" s="17"/>
      <c r="G11" s="20"/>
      <c r="H11" s="17"/>
      <c r="I11" s="17"/>
      <c r="J11" s="20"/>
      <c r="K11" s="33"/>
      <c r="L11" s="33"/>
    </row>
    <row r="12" spans="1:12" ht="27.6" x14ac:dyDescent="0.3">
      <c r="A12" s="21" t="s">
        <v>29</v>
      </c>
      <c r="B12" s="23"/>
      <c r="C12" s="16"/>
      <c r="D12" s="25"/>
      <c r="E12" s="27"/>
      <c r="F12" s="17"/>
      <c r="G12" s="20"/>
      <c r="H12" s="17"/>
      <c r="I12" s="17"/>
      <c r="J12" s="20"/>
      <c r="K12" s="33"/>
      <c r="L12" s="33"/>
    </row>
    <row r="13" spans="1:12" x14ac:dyDescent="0.3">
      <c r="A13" s="21" t="s">
        <v>30</v>
      </c>
      <c r="B13" s="23"/>
      <c r="C13" s="16"/>
      <c r="D13" s="25"/>
      <c r="E13" s="27"/>
      <c r="F13" s="17"/>
      <c r="G13" s="20"/>
      <c r="H13" s="17"/>
      <c r="I13" s="17"/>
      <c r="J13" s="20"/>
      <c r="K13" s="33"/>
      <c r="L13" s="33"/>
    </row>
    <row r="14" spans="1:12" x14ac:dyDescent="0.3">
      <c r="A14" s="21" t="s">
        <v>31</v>
      </c>
      <c r="B14" s="27"/>
      <c r="C14" s="16"/>
      <c r="D14" s="25"/>
      <c r="E14" s="27"/>
      <c r="F14" s="17"/>
      <c r="G14" s="20"/>
      <c r="H14" s="28"/>
      <c r="I14" s="17"/>
      <c r="J14" s="20"/>
      <c r="K14" s="33"/>
      <c r="L14" s="33"/>
    </row>
    <row r="15" spans="1:12" ht="27.6" x14ac:dyDescent="0.3">
      <c r="A15" s="21" t="s">
        <v>45</v>
      </c>
      <c r="B15" s="27"/>
      <c r="C15" s="16"/>
      <c r="D15" s="25"/>
      <c r="E15" s="23"/>
      <c r="F15" s="17"/>
      <c r="G15" s="20"/>
      <c r="H15" s="17"/>
      <c r="I15" s="17"/>
      <c r="J15" s="20"/>
      <c r="K15" s="33"/>
      <c r="L15" s="33"/>
    </row>
    <row r="16" spans="1:12" ht="27.6" x14ac:dyDescent="0.3">
      <c r="A16" s="21" t="s">
        <v>44</v>
      </c>
      <c r="B16" s="27"/>
      <c r="C16" s="27"/>
      <c r="D16" s="25"/>
      <c r="E16" s="23"/>
      <c r="F16" s="17"/>
      <c r="G16" s="20"/>
      <c r="H16" s="17"/>
      <c r="I16" s="17"/>
      <c r="J16" s="20"/>
      <c r="K16" s="33"/>
      <c r="L16" s="33"/>
    </row>
    <row r="17" spans="1:12" ht="27.6" x14ac:dyDescent="0.3">
      <c r="A17" s="21" t="s">
        <v>49</v>
      </c>
      <c r="B17" s="27"/>
      <c r="C17" s="27"/>
      <c r="D17" s="25"/>
      <c r="E17" s="23"/>
      <c r="F17" s="17"/>
      <c r="G17" s="20"/>
      <c r="H17" s="17"/>
      <c r="I17" s="17"/>
      <c r="J17" s="20"/>
      <c r="K17" s="33"/>
      <c r="L17" s="33"/>
    </row>
    <row r="18" spans="1:12" ht="27.6" x14ac:dyDescent="0.3">
      <c r="A18" s="21" t="s">
        <v>32</v>
      </c>
      <c r="B18" s="23"/>
      <c r="C18" s="16"/>
      <c r="D18" s="25"/>
      <c r="E18" s="27"/>
      <c r="F18" s="17"/>
      <c r="G18" s="20"/>
      <c r="H18" s="17"/>
      <c r="I18" s="17"/>
      <c r="J18" s="20"/>
      <c r="K18" s="33"/>
      <c r="L18" s="33"/>
    </row>
    <row r="19" spans="1:12" ht="27.6" x14ac:dyDescent="0.3">
      <c r="A19" s="21" t="s">
        <v>33</v>
      </c>
      <c r="B19" s="23"/>
      <c r="C19" s="16"/>
      <c r="D19" s="25"/>
      <c r="E19" s="27"/>
      <c r="F19" s="17"/>
      <c r="G19" s="20"/>
      <c r="H19" s="17"/>
      <c r="I19" s="17"/>
      <c r="J19" s="20"/>
      <c r="K19" s="33"/>
      <c r="L19" s="33"/>
    </row>
    <row r="20" spans="1:12" x14ac:dyDescent="0.3">
      <c r="A20" s="21" t="s">
        <v>34</v>
      </c>
      <c r="B20" s="23"/>
      <c r="C20" s="16"/>
      <c r="D20" s="25"/>
      <c r="E20" s="27"/>
      <c r="F20" s="17"/>
      <c r="G20" s="20"/>
      <c r="H20" s="17"/>
      <c r="I20" s="17"/>
      <c r="J20" s="20"/>
      <c r="K20" s="33"/>
      <c r="L20" s="33"/>
    </row>
    <row r="21" spans="1:12" x14ac:dyDescent="0.3">
      <c r="A21" s="21" t="s">
        <v>35</v>
      </c>
      <c r="B21" s="23"/>
      <c r="C21" s="16"/>
      <c r="D21" s="25"/>
      <c r="E21" s="27"/>
      <c r="F21" s="17"/>
      <c r="G21" s="20"/>
      <c r="H21" s="17"/>
      <c r="I21" s="17"/>
      <c r="J21" s="20"/>
      <c r="K21" s="33"/>
      <c r="L21" s="33"/>
    </row>
    <row r="22" spans="1:12" x14ac:dyDescent="0.3">
      <c r="A22" s="21" t="s">
        <v>36</v>
      </c>
      <c r="B22" s="23"/>
      <c r="C22" s="16"/>
      <c r="D22" s="25"/>
      <c r="E22" s="27"/>
      <c r="F22" s="17"/>
      <c r="G22" s="20"/>
      <c r="H22" s="17"/>
      <c r="I22" s="17"/>
      <c r="J22" s="20"/>
      <c r="K22" s="33"/>
      <c r="L22" s="33"/>
    </row>
    <row r="23" spans="1:12" x14ac:dyDescent="0.3">
      <c r="A23" s="21" t="s">
        <v>37</v>
      </c>
      <c r="B23" s="23"/>
      <c r="C23" s="16"/>
      <c r="D23" s="25"/>
      <c r="E23" s="27"/>
      <c r="F23" s="17"/>
      <c r="G23" s="20"/>
      <c r="H23" s="17"/>
      <c r="I23" s="17"/>
      <c r="J23" s="20"/>
      <c r="K23" s="33"/>
      <c r="L23" s="33"/>
    </row>
    <row r="24" spans="1:12" x14ac:dyDescent="0.3">
      <c r="A24" s="21" t="s">
        <v>38</v>
      </c>
      <c r="B24" s="23"/>
      <c r="C24" s="16"/>
      <c r="D24" s="25"/>
      <c r="E24" s="27"/>
      <c r="F24" s="17"/>
      <c r="G24" s="20"/>
      <c r="H24" s="17"/>
      <c r="I24" s="17"/>
      <c r="J24" s="20"/>
      <c r="K24" s="33"/>
      <c r="L24" s="33"/>
    </row>
    <row r="25" spans="1:12" ht="15" thickBot="1" x14ac:dyDescent="0.35">
      <c r="A25" s="21" t="s">
        <v>39</v>
      </c>
      <c r="B25" s="23"/>
      <c r="C25" s="16"/>
      <c r="D25" s="25"/>
      <c r="E25" s="27"/>
      <c r="F25" s="17"/>
      <c r="G25" s="20"/>
      <c r="H25" s="17"/>
      <c r="I25" s="17"/>
      <c r="J25" s="20"/>
      <c r="K25" s="33"/>
      <c r="L25" s="33"/>
    </row>
    <row r="26" spans="1:12" ht="17.25" customHeight="1" x14ac:dyDescent="0.3">
      <c r="A26" s="52" t="s">
        <v>40</v>
      </c>
      <c r="B26" s="39" t="s">
        <v>26</v>
      </c>
      <c r="C26" s="40"/>
      <c r="D26" s="40"/>
      <c r="E26" s="40"/>
      <c r="F26" s="40"/>
      <c r="G26" s="41"/>
      <c r="H26" s="46">
        <f>Sheet2!K23/Sheet2!M23</f>
        <v>0</v>
      </c>
      <c r="I26" s="47"/>
      <c r="J26" s="48"/>
      <c r="K26" s="33"/>
      <c r="L26" s="33"/>
    </row>
    <row r="27" spans="1:12" ht="15" thickBot="1" x14ac:dyDescent="0.35">
      <c r="A27" s="53"/>
      <c r="B27" s="42"/>
      <c r="C27" s="43"/>
      <c r="D27" s="43"/>
      <c r="E27" s="43"/>
      <c r="F27" s="43"/>
      <c r="G27" s="44"/>
      <c r="H27" s="49"/>
      <c r="I27" s="50"/>
      <c r="J27" s="51"/>
      <c r="K27" s="33"/>
      <c r="L27" s="33"/>
    </row>
    <row r="28" spans="1:12" ht="29.25" customHeight="1" x14ac:dyDescent="0.3"/>
    <row r="29" spans="1:12" ht="49.5" customHeight="1" x14ac:dyDescent="0.3">
      <c r="A29" s="35" t="s">
        <v>27</v>
      </c>
      <c r="B29" s="35"/>
      <c r="C29" s="35"/>
      <c r="D29" s="35"/>
      <c r="E29" s="35"/>
      <c r="F29" s="35"/>
      <c r="G29" s="35"/>
      <c r="H29" s="35"/>
      <c r="I29" s="35"/>
      <c r="J29" s="35"/>
    </row>
    <row r="30" spans="1:12" ht="57" customHeight="1" x14ac:dyDescent="0.3">
      <c r="A30" s="35" t="s">
        <v>28</v>
      </c>
      <c r="B30" s="35"/>
      <c r="C30" s="35"/>
      <c r="D30" s="35"/>
      <c r="E30" s="35"/>
      <c r="F30" s="35"/>
      <c r="G30" s="35"/>
      <c r="H30" s="35"/>
      <c r="I30" s="35"/>
      <c r="J30" s="35"/>
    </row>
  </sheetData>
  <sheetProtection algorithmName="SHA-512" hashValue="wm4o4KGhO9Vl1YCWhzKtxaG+oyQQidJM9DbMME0N1TQDaIDa+nbQvq5d0nfhIilW2dhVg2m8IvVxSCWMOm8W0A==" saltValue="d+XRHFoU1iPJEYPL8lUb7A==" spinCount="100000" sheet="1" selectLockedCells="1" autoFilter="0" pivotTables="0"/>
  <protectedRanges>
    <protectedRange sqref="B11:D13 C14:D15 E15:E17 F11:G25 H11:J13 I14:J14 H15:J25 B18:D25 D16:D17" name="Range2"/>
  </protectedRanges>
  <mergeCells count="13">
    <mergeCell ref="A3:F3"/>
    <mergeCell ref="A4:F4"/>
    <mergeCell ref="A6:F6"/>
    <mergeCell ref="A9:A10"/>
    <mergeCell ref="B9:D9"/>
    <mergeCell ref="E9:G9"/>
    <mergeCell ref="A29:J29"/>
    <mergeCell ref="A30:J30"/>
    <mergeCell ref="H9:J9"/>
    <mergeCell ref="B26:G27"/>
    <mergeCell ref="B8:J8"/>
    <mergeCell ref="H26:J27"/>
    <mergeCell ref="A26:A27"/>
  </mergeCells>
  <pageMargins left="0.25" right="0.25"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O26"/>
  <sheetViews>
    <sheetView topLeftCell="A6" zoomScaleNormal="100" workbookViewId="0">
      <selection activeCell="C13" sqref="C13"/>
    </sheetView>
  </sheetViews>
  <sheetFormatPr defaultRowHeight="14.4" x14ac:dyDescent="0.3"/>
  <cols>
    <col min="1" max="1" width="42.6640625" customWidth="1"/>
    <col min="2" max="2" width="10.6640625" customWidth="1"/>
    <col min="3" max="3" width="10.5546875" customWidth="1"/>
    <col min="4" max="4" width="7.6640625" customWidth="1"/>
    <col min="5" max="5" width="11.6640625" bestFit="1" customWidth="1"/>
    <col min="6" max="6" width="10.33203125" customWidth="1"/>
    <col min="7" max="7" width="7.6640625" customWidth="1"/>
    <col min="8" max="8" width="11.33203125" customWidth="1"/>
    <col min="9" max="9" width="11.5546875" customWidth="1"/>
    <col min="10" max="10" width="8.5546875" customWidth="1"/>
    <col min="11" max="11" width="15.44140625" bestFit="1" customWidth="1"/>
    <col min="13" max="13" width="11" bestFit="1" customWidth="1"/>
  </cols>
  <sheetData>
    <row r="2" spans="1:11" ht="16.2" x14ac:dyDescent="0.3">
      <c r="A2" s="2"/>
      <c r="B2" s="2"/>
      <c r="C2" s="2"/>
      <c r="D2" s="2"/>
      <c r="E2" s="2"/>
      <c r="F2" s="2"/>
      <c r="G2" s="2"/>
      <c r="H2" s="2"/>
      <c r="I2" s="2"/>
      <c r="J2" s="2"/>
      <c r="K2" s="2"/>
    </row>
    <row r="3" spans="1:11" ht="16.2" x14ac:dyDescent="0.3">
      <c r="A3" s="2"/>
      <c r="B3" s="2"/>
      <c r="C3" s="2"/>
      <c r="D3" s="2"/>
      <c r="E3" s="2"/>
      <c r="F3" s="2"/>
      <c r="G3" s="2"/>
      <c r="H3" s="2"/>
      <c r="I3" s="2"/>
      <c r="J3" s="2"/>
      <c r="K3" s="2"/>
    </row>
    <row r="5" spans="1:11" x14ac:dyDescent="0.3">
      <c r="A5" s="60" t="s">
        <v>1</v>
      </c>
      <c r="B5" s="63" t="s">
        <v>43</v>
      </c>
      <c r="C5" s="64"/>
      <c r="D5" s="34" t="s">
        <v>5</v>
      </c>
      <c r="E5" s="61" t="s">
        <v>6</v>
      </c>
      <c r="F5" s="61"/>
      <c r="G5" s="61"/>
      <c r="H5" s="61" t="s">
        <v>23</v>
      </c>
      <c r="I5" s="61"/>
      <c r="J5" s="61"/>
      <c r="K5" s="62" t="s">
        <v>19</v>
      </c>
    </row>
    <row r="6" spans="1:11" ht="36" x14ac:dyDescent="0.3">
      <c r="A6" s="60"/>
      <c r="B6" s="4" t="s">
        <v>41</v>
      </c>
      <c r="C6" s="4" t="s">
        <v>42</v>
      </c>
      <c r="D6" s="4" t="s">
        <v>7</v>
      </c>
      <c r="E6" s="4" t="s">
        <v>7</v>
      </c>
      <c r="F6" s="4" t="s">
        <v>8</v>
      </c>
      <c r="G6" s="4" t="s">
        <v>9</v>
      </c>
      <c r="H6" s="4" t="s">
        <v>7</v>
      </c>
      <c r="I6" s="4" t="s">
        <v>8</v>
      </c>
      <c r="J6" s="4" t="s">
        <v>9</v>
      </c>
      <c r="K6" s="62"/>
    </row>
    <row r="7" spans="1:11" ht="27.6" x14ac:dyDescent="0.3">
      <c r="A7" s="5" t="s">
        <v>20</v>
      </c>
      <c r="B7" s="14"/>
      <c r="C7" s="14"/>
      <c r="D7" s="14"/>
      <c r="E7" s="31">
        <v>220</v>
      </c>
      <c r="F7" s="14"/>
      <c r="G7" s="14"/>
      <c r="H7" s="14"/>
      <c r="I7" s="14"/>
      <c r="J7" s="14"/>
      <c r="K7" s="10">
        <f>(Sheet2!B7*Sheet1!B11)+(Sheet2!C7*Sheet1!C11)+(Sheet2!D7*Sheet1!D11)+(Sheet2!E7*Sheet1!E11)+(Sheet2!F7*Sheet1!F11)+(Sheet2!G7*Sheet1!G11)+(Sheet2!H7*Sheet1!H11)+(Sheet2!I7*Sheet1!I11)+(Sheet2!J7*Sheet1!J11)</f>
        <v>0</v>
      </c>
    </row>
    <row r="8" spans="1:11" ht="27.6" x14ac:dyDescent="0.3">
      <c r="A8" s="5" t="s">
        <v>10</v>
      </c>
      <c r="B8" s="13"/>
      <c r="C8" s="13"/>
      <c r="D8" s="12"/>
      <c r="E8" s="31">
        <v>220</v>
      </c>
      <c r="F8" s="14"/>
      <c r="G8" s="14"/>
      <c r="H8" s="14"/>
      <c r="I8" s="14"/>
      <c r="J8" s="14"/>
      <c r="K8" s="10">
        <f>(Sheet2!B8*Sheet1!B12)+(Sheet2!C8*Sheet1!C12)+(Sheet2!D8*Sheet1!D12)+(Sheet2!E8*Sheet1!E12)+(Sheet2!F8*Sheet1!F12)+(Sheet2!G8*Sheet1!G12)+(Sheet2!H8*Sheet1!H12)+(Sheet2!I8*Sheet1!I12)+(Sheet2!J8*Sheet1!J12)</f>
        <v>0</v>
      </c>
    </row>
    <row r="9" spans="1:11" ht="27.6" x14ac:dyDescent="0.3">
      <c r="A9" s="5" t="s">
        <v>21</v>
      </c>
      <c r="B9" s="13"/>
      <c r="C9" s="13"/>
      <c r="D9" s="13"/>
      <c r="E9" s="31">
        <v>110</v>
      </c>
      <c r="F9" s="14"/>
      <c r="G9" s="14"/>
      <c r="H9" s="14"/>
      <c r="I9" s="14"/>
      <c r="J9" s="14"/>
      <c r="K9" s="10">
        <f>(Sheet2!B9*Sheet1!B13)+(Sheet2!C9*Sheet1!C13)+(Sheet2!D9*Sheet1!D13)+(Sheet2!E9*Sheet1!E13)+(Sheet2!F9*Sheet1!F13)+(Sheet2!G9*Sheet1!G13)+(Sheet2!H9*Sheet1!H13)+(Sheet2!I9*Sheet1!I13)+(Sheet2!J9*Sheet1!J13)</f>
        <v>0</v>
      </c>
    </row>
    <row r="10" spans="1:11" ht="27.6" x14ac:dyDescent="0.3">
      <c r="A10" s="5" t="s">
        <v>22</v>
      </c>
      <c r="B10" s="13"/>
      <c r="C10" s="13"/>
      <c r="D10" s="6">
        <v>2800</v>
      </c>
      <c r="E10" s="11">
        <v>2800</v>
      </c>
      <c r="F10" s="14"/>
      <c r="G10" s="14"/>
      <c r="H10" s="11">
        <v>2800</v>
      </c>
      <c r="I10" s="14"/>
      <c r="J10" s="14"/>
      <c r="K10" s="10">
        <f>(Sheet2!B10*Sheet1!B14)+(Sheet2!C10*Sheet1!C14)+(Sheet2!D10*Sheet1!B14)+(Sheet2!E10*Sheet1!E14)+(Sheet2!F10*Sheet1!F14)+(Sheet2!G10*Sheet1!G14)+(Sheet2!H10*Sheet1!H14)+(Sheet2!I10*Sheet1!I14)+(Sheet2!J10*Sheet1!J14)</f>
        <v>0</v>
      </c>
    </row>
    <row r="11" spans="1:11" ht="41.4" x14ac:dyDescent="0.3">
      <c r="A11" s="5" t="s">
        <v>46</v>
      </c>
      <c r="B11" s="6">
        <f>13200*2</f>
        <v>26400</v>
      </c>
      <c r="C11" s="13"/>
      <c r="D11" s="12"/>
      <c r="E11" s="14"/>
      <c r="F11" s="14"/>
      <c r="G11" s="14"/>
      <c r="H11" s="14"/>
      <c r="I11" s="14"/>
      <c r="J11" s="14"/>
      <c r="K11" s="10">
        <f>(Sheet2!B11*Sheet1!B15)+(Sheet2!C11*Sheet1!C15)+(Sheet2!D11*Sheet1!D15)+(Sheet2!E11*Sheet1!E15)+(Sheet2!F11*Sheet1!F15)+(Sheet2!G11*Sheet1!G15)+(Sheet2!H11*Sheet1!H15)+(Sheet2!I11*Sheet1!I15)+(Sheet2!J11*Sheet1!J15)</f>
        <v>0</v>
      </c>
    </row>
    <row r="12" spans="1:11" ht="41.4" x14ac:dyDescent="0.3">
      <c r="A12" s="5" t="s">
        <v>47</v>
      </c>
      <c r="B12" s="6"/>
      <c r="C12" s="6">
        <v>32000</v>
      </c>
      <c r="D12" s="12"/>
      <c r="E12" s="14"/>
      <c r="F12" s="14"/>
      <c r="G12" s="14"/>
      <c r="H12" s="14"/>
      <c r="I12" s="14"/>
      <c r="J12" s="14"/>
      <c r="K12" s="10">
        <f>(Sheet2!B12*Sheet1!B16)+(Sheet2!C12*Sheet1!C16)+(Sheet2!D12*Sheet1!D16)+(Sheet2!E12*Sheet1!E16)+(Sheet2!F12*Sheet1!F16)+(Sheet2!G12*Sheet1!G16)+(Sheet2!H12*Sheet1!H16)+(Sheet2!I12*Sheet1!I16)+(Sheet2!J12*Sheet1!J16)</f>
        <v>0</v>
      </c>
    </row>
    <row r="13" spans="1:11" ht="41.4" x14ac:dyDescent="0.3">
      <c r="A13" s="5" t="s">
        <v>48</v>
      </c>
      <c r="B13" s="6"/>
      <c r="C13" s="6">
        <v>100000</v>
      </c>
      <c r="D13" s="12"/>
      <c r="E13" s="14"/>
      <c r="F13" s="14"/>
      <c r="G13" s="14"/>
      <c r="H13" s="14"/>
      <c r="I13" s="14"/>
      <c r="J13" s="14"/>
      <c r="K13" s="10">
        <f>(Sheet2!B13*Sheet1!B17)+(Sheet2!C13*Sheet1!C17)+(Sheet2!D13*Sheet1!D17)+(Sheet2!E13*Sheet1!E17)+(Sheet2!F13*Sheet1!F17)+(Sheet2!G13*Sheet1!G17)+(Sheet2!H13*Sheet1!H17)+(Sheet2!I13*Sheet1!I17)+(Sheet2!J13*Sheet1!J17)</f>
        <v>0</v>
      </c>
    </row>
    <row r="14" spans="1:11" ht="27.6" x14ac:dyDescent="0.3">
      <c r="A14" s="5" t="s">
        <v>14</v>
      </c>
      <c r="B14" s="13"/>
      <c r="C14" s="13"/>
      <c r="D14" s="12"/>
      <c r="E14" s="11">
        <v>1320</v>
      </c>
      <c r="F14" s="14"/>
      <c r="G14" s="14"/>
      <c r="H14" s="14"/>
      <c r="I14" s="14"/>
      <c r="J14" s="14"/>
      <c r="K14" s="10">
        <f>(Sheet2!B14*Sheet1!B18)+(Sheet2!C14*Sheet1!C18)+(Sheet2!D14*Sheet1!D18)+(Sheet2!E14*Sheet1!E18)+(Sheet2!F14*Sheet1!F18)+(Sheet2!G14*Sheet1!G18)+(Sheet2!H14*Sheet1!H18)+(Sheet2!I14*Sheet1!I18)+(Sheet2!J14*Sheet1!J18)</f>
        <v>0</v>
      </c>
    </row>
    <row r="15" spans="1:11" ht="27.6" x14ac:dyDescent="0.3">
      <c r="A15" s="5" t="s">
        <v>15</v>
      </c>
      <c r="B15" s="13"/>
      <c r="C15" s="13"/>
      <c r="D15" s="12"/>
      <c r="E15" s="11">
        <v>220</v>
      </c>
      <c r="F15" s="14"/>
      <c r="G15" s="14"/>
      <c r="H15" s="14"/>
      <c r="I15" s="14"/>
      <c r="J15" s="14"/>
      <c r="K15" s="10">
        <f>(Sheet2!B15*Sheet1!B19)+(Sheet2!C15*Sheet1!C19)+(Sheet2!D15*Sheet1!D19)+(Sheet2!E15*Sheet1!E19)+(Sheet2!F15*Sheet1!F19)+(Sheet2!G15*Sheet1!G19)+(Sheet2!H15*Sheet1!H19)+(Sheet2!I15*Sheet1!I19)+(Sheet2!J15*Sheet1!J19)</f>
        <v>0</v>
      </c>
    </row>
    <row r="16" spans="1:11" ht="27.6" x14ac:dyDescent="0.3">
      <c r="A16" s="5" t="s">
        <v>16</v>
      </c>
      <c r="B16" s="13"/>
      <c r="C16" s="13"/>
      <c r="D16" s="12"/>
      <c r="E16" s="11">
        <v>770</v>
      </c>
      <c r="F16" s="14"/>
      <c r="G16" s="14"/>
      <c r="H16" s="14"/>
      <c r="I16" s="14"/>
      <c r="J16" s="14"/>
      <c r="K16" s="10">
        <f>(Sheet2!B16*Sheet1!B20)+(Sheet2!C16*Sheet1!C20)+(Sheet2!D16*Sheet1!D20)+(Sheet2!E16*Sheet1!E20)+(Sheet2!F16*Sheet1!F20)+(Sheet2!G16*Sheet1!G20)+(Sheet2!H16*Sheet1!H20)+(Sheet2!I16*Sheet1!I20)+(Sheet2!J16*Sheet1!J20)</f>
        <v>0</v>
      </c>
    </row>
    <row r="17" spans="1:15" ht="27.6" x14ac:dyDescent="0.3">
      <c r="A17" s="5" t="s">
        <v>17</v>
      </c>
      <c r="B17" s="13"/>
      <c r="C17" s="13"/>
      <c r="D17" s="12"/>
      <c r="E17" s="11">
        <v>44</v>
      </c>
      <c r="F17" s="14"/>
      <c r="G17" s="14"/>
      <c r="H17" s="14"/>
      <c r="I17" s="14"/>
      <c r="J17" s="14"/>
      <c r="K17" s="10">
        <f>(Sheet2!B17*Sheet1!B21)+(Sheet2!C17*Sheet1!C21)+(Sheet2!D17*Sheet1!D21)+(Sheet2!E17*Sheet1!E21)+(Sheet2!F17*Sheet1!F21)+(Sheet2!G17*Sheet1!G21)+(Sheet2!H17*Sheet1!H21)+(Sheet2!I17*Sheet1!I21)+(Sheet2!J17*Sheet1!J21)</f>
        <v>0</v>
      </c>
    </row>
    <row r="18" spans="1:15" ht="27.6" x14ac:dyDescent="0.3">
      <c r="A18" s="5" t="s">
        <v>18</v>
      </c>
      <c r="B18" s="13"/>
      <c r="C18" s="13"/>
      <c r="D18" s="12"/>
      <c r="E18" s="11">
        <v>44</v>
      </c>
      <c r="F18" s="14"/>
      <c r="G18" s="14"/>
      <c r="H18" s="14"/>
      <c r="I18" s="14"/>
      <c r="J18" s="14"/>
      <c r="K18" s="10">
        <f>(Sheet2!B18*Sheet1!B22)+(Sheet2!C18*Sheet1!C22)+(Sheet2!D18*Sheet1!D22)+(Sheet2!E18*Sheet1!E22)+(Sheet2!F18*Sheet1!F22)+(Sheet2!G18*Sheet1!G22)+(Sheet2!H18*Sheet1!H22)+(Sheet2!I18*Sheet1!I22)+(Sheet2!J18*Sheet1!J22)</f>
        <v>0</v>
      </c>
    </row>
    <row r="19" spans="1:15" x14ac:dyDescent="0.3">
      <c r="A19" s="5" t="s">
        <v>11</v>
      </c>
      <c r="B19" s="13"/>
      <c r="C19" s="13"/>
      <c r="D19" s="12"/>
      <c r="E19" s="11">
        <v>22</v>
      </c>
      <c r="F19" s="14"/>
      <c r="G19" s="14"/>
      <c r="H19" s="14"/>
      <c r="I19" s="14"/>
      <c r="J19" s="14"/>
      <c r="K19" s="10">
        <f>(Sheet2!B19*Sheet1!B23)+(Sheet2!C19*Sheet1!C23)+(Sheet2!D19*Sheet1!D23)+(Sheet2!E19*Sheet1!E23)+(Sheet2!F19*Sheet1!F23)+(Sheet2!G19*Sheet1!G23)+(Sheet2!H19*Sheet1!H23)+(Sheet2!I19*Sheet1!I23)+(Sheet2!J19*Sheet1!J23)</f>
        <v>0</v>
      </c>
    </row>
    <row r="20" spans="1:15" x14ac:dyDescent="0.3">
      <c r="A20" s="5" t="s">
        <v>12</v>
      </c>
      <c r="B20" s="13"/>
      <c r="C20" s="13"/>
      <c r="D20" s="12"/>
      <c r="E20" s="11">
        <v>220</v>
      </c>
      <c r="F20" s="14"/>
      <c r="G20" s="14"/>
      <c r="H20" s="14"/>
      <c r="I20" s="14"/>
      <c r="J20" s="14"/>
      <c r="K20" s="10">
        <f>(Sheet2!B20*Sheet1!B24)+(Sheet2!C20*Sheet1!C24)+(Sheet2!D20*Sheet1!D24)+(Sheet2!E20*Sheet1!E24)+(Sheet2!F20*Sheet1!F24)+(Sheet2!G20*Sheet1!G24)+(Sheet2!H20*Sheet1!H24)+(Sheet2!I20*Sheet1!I24)+(Sheet2!J20*Sheet1!J24)</f>
        <v>0</v>
      </c>
    </row>
    <row r="21" spans="1:15" x14ac:dyDescent="0.3">
      <c r="A21" s="5" t="s">
        <v>13</v>
      </c>
      <c r="B21" s="13"/>
      <c r="C21" s="13"/>
      <c r="D21" s="12"/>
      <c r="E21" s="11">
        <v>220</v>
      </c>
      <c r="F21" s="14"/>
      <c r="G21" s="14"/>
      <c r="H21" s="14"/>
      <c r="I21" s="14"/>
      <c r="J21" s="14"/>
      <c r="K21" s="10">
        <f>(Sheet2!B21*Sheet1!B25)+(Sheet2!C21*Sheet1!C25)+(Sheet2!D21*Sheet1!D25)+(Sheet2!E21*Sheet1!E25)+(Sheet2!F21*Sheet1!F25)+(Sheet2!G21*Sheet1!G25)+(Sheet2!H21*Sheet1!H25)+(Sheet2!I21*Sheet1!I25)+(Sheet2!J21*Sheet1!J25)</f>
        <v>0</v>
      </c>
    </row>
    <row r="22" spans="1:15" x14ac:dyDescent="0.3">
      <c r="A22" s="7" t="s">
        <v>2</v>
      </c>
      <c r="B22" s="8">
        <f t="shared" ref="B22:J22" si="0">SUM(B7:B21)</f>
        <v>26400</v>
      </c>
      <c r="C22" s="8">
        <f t="shared" si="0"/>
        <v>132000</v>
      </c>
      <c r="D22" s="8">
        <f t="shared" si="0"/>
        <v>2800</v>
      </c>
      <c r="E22" s="8">
        <f t="shared" si="0"/>
        <v>6210</v>
      </c>
      <c r="F22" s="8">
        <f t="shared" si="0"/>
        <v>0</v>
      </c>
      <c r="G22" s="8">
        <f t="shared" si="0"/>
        <v>0</v>
      </c>
      <c r="H22" s="8">
        <f t="shared" si="0"/>
        <v>2800</v>
      </c>
      <c r="I22" s="8">
        <f t="shared" si="0"/>
        <v>0</v>
      </c>
      <c r="J22" s="8">
        <f t="shared" si="0"/>
        <v>0</v>
      </c>
      <c r="K22" s="10">
        <f>SUM(K7:K21)</f>
        <v>0</v>
      </c>
    </row>
    <row r="23" spans="1:15" x14ac:dyDescent="0.3">
      <c r="K23" s="9">
        <f>K22</f>
        <v>0</v>
      </c>
      <c r="L23" t="s">
        <v>4</v>
      </c>
      <c r="M23" s="15">
        <f>176000*2</f>
        <v>352000</v>
      </c>
      <c r="O23" s="18"/>
    </row>
    <row r="25" spans="1:15" x14ac:dyDescent="0.3">
      <c r="M25" s="32">
        <f>K23/M23</f>
        <v>0</v>
      </c>
    </row>
    <row r="26" spans="1:15" x14ac:dyDescent="0.3">
      <c r="K26" s="33">
        <f>K14+K15+K16+K17+K18+K19</f>
        <v>0</v>
      </c>
    </row>
  </sheetData>
  <mergeCells count="5">
    <mergeCell ref="A5:A6"/>
    <mergeCell ref="E5:G5"/>
    <mergeCell ref="K5:K6"/>
    <mergeCell ref="H5:J5"/>
    <mergeCell ref="B5:C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2</vt:i4>
      </vt:variant>
    </vt:vector>
  </HeadingPairs>
  <TitlesOfParts>
    <vt:vector size="2" baseType="lpstr">
      <vt:lpstr>Sheet1</vt:lpstr>
      <vt:lpstr>Sheet2</vt:lpstr>
    </vt:vector>
  </TitlesOfParts>
  <Company>AS "Latvijas valsts meži"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Gints Vīksna</cp:lastModifiedBy>
  <cp:lastPrinted>2021-10-12T08:02:33Z</cp:lastPrinted>
  <dcterms:created xsi:type="dcterms:W3CDTF">2016-03-17T13:19:01Z</dcterms:created>
  <dcterms:modified xsi:type="dcterms:W3CDTF">2024-05-30T06:49:21Z</dcterms:modified>
</cp:coreProperties>
</file>