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Iepirkumu_komisija\2024_39 Pārtikas produktu piegāde\Jauna mape\"/>
    </mc:Choice>
  </mc:AlternateContent>
  <bookViews>
    <workbookView xWindow="-108" yWindow="-108" windowWidth="23256" windowHeight="12456" tabRatio="707" activeTab="6"/>
  </bookViews>
  <sheets>
    <sheet name="4_Maize" sheetId="1" r:id="rId1"/>
    <sheet name="11_Gaļa" sheetId="3" r:id="rId2"/>
    <sheet name="Lapa1" sheetId="11" state="hidden" r:id="rId3"/>
    <sheet name="18_Piens" sheetId="4" r:id="rId4"/>
    <sheet name="25_Augļi_dārzeņi_zaļumi" sheetId="5" r:id="rId5"/>
    <sheet name="32_Lauku_dārzeņi" sheetId="7" r:id="rId6"/>
    <sheet name="39_Bakaleja" sheetId="9" r:id="rId7"/>
    <sheet name="46_Sula" sheetId="10" r:id="rId8"/>
  </sheets>
  <definedNames>
    <definedName name="_xlnm._FilterDatabase" localSheetId="4" hidden="1">'25_Augļi_dārzeņi_zaļumi'!$A$9:$M$68</definedName>
    <definedName name="Z_00486652_54FB_4D2B_A871_354C822571F3_.wvu.FilterData" localSheetId="4" hidden="1">'25_Augļi_dārzeņi_zaļumi'!$A$9:$M$68</definedName>
    <definedName name="Z_044C9307_5685_4F78_A8E3_E6726CC3CA87_.wvu.FilterData" localSheetId="4" hidden="1">'25_Augļi_dārzeņi_zaļumi'!$A$9:$M$68</definedName>
    <definedName name="Z_08871F0E_95FE_420B_AFA8_6DF9E50AB3C3_.wvu.FilterData" localSheetId="4" hidden="1">'25_Augļi_dārzeņi_zaļumi'!$A$9:$M$68</definedName>
    <definedName name="Z_0B3AE4E3_0914_4208_ADDB_6B30E9E80D19_.wvu.FilterData" localSheetId="4" hidden="1">'25_Augļi_dārzeņi_zaļumi'!$A$9:$M$68</definedName>
    <definedName name="Z_14FE8C86_C459_4426_AEC6_AF603C49202E_.wvu.FilterData" localSheetId="4" hidden="1">'25_Augļi_dārzeņi_zaļumi'!$A$9:$M$68</definedName>
    <definedName name="Z_17A9F575_9FAF_4A6C_BA2C_04631ED81BED_.wvu.FilterData" localSheetId="4" hidden="1">'25_Augļi_dārzeņi_zaļumi'!$A$9:$M$68</definedName>
    <definedName name="Z_356D7EDE_F4CB_4EDC_A382_35D179924D6C_.wvu.FilterData" localSheetId="4" hidden="1">'25_Augļi_dārzeņi_zaļumi'!$A$9:$M$68</definedName>
    <definedName name="Z_376E5862_C000_487E_A0CF_937719227C8A_.wvu.FilterData" localSheetId="4" hidden="1">'25_Augļi_dārzeņi_zaļumi'!$A$9:$M$68</definedName>
    <definedName name="Z_3FA6241F_EBD5_46B8_B03F_97715D5CD5F2_.wvu.FilterData" localSheetId="4" hidden="1">'25_Augļi_dārzeņi_zaļumi'!$A$9:$M$68</definedName>
    <definedName name="Z_4304E02D_0528_4B66_BA1D_81F482D9576A_.wvu.FilterData" localSheetId="4" hidden="1">'25_Augļi_dārzeņi_zaļumi'!$A$9:$M$68</definedName>
    <definedName name="Z_44EE432E_735F_4C39_BC8D_B90D640A99B0_.wvu.FilterData" localSheetId="4" hidden="1">'25_Augļi_dārzeņi_zaļumi'!$A$9:$M$68</definedName>
    <definedName name="Z_4993554E_5C6A_4642_8EDF_1F3435F3BFC5_.wvu.FilterData" localSheetId="4" hidden="1">'25_Augļi_dārzeņi_zaļumi'!$A$9:$M$68</definedName>
    <definedName name="Z_6CF902FD_347C_4AAD_96B2_826D55F87D5F_.wvu.FilterData" localSheetId="4" hidden="1">'25_Augļi_dārzeņi_zaļumi'!$A$9:$M$68</definedName>
    <definedName name="Z_7E676C0A_292D_43AF_8884_A5B238790340_.wvu.FilterData" localSheetId="4" hidden="1">'25_Augļi_dārzeņi_zaļumi'!$A$9:$M$68</definedName>
    <definedName name="Z_A2CD97A1_812C_49A9_92DB_18E73D44D79A_.wvu.FilterData" localSheetId="4" hidden="1">'25_Augļi_dārzeņi_zaļumi'!$A$9:$M$68</definedName>
    <definedName name="Z_A5CBBA03_F3E4_4C74_A08A_1F24536B7260_.wvu.FilterData" localSheetId="4" hidden="1">'25_Augļi_dārzeņi_zaļumi'!$A$9:$M$68</definedName>
    <definedName name="Z_A8D9C745_30A1_4726_B700_A1EFA55BE3BA_.wvu.FilterData" localSheetId="4" hidden="1">'25_Augļi_dārzeņi_zaļumi'!$A$9:$M$68</definedName>
    <definedName name="Z_ABA14692_B665_4DEF_962D_AD29312ACC48_.wvu.FilterData" localSheetId="4" hidden="1">'25_Augļi_dārzeņi_zaļumi'!$A$9:$M$68</definedName>
    <definedName name="Z_DCB36E3C_D22B_437E_A537_321FDAAB3086_.wvu.FilterData" localSheetId="4" hidden="1">'25_Augļi_dārzeņi_zaļumi'!$A$9:$M$68</definedName>
    <definedName name="Z_DF7DD6B5_6EE2_4087_AD64_370E0EADC75C_.wvu.FilterData" localSheetId="4" hidden="1">'25_Augļi_dārzeņi_zaļumi'!$A$9:$M$68</definedName>
    <definedName name="Z_EC8AF726_D92A_46A0_A212_A8D6A1CE9B41_.wvu.FilterData" localSheetId="4" hidden="1">'25_Augļi_dārzeņi_zaļumi'!$A$9:$M$68</definedName>
    <definedName name="Z_ED116021_19FB_40BD_BC7C_C9D4EB62345D_.wvu.FilterData" localSheetId="4" hidden="1">'25_Augļi_dārzeņi_zaļumi'!$A$9:$M$68</definedName>
    <definedName name="Z_F83AC4B4_7D25_4826_BDB9_CA852111FC8A_.wvu.FilterData" localSheetId="4" hidden="1">'25_Augļi_dārzeņi_zaļumi'!$A$9:$M$68</definedName>
    <definedName name="Z_FD7DC1AC_B6F9_4229_AC90_CE254A1E07F5_.wvu.FilterData" localSheetId="4" hidden="1">'25_Augļi_dārzeņi_zaļumi'!$A$9:$M$68</definedName>
  </definedNames>
  <calcPr calcId="162913"/>
  <customWorkbookViews>
    <customWorkbookView name="Justīne Jackeviča - personiskais skats" guid="{0B3AE4E3-0914-4208-ADDB-6B30E9E80D19}" mergeInterval="0" personalView="1" maximized="1" xWindow="1912" yWindow="-8" windowWidth="1936" windowHeight="1048" tabRatio="707" activeSheetId="10"/>
    <customWorkbookView name="Sistēmas Windows lietotājs - personiskais skats" guid="{7E676C0A-292D-43AF-8884-A5B238790340}" mergeInterval="0" personalView="1" maximized="1" xWindow="-8" yWindow="-8" windowWidth="1296" windowHeight="776" tabRatio="707" activeSheetId="1"/>
    <customWorkbookView name="DARTA - Personal View" guid="{6CF902FD-347C-4AAD-96B2-826D55F87D5F}" mergeInterval="0" personalView="1" maximized="1" windowWidth="1276" windowHeight="799" tabRatio="779" activeSheetId="10"/>
    <customWorkbookView name="GRAM - personīgais skats" guid="{DCB36E3C-D22B-437E-A537-321FDAAB3086}" mergeInterval="0" personalView="1" maximized="1" windowWidth="1276" windowHeight="799" tabRatio="707" activeSheetId="7"/>
    <customWorkbookView name="Skolnieks - personiskais skats" guid="{08871F0E-95FE-420B-AFA8-6DF9E50AB3C3}" mergeInterval="0" personalView="1" maximized="1" xWindow="-9" yWindow="-9" windowWidth="1938" windowHeight="1048" tabRatio="707" activeSheetId="10"/>
    <customWorkbookView name="Windows User - personiskais skats" guid="{FD7DC1AC-B6F9-4229-AC90-CE254A1E07F5}" mergeInterval="0" personalView="1" maximized="1" xWindow="-8" yWindow="-8" windowWidth="1936" windowHeight="1056" tabRatio="707" activeSheetId="9"/>
    <customWorkbookView name="Ilona - personiskais skats" guid="{4304E02D-0528-4B66-BA1D-81F482D9576A}" mergeInterval="0" personalView="1" maximized="1" xWindow="-8" yWindow="-8" windowWidth="1296" windowHeight="1000" tabRatio="707" activeSheetId="3"/>
    <customWorkbookView name="Vandzenes PI Zilite - personiskais skats" guid="{356D7EDE-F4CB-4EDC-A382-35D179924D6C}" mergeInterval="0" personalView="1" maximized="1" xWindow="-8" yWindow="-8" windowWidth="1936" windowHeight="1056" tabRatio="707" activeSheetId="2"/>
    <customWorkbookView name="Dators - personiskais skats" guid="{F83AC4B4-7D25-4826-BDB9-CA852111FC8A}" mergeInterval="0" personalView="1" maximized="1" xWindow="-8" yWindow="-8" windowWidth="1936" windowHeight="1056" tabRatio="707" activeSheetId="10"/>
    <customWorkbookView name="Jana Horste - personiskais skats" guid="{14FE8C86-C459-4426-AEC6-AF603C49202E}" mergeInterval="0" personalView="1" maximized="1" xWindow="-8" yWindow="-8" windowWidth="1936" windowHeight="1056" tabRatio="707" activeSheetId="1"/>
    <customWorkbookView name="Aivars Miška - personiskais skats" guid="{376E5862-C000-487E-A0CF-937719227C8A}" mergeInterval="0" personalView="1" maximized="1" xWindow="-8" yWindow="-8" windowWidth="1936" windowHeight="1096" tabRatio="707" activeSheetId="9"/>
    <customWorkbookView name="Lietotajs - personiskais skats (2)" guid="{DF7DD6B5-6EE2-4087-AD64-370E0EADC75C}" mergeInterval="0" personalView="1" maximized="1" xWindow="-8" yWindow="-8" windowWidth="1382" windowHeight="744" tabRatio="707" activeSheetId="10"/>
    <customWorkbookView name="Santa - personīgais skats" guid="{17A9F575-9FAF-4A6C-BA2C-04631ED81BED}" mergeInterval="0" personalView="1" maximized="1" windowWidth="1264" windowHeight="662" tabRatio="707" activeSheetId="6"/>
    <customWorkbookView name="Lenovo - personiskais skats" guid="{ED116021-19FB-40BD-BC7C-C9D4EB62345D}" mergeInterval="0" personalView="1" maximized="1" xWindow="-8" yWindow="-8" windowWidth="1382" windowHeight="744" tabRatio="779" activeSheetId="3"/>
    <customWorkbookView name="Skolotajs - personiskais skats" guid="{ABA14692-B665-4DEF-962D-AD29312ACC48}" mergeInterval="0" personalView="1" maximized="1" xWindow="-9" yWindow="-9" windowWidth="1938" windowHeight="1048" tabRatio="707" activeSheetId="1"/>
    <customWorkbookView name="Lietotajs - personiskais skats" guid="{4993554E-5C6A-4642-8EDF-1F3435F3BFC5}" mergeInterval="0" personalView="1" maximized="1" xWindow="-9" yWindow="-9" windowWidth="1938" windowHeight="1048" tabRatio="707" activeSheetId="9"/>
    <customWorkbookView name="Elza Rūtenberga - personiskais skats" guid="{A5CBBA03-F3E4-4C74-A08A-1F24536B7260}" mergeInterval="0" personalView="1" maximized="1" xWindow="-9" yWindow="-9" windowWidth="1938" windowHeight="1038" tabRatio="707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3" i="9" l="1"/>
  <c r="M73" i="9" s="1"/>
  <c r="H164" i="9"/>
  <c r="M164" i="9" s="1"/>
  <c r="H165" i="9"/>
  <c r="M165" i="9" s="1"/>
  <c r="H166" i="9"/>
  <c r="M166" i="9" s="1"/>
  <c r="H167" i="9"/>
  <c r="M167" i="9" s="1"/>
  <c r="H168" i="9"/>
  <c r="M168" i="9" s="1"/>
  <c r="H169" i="9"/>
  <c r="M169" i="9" s="1"/>
  <c r="H170" i="9"/>
  <c r="M170" i="9" s="1"/>
  <c r="H113" i="9"/>
  <c r="H114" i="9"/>
  <c r="M114" i="9" s="1"/>
  <c r="H115" i="9"/>
  <c r="M115" i="9" s="1"/>
  <c r="H116" i="9"/>
  <c r="M116" i="9" s="1"/>
  <c r="H117" i="9"/>
  <c r="M117" i="9" s="1"/>
  <c r="H118" i="9"/>
  <c r="M118" i="9" s="1"/>
  <c r="H119" i="9"/>
  <c r="M119" i="9" s="1"/>
  <c r="H120" i="9"/>
  <c r="M120" i="9" s="1"/>
  <c r="H69" i="9"/>
  <c r="M69" i="9" s="1"/>
  <c r="H70" i="9"/>
  <c r="M70" i="9" s="1"/>
  <c r="H71" i="9"/>
  <c r="M71" i="9" s="1"/>
  <c r="H72" i="9"/>
  <c r="M72" i="9" s="1"/>
  <c r="H74" i="9"/>
  <c r="M74" i="9" s="1"/>
  <c r="H44" i="5"/>
  <c r="M44" i="5" s="1"/>
  <c r="H69" i="5" l="1"/>
  <c r="M69" i="5" s="1"/>
  <c r="H179" i="9" l="1"/>
  <c r="H178" i="9"/>
  <c r="H156" i="9"/>
  <c r="H157" i="9"/>
  <c r="H158" i="9"/>
  <c r="H159" i="9"/>
  <c r="H160" i="9"/>
  <c r="H161" i="9"/>
  <c r="H162" i="9"/>
  <c r="H163" i="9"/>
  <c r="H171" i="9"/>
  <c r="M171" i="9" s="1"/>
  <c r="H172" i="9"/>
  <c r="M172" i="9" s="1"/>
  <c r="H173" i="9"/>
  <c r="M173" i="9" s="1"/>
  <c r="H174" i="9"/>
  <c r="H175" i="9"/>
  <c r="H176" i="9"/>
  <c r="H155" i="9"/>
  <c r="H154" i="9"/>
  <c r="H153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29" i="9"/>
  <c r="H128" i="9"/>
  <c r="H127" i="9"/>
  <c r="H96" i="9"/>
  <c r="M96" i="9" s="1"/>
  <c r="H97" i="9"/>
  <c r="M97" i="9" s="1"/>
  <c r="H98" i="9"/>
  <c r="M98" i="9" s="1"/>
  <c r="H99" i="9"/>
  <c r="M99" i="9" s="1"/>
  <c r="H100" i="9"/>
  <c r="M100" i="9" s="1"/>
  <c r="H101" i="9"/>
  <c r="M101" i="9" s="1"/>
  <c r="H102" i="9"/>
  <c r="M102" i="9" s="1"/>
  <c r="H103" i="9"/>
  <c r="M103" i="9" s="1"/>
  <c r="H104" i="9"/>
  <c r="M104" i="9" s="1"/>
  <c r="H105" i="9"/>
  <c r="H106" i="9"/>
  <c r="H107" i="9"/>
  <c r="H108" i="9"/>
  <c r="H109" i="9"/>
  <c r="H110" i="9"/>
  <c r="H111" i="9"/>
  <c r="H112" i="9"/>
  <c r="H121" i="9"/>
  <c r="M121" i="9" s="1"/>
  <c r="H122" i="9"/>
  <c r="M122" i="9" s="1"/>
  <c r="H123" i="9"/>
  <c r="M123" i="9" s="1"/>
  <c r="H124" i="9"/>
  <c r="M124" i="9" s="1"/>
  <c r="H125" i="9"/>
  <c r="H95" i="9"/>
  <c r="M95" i="9" s="1"/>
  <c r="H94" i="9"/>
  <c r="H93" i="9"/>
  <c r="H83" i="9"/>
  <c r="H84" i="9"/>
  <c r="H85" i="9"/>
  <c r="H86" i="9"/>
  <c r="H87" i="9"/>
  <c r="H88" i="9"/>
  <c r="H89" i="9"/>
  <c r="H90" i="9"/>
  <c r="H91" i="9"/>
  <c r="H82" i="9"/>
  <c r="H81" i="9"/>
  <c r="H79" i="9"/>
  <c r="H78" i="9"/>
  <c r="H77" i="9"/>
  <c r="H76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49" i="9"/>
  <c r="H48" i="9"/>
  <c r="M79" i="9" l="1"/>
  <c r="I12" i="7" l="1"/>
  <c r="N12" i="7"/>
  <c r="I13" i="7"/>
  <c r="N13" i="7"/>
  <c r="I10" i="7"/>
  <c r="N10" i="7" s="1"/>
  <c r="I9" i="7"/>
  <c r="N9" i="7" s="1"/>
  <c r="N14" i="7" s="1"/>
  <c r="N15" i="7" s="1"/>
  <c r="N16" i="7" s="1"/>
  <c r="H10" i="5"/>
  <c r="M10" i="5" s="1"/>
  <c r="H11" i="5"/>
  <c r="M11" i="5" s="1"/>
  <c r="H12" i="5"/>
  <c r="M12" i="5" s="1"/>
  <c r="H13" i="5"/>
  <c r="M13" i="5" s="1"/>
  <c r="H14" i="5"/>
  <c r="M14" i="5" s="1"/>
  <c r="H15" i="5"/>
  <c r="M15" i="5" s="1"/>
  <c r="H16" i="5"/>
  <c r="M16" i="5" s="1"/>
  <c r="H17" i="5"/>
  <c r="M17" i="5" s="1"/>
  <c r="H18" i="5"/>
  <c r="M18" i="5" s="1"/>
  <c r="H19" i="5"/>
  <c r="M19" i="5" s="1"/>
  <c r="H20" i="5"/>
  <c r="M20" i="5" s="1"/>
  <c r="H21" i="5"/>
  <c r="M21" i="5" s="1"/>
  <c r="H22" i="5"/>
  <c r="M22" i="5" s="1"/>
  <c r="H23" i="5"/>
  <c r="M23" i="5" s="1"/>
  <c r="H24" i="5"/>
  <c r="M24" i="5" s="1"/>
  <c r="H25" i="5"/>
  <c r="M25" i="5" s="1"/>
  <c r="H26" i="5"/>
  <c r="M26" i="5" s="1"/>
  <c r="H27" i="5"/>
  <c r="M27" i="5" s="1"/>
  <c r="H28" i="5"/>
  <c r="M28" i="5" s="1"/>
  <c r="H29" i="5"/>
  <c r="M29" i="5" s="1"/>
  <c r="H30" i="5"/>
  <c r="M30" i="5" s="1"/>
  <c r="H31" i="5"/>
  <c r="M31" i="5" s="1"/>
  <c r="H32" i="5"/>
  <c r="M32" i="5" s="1"/>
  <c r="H33" i="5"/>
  <c r="M33" i="5" s="1"/>
  <c r="H34" i="5"/>
  <c r="M34" i="5" s="1"/>
  <c r="H35" i="5"/>
  <c r="M35" i="5" s="1"/>
  <c r="H36" i="5"/>
  <c r="M36" i="5" s="1"/>
  <c r="H37" i="5"/>
  <c r="M37" i="5" s="1"/>
  <c r="H38" i="5"/>
  <c r="M38" i="5" s="1"/>
  <c r="H39" i="5"/>
  <c r="M39" i="5" s="1"/>
  <c r="H40" i="5"/>
  <c r="M40" i="5" s="1"/>
  <c r="H41" i="5"/>
  <c r="M41" i="5" s="1"/>
  <c r="H42" i="5"/>
  <c r="M42" i="5" s="1"/>
  <c r="H43" i="5"/>
  <c r="M43" i="5" s="1"/>
  <c r="H45" i="5"/>
  <c r="M45" i="5" s="1"/>
  <c r="H46" i="5"/>
  <c r="M46" i="5" s="1"/>
  <c r="H47" i="5"/>
  <c r="M47" i="5" s="1"/>
  <c r="H48" i="5"/>
  <c r="M48" i="5" s="1"/>
  <c r="H49" i="5"/>
  <c r="M49" i="5" s="1"/>
  <c r="H50" i="5"/>
  <c r="M50" i="5" s="1"/>
  <c r="H51" i="5"/>
  <c r="M51" i="5" s="1"/>
  <c r="H52" i="5"/>
  <c r="M52" i="5" s="1"/>
  <c r="M66" i="9" l="1"/>
  <c r="H33" i="9"/>
  <c r="M33" i="9" s="1"/>
  <c r="H18" i="9"/>
  <c r="M18" i="9" s="1"/>
  <c r="H13" i="9"/>
  <c r="M13" i="9" s="1"/>
  <c r="H12" i="9"/>
  <c r="H9" i="5" l="1"/>
  <c r="H12" i="4"/>
  <c r="M12" i="4" s="1"/>
  <c r="H13" i="4"/>
  <c r="H14" i="4"/>
  <c r="M14" i="4" s="1"/>
  <c r="H11" i="4"/>
  <c r="H8" i="4" l="1"/>
  <c r="M8" i="4" s="1"/>
  <c r="H9" i="4"/>
  <c r="M9" i="4" s="1"/>
  <c r="H10" i="4"/>
  <c r="M10" i="4" s="1"/>
  <c r="M11" i="4"/>
  <c r="M13" i="4"/>
  <c r="H15" i="4"/>
  <c r="M15" i="4" s="1"/>
  <c r="H16" i="4"/>
  <c r="M16" i="4" s="1"/>
  <c r="H17" i="4"/>
  <c r="M17" i="4" s="1"/>
  <c r="H18" i="4"/>
  <c r="H8" i="1" l="1"/>
  <c r="H9" i="1"/>
  <c r="H10" i="1"/>
  <c r="H11" i="1"/>
  <c r="H12" i="1"/>
  <c r="H13" i="1"/>
  <c r="H14" i="1"/>
  <c r="H15" i="1"/>
  <c r="H7" i="1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8" i="3"/>
  <c r="H9" i="10"/>
  <c r="H10" i="10"/>
  <c r="H11" i="10"/>
  <c r="H12" i="10"/>
  <c r="M12" i="10" s="1"/>
  <c r="H13" i="10"/>
  <c r="H8" i="10" l="1"/>
  <c r="H11" i="9"/>
  <c r="M11" i="9" s="1"/>
  <c r="H14" i="9"/>
  <c r="H15" i="9"/>
  <c r="H16" i="9"/>
  <c r="H17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10" i="9"/>
  <c r="M10" i="9" s="1"/>
  <c r="I11" i="7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70" i="5"/>
  <c r="H54" i="5"/>
  <c r="M8" i="1"/>
  <c r="M9" i="1"/>
  <c r="M10" i="1"/>
  <c r="M11" i="1"/>
  <c r="M12" i="1"/>
  <c r="M13" i="1"/>
  <c r="M14" i="1"/>
  <c r="M15" i="1"/>
  <c r="M7" i="1"/>
  <c r="M16" i="1" l="1"/>
  <c r="M17" i="1" s="1"/>
  <c r="M12" i="9"/>
  <c r="M14" i="9"/>
  <c r="M15" i="9"/>
  <c r="M16" i="9"/>
  <c r="M17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7" i="9"/>
  <c r="M68" i="9"/>
  <c r="M76" i="9"/>
  <c r="M77" i="9"/>
  <c r="M78" i="9"/>
  <c r="M81" i="9"/>
  <c r="M82" i="9"/>
  <c r="M83" i="9"/>
  <c r="M84" i="9"/>
  <c r="M85" i="9"/>
  <c r="M86" i="9"/>
  <c r="M87" i="9"/>
  <c r="M88" i="9"/>
  <c r="M89" i="9"/>
  <c r="M90" i="9"/>
  <c r="M91" i="9"/>
  <c r="M93" i="9"/>
  <c r="M94" i="9"/>
  <c r="M105" i="9"/>
  <c r="M106" i="9"/>
  <c r="M107" i="9"/>
  <c r="M108" i="9"/>
  <c r="M109" i="9"/>
  <c r="M110" i="9"/>
  <c r="M111" i="9"/>
  <c r="M112" i="9"/>
  <c r="M113" i="9"/>
  <c r="M125" i="9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3" i="9"/>
  <c r="M154" i="9"/>
  <c r="M155" i="9"/>
  <c r="M156" i="9"/>
  <c r="M157" i="9"/>
  <c r="M158" i="9"/>
  <c r="M159" i="9"/>
  <c r="M160" i="9"/>
  <c r="M161" i="9"/>
  <c r="M162" i="9"/>
  <c r="M163" i="9"/>
  <c r="M174" i="9"/>
  <c r="M175" i="9"/>
  <c r="M176" i="9"/>
  <c r="M178" i="9"/>
  <c r="M179" i="9"/>
  <c r="M24" i="3" l="1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5" i="3"/>
  <c r="M26" i="3"/>
  <c r="M27" i="3"/>
  <c r="M28" i="3"/>
  <c r="M29" i="3"/>
  <c r="M30" i="3"/>
  <c r="M31" i="3"/>
  <c r="M32" i="3"/>
  <c r="M33" i="3"/>
  <c r="M34" i="3"/>
  <c r="M70" i="5"/>
  <c r="M64" i="5" l="1"/>
  <c r="M54" i="5" l="1"/>
  <c r="M8" i="10" l="1"/>
  <c r="M9" i="10"/>
  <c r="M10" i="10"/>
  <c r="M11" i="10"/>
  <c r="M13" i="10"/>
  <c r="M14" i="10" l="1"/>
  <c r="M15" i="10"/>
  <c r="M16" i="10" s="1"/>
  <c r="M9" i="5"/>
  <c r="M71" i="5" s="1"/>
  <c r="M72" i="5" l="1"/>
  <c r="M73" i="5" s="1"/>
  <c r="N11" i="7"/>
  <c r="M61" i="5"/>
  <c r="M65" i="5"/>
  <c r="M8" i="3"/>
  <c r="M35" i="3" l="1"/>
  <c r="M67" i="5"/>
  <c r="M55" i="5"/>
  <c r="M56" i="5"/>
  <c r="M57" i="5"/>
  <c r="M59" i="5"/>
  <c r="M62" i="5"/>
  <c r="M63" i="5"/>
  <c r="M68" i="5"/>
  <c r="M58" i="5"/>
  <c r="M66" i="5"/>
  <c r="M60" i="5"/>
  <c r="M18" i="4"/>
  <c r="M19" i="4" s="1"/>
  <c r="M20" i="4" s="1"/>
  <c r="M74" i="5" l="1"/>
  <c r="M36" i="3"/>
  <c r="M37" i="3" s="1"/>
  <c r="M18" i="1"/>
  <c r="M75" i="5" l="1"/>
  <c r="M76" i="5" s="1"/>
  <c r="M77" i="5" s="1"/>
  <c r="M21" i="4"/>
  <c r="M180" i="9"/>
  <c r="M181" i="9" l="1"/>
  <c r="M182" i="9" s="1"/>
</calcChain>
</file>

<file path=xl/sharedStrings.xml><?xml version="1.0" encoding="utf-8"?>
<sst xmlns="http://schemas.openxmlformats.org/spreadsheetml/2006/main" count="1021" uniqueCount="526">
  <si>
    <t>MAIZE
REĢIONS - STENDES PAMATSKOLAS PII, VIRBU PII "ZĪĻUKS", SABILES PII "VĪNODZIŅA"</t>
  </si>
  <si>
    <t>Nr.</t>
  </si>
  <si>
    <t>Nosaukums</t>
  </si>
  <si>
    <t>Preces apraksts</t>
  </si>
  <si>
    <t>Mērvienība</t>
  </si>
  <si>
    <t>Stendes pamatskolas PII</t>
  </si>
  <si>
    <t>Virbu PII "Zīļuks"</t>
  </si>
  <si>
    <t>Sabiles PII "Vīnodziņa"</t>
  </si>
  <si>
    <t>Max daudzums 12 mēnešos</t>
  </si>
  <si>
    <t>BLS, NPKS vai LPIA</t>
  </si>
  <si>
    <t>Mērvienības cena bez PVN (EUR)</t>
  </si>
  <si>
    <t>Kopā par pozīciju bez PVN (EUR)</t>
  </si>
  <si>
    <t>Baltmaize</t>
  </si>
  <si>
    <t>A/L, sagriezta, polietilēna iepakojumā no 0.350 kg līdz 0.500kgA/L, sagriezta, polietilēna iepakojumā. 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</si>
  <si>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kg</t>
  </si>
  <si>
    <t>Kliju maize</t>
  </si>
  <si>
    <t>A/L, sagriezta, polietilēna iepakojumā 1 kukulis-0,300  kg.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</si>
  <si>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Rudzu maize</t>
  </si>
  <si>
    <t>A/L, sagriezta, polietilēna iepakojumā.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Ražots Latvijā. Šķiedrvielu daudzums nav zemāks par 5g uz 100g produkta.</t>
  </si>
  <si>
    <t>Saldskābmaize</t>
  </si>
  <si>
    <t>Saldskābmaize ar sēkliņām</t>
  </si>
  <si>
    <t xml:space="preserve">  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</t>
  </si>
  <si>
    <t>Sēklu maize</t>
  </si>
  <si>
    <t>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</si>
  <si>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Kviešu maize ar sēklām</t>
  </si>
  <si>
    <t>Graudu maize</t>
  </si>
  <si>
    <t>Rudzu maize bez rauga</t>
  </si>
  <si>
    <t>Kopā bez PVN:</t>
  </si>
  <si>
    <t>PVN 21%:</t>
  </si>
  <si>
    <t>Kopā ar PVN:</t>
  </si>
  <si>
    <t>(pretendenta nosaukums reģistrācijas Nr.)</t>
  </si>
  <si>
    <t>GAĻA UN GAĻAS PRODUKTI
REĢIONS - STENDES PAMATSKOLAS PII, VIRBU PII "ZĪĻUKS", SABILES PII "VĪNODZIŅA"</t>
  </si>
  <si>
    <t>Pārtikas produkti, kas atbilst nacionālās pārtikas kvalitātes shēmas (turpmāk – NPKS) prasībām.</t>
  </si>
  <si>
    <t>Cīsiņi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</si>
  <si>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1.25g uz 100 g gaļas produkta,  vakuuma iepakojumā.</t>
  </si>
  <si>
    <t>Cūkas mēle</t>
  </si>
  <si>
    <t>Svaiga, atvēsināta cūkas mēle a/l vakuumiepakojumā no 3 kg – 5 kg.</t>
  </si>
  <si>
    <t>Cūkgaļas šķiņķis</t>
  </si>
  <si>
    <t>Gaļa vakuuma iepakojumā, a/l, svaiga, atvēsināta, bez ādas, bez kauliem, 70% liesuma, 30% treknuma no 1 kg līdz 5 kg, atbilstoši pieprasījumam.</t>
  </si>
  <si>
    <t>Cūku aknas</t>
  </si>
  <si>
    <t>Svaigas, a/l, atbilstoši pieprasījumam, ,iepakojumā 3-5 kg atbilstoši pieprasījumam.</t>
  </si>
  <si>
    <t>Cūku ribiņas</t>
  </si>
  <si>
    <t>Svaigas, atvēsinātas, a/l, vakuumiepakojumā  no 3 kg līdz 5 kg, atbilstoši pieprasījumam.</t>
  </si>
  <si>
    <t>Desa pusžāvētā</t>
  </si>
  <si>
    <t>A/L 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vakumiepakojumā.</t>
  </si>
  <si>
    <t>Cepamdesiņas pusžāvētas</t>
  </si>
  <si>
    <t>Kakla karbonāde</t>
  </si>
  <si>
    <t>Gaļa svaiga, atvēsināta,a/l, bez ādas,vakuumiepakojumā no 3 kg -5 kg, izcelsmes valsts Latvija</t>
  </si>
  <si>
    <t>Karbonāde</t>
  </si>
  <si>
    <t>Gaļa svaiga, atvēsināta, a/l, bez ādas, vakuumiepakojumā no 3 kg -5 kg.</t>
  </si>
  <si>
    <t>Kūpināta cūkgaļa</t>
  </si>
  <si>
    <t>nesatur garšas pastiprinātājus ( E 620, E 650), krāsvielas un nitrītus,  satur sāli mazāk par 1,25g uz 100 g gaļas produkta,  vakuumiepakojumā  no 1 kg līdz 3 kg, atbilstoši pieprasījumam.</t>
  </si>
  <si>
    <t>Kūpinātas cūku ribiņas</t>
  </si>
  <si>
    <t>Nesatur garšas pastiprinātājus ( E 620, E 650), krāsvielas un nitrītus un izejvielas, kas ražots no ģenētiski modificētiem organismiem, nestur sojas pupas un to produktus, satur sāli mazāk par 1,25g uz 100 g gaļas produkta,  vakumiepakojumā  no 1 kg līdz 3 kg, atbilstoši pieprasījumam.</t>
  </si>
  <si>
    <t>Liellopu šķiņķis</t>
  </si>
  <si>
    <t>Svaigs, atvēsināts, bez ādas, kauliem, a/l,vakuumiepakojumā no 3 kg-5 kg, atbilstoši pieprasījumam.</t>
  </si>
  <si>
    <t>Sardeles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</si>
  <si>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 vakuumiepakojumā.</t>
  </si>
  <si>
    <t xml:space="preserve">Uzgriežamā desa </t>
  </si>
  <si>
    <t>Vistu fileja</t>
  </si>
  <si>
    <t>Brīvi saldēta, bez ādas, bez kauliem, vakuuma iepakojumā līdz 5 kg.</t>
  </si>
  <si>
    <t>Vistu stilbi mazie</t>
  </si>
  <si>
    <t>Brīvi saldēti, līdz 10 kg iepakojums.</t>
  </si>
  <si>
    <t>Vistu šķiņķi</t>
  </si>
  <si>
    <t>Brīvi saldēti, līdz 10 kg iepakojumā.</t>
  </si>
  <si>
    <t>Tītara šķiņķi</t>
  </si>
  <si>
    <t>Cūkgaļas gulašs</t>
  </si>
  <si>
    <t>Cūkas ragū</t>
  </si>
  <si>
    <t>Svaigs, nebojāts</t>
  </si>
  <si>
    <t>Svaigs cauraudzis</t>
  </si>
  <si>
    <t>Cāļa šķiņķi bez kaula un ādas svaigi</t>
  </si>
  <si>
    <t>Svaigi, atdzesēti,vienmērīga barojuma pakāpes šķiņķīši, vienāda lieluma, bez spalvām, bez zilumiem, nesaspiesti, ar svaigai cāļa gaļai raksturīgu aromātu</t>
  </si>
  <si>
    <t>Cāļa fileja svaiga</t>
  </si>
  <si>
    <t>Svaiga, atdzesēta, krūtiņas fileja, bez skriemeļa un bez ādas, bāli gaiša, maiga, vienmērīga barojuma pakāpes, vienāda lieluma, nesaspiesta, ar svaigai vistas gaļai raksturīgu aromātu</t>
  </si>
  <si>
    <t>Cāla stilbi mazie</t>
  </si>
  <si>
    <t>Svaigi, atdzesēti,vienmērīga barojuma pakāpes stilbiņi, vienāda lieluma, bez spalvām, bez zilumiem, nesaspiesti, ar svaigai cāļa gaļai raksturīgu aromātu</t>
  </si>
  <si>
    <t>Cāļu aknas svaigas</t>
  </si>
  <si>
    <t>Svaigas, nebojātas</t>
  </si>
  <si>
    <t>Tītara šķiņķi svaigi</t>
  </si>
  <si>
    <t>Svaigi, nebojāti</t>
  </si>
  <si>
    <t>Cūkas lāpstiņa</t>
  </si>
  <si>
    <t>Lāpstiņu gaļa, bez kaula, bez ādas, svaiga, atvēsināta, 70% liesuma.Vakuma iepakojumā, fasējuma svars atbilstoši pieprasījumam no 3-5 kg iepakojumos.  Izcelsmes valsts Latvija.</t>
  </si>
  <si>
    <t xml:space="preserve"> </t>
  </si>
  <si>
    <t>PIENS UN PIENA PRODUKTI
REĢIONS - STENDES PAMATSKOLAS PII, VIRBU PII "ZĪĻUKS", SABILES PII "VĪNODZIŅA"</t>
  </si>
  <si>
    <t>Pārtikas produkti, kas atbilst bioloģiskās lauksaimniecības (turpmāk – BL) prasībām.</t>
  </si>
  <si>
    <t>Biezpiens</t>
  </si>
  <si>
    <t>5%, 9% tauku saturs, fasējums   no 0,2-3 kg ,daudzums un fasējums atbilstoši pieprasījumam.</t>
  </si>
  <si>
    <t>Vājpiena biezpiens,  fasējums   no 0,180-5 kg ,daudzums un fasējums atbilstoši pieprasījumam.</t>
  </si>
  <si>
    <t>Jogurts</t>
  </si>
  <si>
    <t>2-2,5% tauku saturs , saldais, augļu vai ogu, nesatur garšas pastiprinātājus (E620-E650) un sintētiskās krāsvielas fasējums vienreizlietojamos traukos – daudzums atbilstoši pieprasījumam, ne mazāk par 1 kg vai arī izlejamais.</t>
  </si>
  <si>
    <t>Kefīrs</t>
  </si>
  <si>
    <t>2-2,5% tauku saturs , 1-5 l fasējums.</t>
  </si>
  <si>
    <t>2-2,5% tauku saturs, 1-5 l  fasējums.</t>
  </si>
  <si>
    <t>Piens</t>
  </si>
  <si>
    <t>litri</t>
  </si>
  <si>
    <t>Salds krējums</t>
  </si>
  <si>
    <t>35% tauku saturs, bez augu taukiem, fasēts vienreiz lietojamos traukos, 0,2 - 1 kg.</t>
  </si>
  <si>
    <t>Siers</t>
  </si>
  <si>
    <t xml:space="preserve"> Pusciets, nogatavināts, vakuuma iepakojumā, atbilstoši pieprasītam daudzumam, tauku saturs  sierā 40-45% , satur sāli ne vairāk kā 1g uz 100g. produkta. Vismaz 2 dažādas šķirnes, 200-500g iepakojumos.</t>
  </si>
  <si>
    <t>Skābs krējums</t>
  </si>
  <si>
    <t>20-25% tauku saturs, fasēts vienreiz lietojamos traukos.</t>
  </si>
  <si>
    <t>Sviests</t>
  </si>
  <si>
    <t>A/L Saldkrējuma, vismaz 80% tauku saturs, no 0.18-0.2kg  fasējuma paciņās.</t>
  </si>
  <si>
    <t>(pretendenta nosaukums, reģistrācijas Nr.)</t>
  </si>
  <si>
    <t xml:space="preserve"> Vismaz 50% no katras iestādes visas piena un kefīra masas jābūt ražotiem atbilstoši bioloģiskās lauksaimniecības metodēm saskaņā ar Padomes 2007.gada 28.jūnija Regulu (EK) Nr. 834/2007 par bioloģisko ražošanu un bioloģisko produktu marķēšanu un par Regulas (EEK) Nr.2092/91 atcelšanu.</t>
  </si>
  <si>
    <t>IEPIRKUMA PRIEKŠMETA 25. DAĻA</t>
  </si>
  <si>
    <t>AUGĻI, DĀRZEŅI UN ZAĻUMI
REĢIONS - STENDES PAMATSKOLAS PII, VIRBU PII "ZĪĻUKS", SABILES PII "VĪNODZIŅA"</t>
  </si>
  <si>
    <t>Pārtikas produkti, kas atbilst lauksaimniecības produktu integrētās audzēšanas (turpmāk – LPIA) prasībām.</t>
  </si>
  <si>
    <t>Augļi, saknes, zaļumi un dārzeņi nesezonas laikā, kuriem piemēro samazināto PVN likmi</t>
  </si>
  <si>
    <t>Āboli
(augusts - oktobris)</t>
  </si>
  <si>
    <t>Svaigi, veseli, nebojāti. Diametrs no 8 cm. Audzēti Latvijā.</t>
  </si>
  <si>
    <t>Āboli</t>
  </si>
  <si>
    <t>Svaigi, veseli, nebojāti. Diametrs no 8 cm.</t>
  </si>
  <si>
    <t>Bumbieri
(augusts - oktobris)</t>
  </si>
  <si>
    <t>Svaigi, veseli, nebojāti. Audzēti Latvijā.</t>
  </si>
  <si>
    <t>Bumbieri</t>
  </si>
  <si>
    <t>Svaigi, veseli, nebojāti</t>
  </si>
  <si>
    <t>Avenes</t>
  </si>
  <si>
    <t>Svaigas, veselas, nebojātas</t>
  </si>
  <si>
    <t>Mellenes</t>
  </si>
  <si>
    <t>Zemenes
(jūnijs - septembris)</t>
  </si>
  <si>
    <t>Svaigas, veselas, nebojātas. Audzētas Latvijā.</t>
  </si>
  <si>
    <t>Zemenes</t>
  </si>
  <si>
    <t>Dzērvenes</t>
  </si>
  <si>
    <t>Svaigas, veselas, nebojātas.</t>
  </si>
  <si>
    <t xml:space="preserve">Burkāni </t>
  </si>
  <si>
    <t>Svaigi, veseli, nebojāti.</t>
  </si>
  <si>
    <t xml:space="preserve">Galda bietes </t>
  </si>
  <si>
    <t>Svaigas, diametrs 6-10cm.</t>
  </si>
  <si>
    <t>Kabači, cukini</t>
  </si>
  <si>
    <t xml:space="preserve">Svaigi, veseli, nebojāti. </t>
  </si>
  <si>
    <t>Galda kāļi</t>
  </si>
  <si>
    <t>Svaigi, veseli, nebojāti,ar blīvu truktūru,stingru,kraukšķīgu vidu.</t>
  </si>
  <si>
    <t>Kolrābji</t>
  </si>
  <si>
    <t>Svaigi, veseli, nebojāti, ar blīvu struktūru, stingru, kraukšķīgu vidu. Diametrs no 8 cm.</t>
  </si>
  <si>
    <t>Ķiploki</t>
  </si>
  <si>
    <t>Svaigi, nebojāti, 4-6cm diametrā.</t>
  </si>
  <si>
    <t>Ķirbji
(augusts - septembris)</t>
  </si>
  <si>
    <t>Ķirbji</t>
  </si>
  <si>
    <t>Loki
(maijs - augusts)</t>
  </si>
  <si>
    <t>Svaigi, veseli, nesaspiesti, nebojāti laksti, bez liela mitruma. Audzēti Latvijā.</t>
  </si>
  <si>
    <t>Loki</t>
  </si>
  <si>
    <t>Svaigi, veseli, nesaspiesti, nebojāti laksti, bez liela mitruma.</t>
  </si>
  <si>
    <t>Pētersīļi
(jūlijs - novembris)</t>
  </si>
  <si>
    <t>Pētersīļi</t>
  </si>
  <si>
    <t>Dilles
(jūnijs - augusts)</t>
  </si>
  <si>
    <t>Svaigas, veselas, nebojātas, neapvītušas. Audzētas Latvijā.</t>
  </si>
  <si>
    <t>Dilles</t>
  </si>
  <si>
    <t>Svaigas, veselas, nebojātas, neapvītušas.</t>
  </si>
  <si>
    <t>Puravi
(augusts - novembris)</t>
  </si>
  <si>
    <t>Puravi</t>
  </si>
  <si>
    <t>Lapu salāti
(maijs - augusts)</t>
  </si>
  <si>
    <t>Svaigi, veseli, nebojāti, bez vītuma pazīmēm. Audzēti Latvijā.</t>
  </si>
  <si>
    <t>Lapu salāti</t>
  </si>
  <si>
    <t>Svaigas, veselas, nebojātas, bez vītuma pazīmēm.</t>
  </si>
  <si>
    <t>Sarkanie kāposti</t>
  </si>
  <si>
    <t>Seleriju saknes</t>
  </si>
  <si>
    <t>Svaigas, veselas, nebojātas,ar blīvu struktūru,stingru,kraukšķīgu vidu.</t>
  </si>
  <si>
    <t xml:space="preserve">Sīpoli </t>
  </si>
  <si>
    <t>Svaigi, nebojāti, 5-8cm diametrā.</t>
  </si>
  <si>
    <t>Svaigi gurķi
(jūnijs - septembris)</t>
  </si>
  <si>
    <t>Svaigi gurķi</t>
  </si>
  <si>
    <t>Svaigi kāposti</t>
  </si>
  <si>
    <t>Galviņās 15-25cm diametrā. Svaigi, veseli, nebojāti.</t>
  </si>
  <si>
    <t>Tomāti
(jūlijs - novembris)</t>
  </si>
  <si>
    <t>Tomāti</t>
  </si>
  <si>
    <t>Ķiršu tomāti</t>
  </si>
  <si>
    <t>Redīsi sarkani
(jūnijs - jūlijs)</t>
  </si>
  <si>
    <t>Svaigi,veseli,nebojāti. Audzēti Latvijā.</t>
  </si>
  <si>
    <t>Redīsi sarkani</t>
  </si>
  <si>
    <t>Svaigi,veseli,nebojāti</t>
  </si>
  <si>
    <t>Redīsi balti
(jūlijs - oktobris)</t>
  </si>
  <si>
    <t>Svaigi, veseli, nebojāti,ar blīvu truktūru, stingru, kraukšķīgu vidu. Audzēti Latvijā.</t>
  </si>
  <si>
    <t>Redīsi balti</t>
  </si>
  <si>
    <t>Svaigi, veseli, nebojāti,ar blīvu truktūru, stingru, kraukšķīgu vidu.</t>
  </si>
  <si>
    <t>Puķu kāposti
(jūlijs - oktobris)</t>
  </si>
  <si>
    <t>Puķu kāposti</t>
  </si>
  <si>
    <t>Kartupeļi</t>
  </si>
  <si>
    <t>Rabarberi</t>
  </si>
  <si>
    <t>Augļi, saknes, zaļumi un dārzeņi nesezonas laikā, kam piemērto 21% PVN likmi</t>
  </si>
  <si>
    <t>Apelsīni</t>
  </si>
  <si>
    <t>Arbūzi</t>
  </si>
  <si>
    <t>Banāni</t>
  </si>
  <si>
    <t>Citroni</t>
  </si>
  <si>
    <t>Hurma</t>
  </si>
  <si>
    <t>Svaiga, vesela, nebojāta</t>
  </si>
  <si>
    <t>Kivi</t>
  </si>
  <si>
    <t>Ķīnas kāposti</t>
  </si>
  <si>
    <t>Ledus salāti</t>
  </si>
  <si>
    <t>Mandarīni</t>
  </si>
  <si>
    <t>Melones</t>
  </si>
  <si>
    <t>Nektarīni</t>
  </si>
  <si>
    <t>Svaigi, veseli, nebojāti, vienmērīgi nogatavojušies.</t>
  </si>
  <si>
    <t>Paprika</t>
  </si>
  <si>
    <t>Svaigas, veselas, nebojātas,bez vītuma pazīmēm.</t>
  </si>
  <si>
    <t>Persiki</t>
  </si>
  <si>
    <t>Šampinjoni</t>
  </si>
  <si>
    <t>Svaigi,nebojāti</t>
  </si>
  <si>
    <t>Saldie kartupeļi (batātes)</t>
  </si>
  <si>
    <t>Avokado</t>
  </si>
  <si>
    <t>Vīnogas bez kauliņiem</t>
  </si>
  <si>
    <t>Kopā bez PVN 12%:</t>
  </si>
  <si>
    <t>PVN 12%:</t>
  </si>
  <si>
    <t>Kopā ar PVN 12%:</t>
  </si>
  <si>
    <t>Kopā bez PVN 21%:</t>
  </si>
  <si>
    <t>Kopā ar PVN 21%:</t>
  </si>
  <si>
    <t>Pavisam kopā ar PVN</t>
  </si>
  <si>
    <t>LAUKU PLATĪBĀS AUDZĒTI VIETĒJIE DĀRZEŅI
REĢIONS - STENDES PAMATSKOLAS PII, VIRBU PII "ZĪĻUKS", SABILES PII "VĪNODZIŅA"</t>
  </si>
  <si>
    <t>Piegādes mēnesis</t>
  </si>
  <si>
    <t>Svaigi, nebojāti, 6-10 cm diametrā. Maisos līdz 20 kg. Kartupeļu piegādes partijā jābūt vienas šķirnes kartupeļiem. Audzēti Latvijā.</t>
  </si>
  <si>
    <t>Visu gadu</t>
  </si>
  <si>
    <t>Septembris - Februāris</t>
  </si>
  <si>
    <t>Svaigas, diametrs 6-10 cm. Audzētas Latvijā.</t>
  </si>
  <si>
    <t>Sīpoli</t>
  </si>
  <si>
    <t>Svaigi, nebojāti, 5-8cm diametrā. Audzēti Latvijā.</t>
  </si>
  <si>
    <t xml:space="preserve">Galviņās 15-25cm diametrā. Svaigi, veseli, nebojāti. Audzēti Latvijā.
</t>
  </si>
  <si>
    <t>PVN:</t>
  </si>
  <si>
    <t>BAKALEJA
REĢIONS - STENDES PAMATSKOLAS PII, VIRBU PII "ZĪĻUKS", SABILES PII "VĪNODZIŅA"</t>
  </si>
  <si>
    <t>Graudu maluma produkti</t>
  </si>
  <si>
    <t>4-graudu pārslas</t>
  </si>
  <si>
    <t>A/L, 0.5 kg – 1 kg fasējums</t>
  </si>
  <si>
    <t>5-graudu pārslas</t>
  </si>
  <si>
    <t>Auzu pārslas</t>
  </si>
  <si>
    <t>A/L, 0,5 kg -1kg fasējums</t>
  </si>
  <si>
    <t>Brokastu pārslas</t>
  </si>
  <si>
    <t>Fasētas 0,5 - 1 kg paciņās (bez cukura)</t>
  </si>
  <si>
    <t>Bulgurs</t>
  </si>
  <si>
    <t>Gargraudu rīsi</t>
  </si>
  <si>
    <t>A/L 0.5 kg – 1 kg fasējums</t>
  </si>
  <si>
    <t>Griķi</t>
  </si>
  <si>
    <t>A/L, fasēti no 0.5- 1 kg</t>
  </si>
  <si>
    <t>Grūbas</t>
  </si>
  <si>
    <t>Kokosriekstu piens</t>
  </si>
  <si>
    <t>Fasēts 0,4 kg metāla bundžās</t>
  </si>
  <si>
    <t>Kukurūzas milti</t>
  </si>
  <si>
    <t>Kukurūzas putraimi</t>
  </si>
  <si>
    <t>Kvinoja</t>
  </si>
  <si>
    <t xml:space="preserve">A/L, 0.5 kg – 1 kg fasējums, </t>
  </si>
  <si>
    <t>Lēcas</t>
  </si>
  <si>
    <t>A/L, fasēti 0.5 kg – 1 kg fasējums</t>
  </si>
  <si>
    <t>Lielie, pelēkie zirņi</t>
  </si>
  <si>
    <t>Maize bez glutēna</t>
  </si>
  <si>
    <t xml:space="preserve">A/L,maize, kas gatavota no īpašām bezgllutēna auzām,nesatur ģenētiski modificētus organismus, saldinātājus, konservantus,ne vairāk kā 1,25 sāls uz 100 gr. produkta un ne vairāk kā 5 g pievienotā cukura daudzuma uz 100 g produkta,polietilēna iepakojumā </t>
  </si>
  <si>
    <t>Makaroni</t>
  </si>
  <si>
    <t>A/L, fasēti 0,5 kg - 5kg paciņās (radziņi,spirāles,nūdeles uc.)</t>
  </si>
  <si>
    <t>Makaroni (pilngraudu)</t>
  </si>
  <si>
    <t>A/L fasēti 0,5-1 kg paciņās</t>
  </si>
  <si>
    <t>Makaroni bez glutēna</t>
  </si>
  <si>
    <t>Fasēti 0,4- 1 kg iepakojumā</t>
  </si>
  <si>
    <t>Manna</t>
  </si>
  <si>
    <t>A/L,no 0,5-1 kg fasējums</t>
  </si>
  <si>
    <t>Miežu putraimi</t>
  </si>
  <si>
    <t>A/0.5 kg – 1 kg fasējums</t>
  </si>
  <si>
    <t>Milti</t>
  </si>
  <si>
    <t>Kviešu, A/L  no 1-2 kg pakas</t>
  </si>
  <si>
    <t>Milti  bez glutēna</t>
  </si>
  <si>
    <t>Fasēti 0,4 -1 kg iepakojumā</t>
  </si>
  <si>
    <t>Pērļu grūbas</t>
  </si>
  <si>
    <t>A/L 0,5 - 1 kg fasējums</t>
  </si>
  <si>
    <t>Prosa</t>
  </si>
  <si>
    <t>Pupiņas</t>
  </si>
  <si>
    <t>A/L, 0.5 kg – 1 kg fasējums.</t>
  </si>
  <si>
    <t>Rīsi tvaicēti</t>
  </si>
  <si>
    <t>A/L 0.5 kg – 1 kg fasējums.</t>
  </si>
  <si>
    <t>Lavašs</t>
  </si>
  <si>
    <t>A/L, bez pārtikas piedevām, sintētiskām krāsvielām. Fasējumā līdz 1 kg</t>
  </si>
  <si>
    <t>Rīsu pārslas</t>
  </si>
  <si>
    <t>Rīvmaize</t>
  </si>
  <si>
    <t>A/L, fasēti  no 0,5 kg - 1,0 kg</t>
  </si>
  <si>
    <t>Rudzu rīvmaize</t>
  </si>
  <si>
    <t>Šķeltie zirņi</t>
  </si>
  <si>
    <t>Rīsu,Griķu, kukurūzas galetes</t>
  </si>
  <si>
    <t>A/L Nesaturs pārtikas piedevas, bez glutēna. Fasēts 0,25 - 1 kg pakās.</t>
  </si>
  <si>
    <t>Auzu milti</t>
  </si>
  <si>
    <t>100 % auzu milti, 1 -2 kg iepakojumā</t>
  </si>
  <si>
    <t>Pilngraudu kviešu milti</t>
  </si>
  <si>
    <t>1 - 2 kg iepakojumā</t>
  </si>
  <si>
    <t>Dažādi pārtikas produkti</t>
  </si>
  <si>
    <t>Cukurs</t>
  </si>
  <si>
    <t>A/L , 1 kg iepakojumā</t>
  </si>
  <si>
    <t>Eļļa augu, nesatur ģenētiski modificētus organismus.</t>
  </si>
  <si>
    <t>Pārtikas, 1,0 l pudelēs.</t>
  </si>
  <si>
    <t>Litri</t>
  </si>
  <si>
    <t>Kausētais siers</t>
  </si>
  <si>
    <t>Fasēts 150 - 200 g iepakojumā.  Nesatur garšas pastiprinātājus (E620-E650), nesatur sintētiskās krāsvielas un izejvielas, kas ražotas no ģenētiski modificētiem organismiem. Satur sāli ne vairāk kā 1g uz 100g. produkta. 180-300 g iepakojumos.</t>
  </si>
  <si>
    <t>Svaigais siers (klasiskais)</t>
  </si>
  <si>
    <t>Konfektes</t>
  </si>
  <si>
    <t xml:space="preserve">Šokolādes. Nesatur garšas pastiprinātājus (E620-E650) un sintētiskās krāsvielas. Nesatur ģenētiski modificētus organismus. Nesatur vielas, kas izraisa uzvedības traucējumus bērniem. </t>
  </si>
  <si>
    <t xml:space="preserve">Karameles. Nesatur garšas pastiprinātājus (E620-E650) un sintētiskās krāsvielas. Nesatur ģenētiski modificētus organismus. Nesatur vielas, kas izraisa uzvedības traucējumus bērniem. </t>
  </si>
  <si>
    <t xml:space="preserve">Marmelādes. Nesatur garšas pastiprinātājus (E620-E650) un sintētiskās krāsvielas. Nesatur ģenētiski modificētus organismus. Nesatur vielas, kas izraisa uzvedības traucējumus bērniem. </t>
  </si>
  <si>
    <t>Zefīrs</t>
  </si>
  <si>
    <t>Sveramais, kastēs no 2-5 kg. Nesatur daļēji hidrogenētos augu taukus, sintētiskās krāsvielas, garšas pastiprinātājus, sasldinātājus, ģenētiski modificētus organismus, atbilstoši pieprasītajam daudzumam. Ražots Latvijā.</t>
  </si>
  <si>
    <t>Olīveļla</t>
  </si>
  <si>
    <t>A/L,izspaidu, rafinēta,bez holesterīna, (salātiem).</t>
  </si>
  <si>
    <t>Rīsu piens</t>
  </si>
  <si>
    <t>Fasējumā no 0,5 l – 1 litram</t>
  </si>
  <si>
    <t>Mandeļu piens</t>
  </si>
  <si>
    <t xml:space="preserve">Rapšu eļļa </t>
  </si>
  <si>
    <t>Nemodificēta</t>
  </si>
  <si>
    <t>Sojas piens</t>
  </si>
  <si>
    <t>Bezlaktozes piens</t>
  </si>
  <si>
    <t>0,5 - 1 litra iepakojumā</t>
  </si>
  <si>
    <t>Rupjmaizes deserts</t>
  </si>
  <si>
    <t>Siļķe mazsālīta</t>
  </si>
  <si>
    <t>Fileja bez ādas</t>
  </si>
  <si>
    <t xml:space="preserve">Iebiezinātais piens ar cukuru </t>
  </si>
  <si>
    <t>320-400 g iepakojumos</t>
  </si>
  <si>
    <t>Iebiezinātais piens ar cukuru, karamelizēts</t>
  </si>
  <si>
    <t>320 - 400 g iepakojumos</t>
  </si>
  <si>
    <t xml:space="preserve">     kg</t>
  </si>
  <si>
    <t>Iebiezinātais piens ar kakao un cukuru</t>
  </si>
  <si>
    <t>Piens 2%</t>
  </si>
  <si>
    <t>1 litra pakās ar lielu uzglābāšanas tērmiņu</t>
  </si>
  <si>
    <t>Aknu pastēte</t>
  </si>
  <si>
    <t>0,100 - 0,500 kg iepakojumā</t>
  </si>
  <si>
    <t xml:space="preserve">Augļu, ogu sīrups </t>
  </si>
  <si>
    <t>0,300 - 10 l iepakojumā</t>
  </si>
  <si>
    <t>Kvass</t>
  </si>
  <si>
    <t>Dabīgs, bez konservantiem</t>
  </si>
  <si>
    <t>Jogurts turku</t>
  </si>
  <si>
    <t>Bez piedevām, bez cukura, 300 - 400 g</t>
  </si>
  <si>
    <t>Jogurts bez laktozes</t>
  </si>
  <si>
    <t>Biezpiena sieriņš</t>
  </si>
  <si>
    <t>biezpiens 61 %, cukurs, kakao glazūra 18,4% , dabīgs vaniļas aromatizētājs, 30-50g iepakojumos</t>
  </si>
  <si>
    <t>Medus</t>
  </si>
  <si>
    <t>Dažādu ziedu medus</t>
  </si>
  <si>
    <t>Mīklas izstrādājumi</t>
  </si>
  <si>
    <t>Cepumi</t>
  </si>
  <si>
    <t>Sveramie, kastēs no 2- 5 kg. Nesatur daļēji hidrogenētos augu taukus. Nesatur pārtikas piedevas un sintētiskās krāsvielas, nesatur ģenētiski modificētus organismus</t>
  </si>
  <si>
    <t>Cepumi bez glutēna</t>
  </si>
  <si>
    <t>Fasēti 0,1-0,3 kg iepakojumā. Nesatur daļēji hidrogenētos augu taukus. Nesatur pārtikas piedevas un sintētiskās krāsvielas, nesatur ģenētiski modificētus organismus</t>
  </si>
  <si>
    <t>Vafeles</t>
  </si>
  <si>
    <t>Sveramas, kastēs no 2-5 kg. Nesatur daļēji hidrogenētos augu taukus. Nesatur pārtikas piedevas un sintētiskās krāsvielas, nesatur ģenētiski modificētus organismus</t>
  </si>
  <si>
    <t>Piparkūku mīkla</t>
  </si>
  <si>
    <t xml:space="preserve">Nesatur ģenētiski modificētus organismus, nesatur daļēji hidrogenētos taukus, nesatur pārtikas piedevas - saldinātājus, sintētiskās krāsvielas un konservantus. satur ne vairāk kā 1,25 g sāls uz 100 g produkta un ne vairāk kā 5 g pievienota cukura uz 100g produkta. </t>
  </si>
  <si>
    <t>Kafija, tēja un saistītie produkti</t>
  </si>
  <si>
    <t>Kafija</t>
  </si>
  <si>
    <t>100% dabīgā, vidēja stipruma, šķīstoša, fasēta 0,200 - 0,400kg. iepakojumā</t>
  </si>
  <si>
    <t>250-300 g paciņas , mieži – 80 % , dabīgā kafija – 20%.</t>
  </si>
  <si>
    <t>Kakao</t>
  </si>
  <si>
    <t>Paciņās, 1,0 kg iepakojumā</t>
  </si>
  <si>
    <t xml:space="preserve">Kakao </t>
  </si>
  <si>
    <t>Šķīstošais kakao dzēriens,granulēts,0,3-0,5 kg iepakojumā</t>
  </si>
  <si>
    <t>Tēja -  augļu</t>
  </si>
  <si>
    <t>Paciņas 0,02 - 0,2 kg iepakojums</t>
  </si>
  <si>
    <t>Tēja - piparmētru</t>
  </si>
  <si>
    <t>Tēja - melnā</t>
  </si>
  <si>
    <t>Tēja - liepziedu</t>
  </si>
  <si>
    <t>Tēja - kumelīšu</t>
  </si>
  <si>
    <t>Tēja - mežrozīšu</t>
  </si>
  <si>
    <t>Cigoriņu vai miežu šķīstošais dzēriens</t>
  </si>
  <si>
    <t>100-300 gr iepak.</t>
  </si>
  <si>
    <t>Piedevas ēdieniem</t>
  </si>
  <si>
    <t>Citronskābe</t>
  </si>
  <si>
    <t>0,015-0,2 kg iepakojumā</t>
  </si>
  <si>
    <t>Etiķis</t>
  </si>
  <si>
    <t>9%. 0.5-1l iepakojumā.</t>
  </si>
  <si>
    <t>Garšvielu maisījums</t>
  </si>
  <si>
    <t>Maisījums zupām, gaļas, zivju un dārzeņu ēdieniem, nesatur sāli, konservantus, mākslīgās krāsvielas. 0,5 – 1 kg iepakojumā.</t>
  </si>
  <si>
    <t>Kanēlis</t>
  </si>
  <si>
    <t>0,015-0,2 kg iepak.</t>
  </si>
  <si>
    <t>Karijs</t>
  </si>
  <si>
    <t>No 0.15-0,5 kg paciņa</t>
  </si>
  <si>
    <t>Kartupeļu ciete</t>
  </si>
  <si>
    <t>A/L no 0,4-1 kg iepakojumā</t>
  </si>
  <si>
    <t>Ķimenes</t>
  </si>
  <si>
    <t>0,020- 0,500 kg iepakojumā</t>
  </si>
  <si>
    <t>Magoņu sēkliņas</t>
  </si>
  <si>
    <t>0,1-0,5 kg iepak</t>
  </si>
  <si>
    <t>Lauru lapas</t>
  </si>
  <si>
    <t>Pārtikas, 0,02-0.5 kg paciņās</t>
  </si>
  <si>
    <t>Majonēze</t>
  </si>
  <si>
    <t>Nesatur aromatizētājus un pārtikas piedevas – konservantus un sintētiskās krāsvielas,piena olbaltumu. Satur mazāk par 1g sāls uz 100g produkta.</t>
  </si>
  <si>
    <t>Mārrutki</t>
  </si>
  <si>
    <t>0,120 -0.5 l</t>
  </si>
  <si>
    <t>Malti melnie pipari</t>
  </si>
  <si>
    <t>Sausi, birstoši. Fasējumā līdz 0,030 kg</t>
  </si>
  <si>
    <t>Melno piparu graudi</t>
  </si>
  <si>
    <t>Nemalti, sausi. Fasējumā līdz 0,050 kg</t>
  </si>
  <si>
    <t>Smaržīgo piparu graudi</t>
  </si>
  <si>
    <t>0,015 - 0,100 kg iepakojumā</t>
  </si>
  <si>
    <t>Saulespuķu sēklas</t>
  </si>
  <si>
    <t>Lobītas, iepakojumā no 0,150-0,500 kg</t>
  </si>
  <si>
    <t>Sezama sēklas</t>
  </si>
  <si>
    <t>Tīras, 0,5-1,00 kg iepakojumā</t>
  </si>
  <si>
    <t>Sausais raugs</t>
  </si>
  <si>
    <t>No 0,010-0,500 kg paciņa</t>
  </si>
  <si>
    <t>Sāls</t>
  </si>
  <si>
    <t>1 kg iepakojumā</t>
  </si>
  <si>
    <t>Sinepes</t>
  </si>
  <si>
    <t>0,120-0,5 l</t>
  </si>
  <si>
    <t>Soda dzeramā</t>
  </si>
  <si>
    <t>Fasēta no 0,2- 0,5 kg iepakojumā</t>
  </si>
  <si>
    <t>Vanilīna cukurs</t>
  </si>
  <si>
    <t>Vaniļas cukurs ar dabīgo vaniļu. Paciņas 0,015 - 0,5 kg iepak.</t>
  </si>
  <si>
    <t>Želatīns</t>
  </si>
  <si>
    <t>0,015-0,5 kg iepakojumā</t>
  </si>
  <si>
    <t>Presētais maizes raugs</t>
  </si>
  <si>
    <t>100 g iepakojumā</t>
  </si>
  <si>
    <t>Stēvija cukurs</t>
  </si>
  <si>
    <t>0,3-0,5 kg iepakojumā</t>
  </si>
  <si>
    <t>Pūdercukurs</t>
  </si>
  <si>
    <t>0,1 - 1kg iepakojumā</t>
  </si>
  <si>
    <t>Cepamais pulveris</t>
  </si>
  <si>
    <t>0,010-0,1 kg iepakojumā</t>
  </si>
  <si>
    <t>Vaniļas cukurs ar dabīgām pākstīm</t>
  </si>
  <si>
    <t>0,5-1 kg iepakojumā</t>
  </si>
  <si>
    <t>Persilāde</t>
  </si>
  <si>
    <t>0,015 - 0,100  kg iepakojumā</t>
  </si>
  <si>
    <t>Piecu piparu maisījums</t>
  </si>
  <si>
    <t>Baltie pipari</t>
  </si>
  <si>
    <t>Muskatrieksts</t>
  </si>
  <si>
    <t>Krustnagliņas</t>
  </si>
  <si>
    <t>Kanēļa standziņas</t>
  </si>
  <si>
    <t>No 0,20 - 0,100 kg iepakojumā</t>
  </si>
  <si>
    <t>Saldētā produkcija</t>
  </si>
  <si>
    <t>Tilapījas fileja</t>
  </si>
  <si>
    <t>Svaigi saldētas zivju filejas, augstākā labuma, bez asakām, bez ledus glazūras. Fasētas 1-5 kg iepakojumā.</t>
  </si>
  <si>
    <t>Foreļu vēderiņi</t>
  </si>
  <si>
    <t>Saldēti, bez asakām, bez ledus glazūras, 1-5 kg iepakojumā.</t>
  </si>
  <si>
    <t>Heka fileja</t>
  </si>
  <si>
    <t>Butes fileja</t>
  </si>
  <si>
    <t>Laša fileja</t>
  </si>
  <si>
    <t>Saldēta mintajas fileja</t>
  </si>
  <si>
    <t>Pangasijas fileja</t>
  </si>
  <si>
    <t xml:space="preserve">Saldēta menca </t>
  </si>
  <si>
    <t>Zivju pirkstiņi panējumā</t>
  </si>
  <si>
    <t>Saldēti, 65% zivs fileja</t>
  </si>
  <si>
    <t>Plombīra saldējums</t>
  </si>
  <si>
    <t>Izgatavots no krējuma, nesatur konservantus, sintētiskās krāsvielas, garšas un aromāta pastiprinātājus, fasēts 1-5 kg iepakojumā</t>
  </si>
  <si>
    <t>Izgatavots no krējuma, nesatur konservantus, sintētiskās krāsvielas, garšas un aromāta pastiprinātājus, fasēts vafeļu glāzītēs 100-120ml</t>
  </si>
  <si>
    <t>gb</t>
  </si>
  <si>
    <t>Saldētas dilles</t>
  </si>
  <si>
    <t>Saldētas, bez atlaidināšanas pazīmēm 1kg-3kg iepakojumā</t>
  </si>
  <si>
    <t>Saldētas dzērvenes</t>
  </si>
  <si>
    <t>Brīvi saldētas, ogas veselas, bez atlaidināšanas pazīmēm,nesapresētas. No 1-2,5 kg iepakojumā.</t>
  </si>
  <si>
    <t>Saldētas upenes</t>
  </si>
  <si>
    <t>Brīvi saldētas, ogas veselas, bez atlaidināšanas pazīmēm, nesapresētas. No 1-2,5 kg iepakojumā.</t>
  </si>
  <si>
    <t>Saldētas jāņogas</t>
  </si>
  <si>
    <t>Saldētas avenes</t>
  </si>
  <si>
    <t>Brīvi saldētas ogas, veselas , bez atlaidināšanas pazīmēm,nesapresētas. No 1-2,5 kg iepakojumā.</t>
  </si>
  <si>
    <t>Saldētas zemenes</t>
  </si>
  <si>
    <t>Saldēta paprika</t>
  </si>
  <si>
    <t>Vienmērīgi,brīvi saldēti dārzeņi,sagriezti, bez atlaidināšanas pazīmēm, 0,4kg-3kg iepakojumā</t>
  </si>
  <si>
    <t>Saldētais zirņu,burkānu maisījums</t>
  </si>
  <si>
    <t>Saldēti puķkāposti</t>
  </si>
  <si>
    <t>Vienmērīgi,brīvi saldēti dārzeņi,sadalīti rozetēs, bez atlaidināšanas pazīmēm, 0,4kg-3kg iepakojumā</t>
  </si>
  <si>
    <t>Saldēti dārzeņi</t>
  </si>
  <si>
    <t>Saldēts dārzeņu maisījums, bez atlaidināšanas pazīmēm 2kg-3kg iepakojumā</t>
  </si>
  <si>
    <t>Saldēti zaļie zirnīši</t>
  </si>
  <si>
    <t>Bez atlaidināšanas pazīmēm 2kg-3kg iepakojumā</t>
  </si>
  <si>
    <t>Saldēti ķirši bez kauliņiem</t>
  </si>
  <si>
    <t>Brīvi saldētas, ogas veselas bez kauliņiem, bez atlaidināšanas pazīmēm,nesapresētas. No 1-2,5 kg iepakojumā.</t>
  </si>
  <si>
    <t>Saldēti rabarberi</t>
  </si>
  <si>
    <t>Brīvi saldēti,bez atlaidināšanas pazīmēm.Fasētas 1-2,5 kg iepakojumā</t>
  </si>
  <si>
    <t>Saldēts ogu maisījums</t>
  </si>
  <si>
    <t>Konservēti dārzeņi un pārstrādāti augļi</t>
  </si>
  <si>
    <t>Ananāsu konservs</t>
  </si>
  <si>
    <t>Fasēts 0,300 - 1 kg metāla bundžās</t>
  </si>
  <si>
    <t>Ievārījums</t>
  </si>
  <si>
    <t>Zemeņu, aprikožu, aveņu,meža ogu,ķiršu u.c. bez sintētiskām krāsvielām, salds, bez mehāniskiem bojājumiem, ievārījuma masa viendabīga. Nesatur ģenētiski modificētu produktus, fasēts no 4 kg līdz 5kg spainīšos.</t>
  </si>
  <si>
    <t xml:space="preserve">Ievārījums </t>
  </si>
  <si>
    <t>Zemeņu, aprikožu, aveņu,meža ogu,ķiršu u.c. bez sintētiskām krāsvielām, salds, bez mehāniskiem bojājumiem, ievārījuma masa viendabīga. Nesatur ģenētiski modificētu produktus, fasēts 0,9 - 1kg  spainīšos.</t>
  </si>
  <si>
    <t>Aprikožu konservs</t>
  </si>
  <si>
    <t>Fasēts 0.4 - 1 kg metāla bundžās</t>
  </si>
  <si>
    <t>Konservētas skābenes</t>
  </si>
  <si>
    <t>0,5-1 l  burkās</t>
  </si>
  <si>
    <t>Konservēti gurķi</t>
  </si>
  <si>
    <t>1-3 litra iepakojumā, 6-9 cm gari</t>
  </si>
  <si>
    <t>Persiku konservs</t>
  </si>
  <si>
    <t>Rozīnes</t>
  </si>
  <si>
    <t>Bez kauliņiem, fasētas no 0,5 kg līdz 5 kg, nesatur kālija sorbātu</t>
  </si>
  <si>
    <t>Skābēti kāposti</t>
  </si>
  <si>
    <t>Balti, bez rūgtuma, smalki sašķērēti, kraukšķīgi, nesatur sintētiskas krāsvielas, nesatur garšas pastiprinātājus (E620-E650), (var būt ar ķimenēm vai burkānu skaidiņām) ražoti Latvijā, 1-10 kg iepakojumā</t>
  </si>
  <si>
    <t>Tomātu pasta</t>
  </si>
  <si>
    <t>0,2 - 1,0 l stikla burkās, pievienotā sāls daudzums ne vairāk kā 1 g uz 100 g produkta, Ogļhidrāti ne vairāk kā 15 g uz100 g produkta.</t>
  </si>
  <si>
    <t>Tomātu mērce</t>
  </si>
  <si>
    <t>0,5 - 1 l stikla burkās, pievienotā sāls daudzums ne vairāk kā 1 g uz 100 g produkta, Ogļhidrāti ne vairāk kā 15 g uz100 g produkta.</t>
  </si>
  <si>
    <t>Vārītas bietes</t>
  </si>
  <si>
    <t>Vakuuma iepakojumā,no 0,5 kg - 1 kg iepak.</t>
  </si>
  <si>
    <t>Zaļie zirnīši</t>
  </si>
  <si>
    <t>0,32-0,7 l burciņās , vai metāla bundžās</t>
  </si>
  <si>
    <t>Konservētas pupiņas</t>
  </si>
  <si>
    <t>0.2-0.5 kg bundžās</t>
  </si>
  <si>
    <t>Konservēta kukurūza</t>
  </si>
  <si>
    <t>Konservētas bietes</t>
  </si>
  <si>
    <t>0,5 l burkās</t>
  </si>
  <si>
    <t>Žāvētas melnās plūmes</t>
  </si>
  <si>
    <t>Iepak.no 0,5 kg-1 kg</t>
  </si>
  <si>
    <t>Žāvētas dzērvenes</t>
  </si>
  <si>
    <t>Konservēts tuncis savā sulā</t>
  </si>
  <si>
    <t>Fasēts 0,185 kg metāla bundžās</t>
  </si>
  <si>
    <t>Žāvētas aprikozes</t>
  </si>
  <si>
    <t>Konservēti tomāti</t>
  </si>
  <si>
    <t>Šprotes eļļā</t>
  </si>
  <si>
    <t>Fasēts 0,180 - 0,300 kg iepakojumā</t>
  </si>
  <si>
    <t xml:space="preserve">Skumbrija savā sulā </t>
  </si>
  <si>
    <t>Skumbrija tomātu mērcē</t>
  </si>
  <si>
    <t>Olas</t>
  </si>
  <si>
    <t>Vistu olas</t>
  </si>
  <si>
    <t>Gab</t>
  </si>
  <si>
    <t>Paipalu olas</t>
  </si>
  <si>
    <t>Tīras, šķirotas, veselas, nebojātas. Iepak. 12-18.gb.</t>
  </si>
  <si>
    <t xml:space="preserve">Vismaz 20% no graudaugu pārstrādes produktu masas jābūt ražotiem atbilstoši biloģiskās lauksaimniecības metodēm saskaņā ar Padomes 2007.gada 28.jūnija Regulu (EK) Nr.834/2007 par bioloģisko ražošanu un bioloģisko produktu marķēšanu un par Regulas (EEK) Nr.2092/91 atcelšanu. </t>
  </si>
  <si>
    <t>SULA
REĢIONS - STENDES PAMATSKOLAS PII, VIRBU PII "ZĪĻUKS", SABILES PII "VĪNODZIŅA"</t>
  </si>
  <si>
    <t xml:space="preserve">Ābolu </t>
  </si>
  <si>
    <t xml:space="preserve">100% dabīga sula, bez konservantiem, bez saldinātājiem, saldskāba, nedzidrināta, termiski apstrādāta, nesatur sintētiskās krāsvielas, garšas pastiprinātājus (E620-E650) koncentrāti, fasēta atbilstoši higiēnas prasībām 1 l - 3 l fasējumā. </t>
  </si>
  <si>
    <t xml:space="preserve">Upeņu </t>
  </si>
  <si>
    <t>Jāņogu</t>
  </si>
  <si>
    <t>100% dabīga sula, bez konservantiem, bez saldinātājiem, saldskāba, nedzidrināta, termiski apstrādāta, nesatur sintētiskās krāsvielas, garšas pastiprinātājus (E620-E650) koncentrāti, fasēta atbilstoši higiēnas prasībām 1 l - 3 l fasējumā.</t>
  </si>
  <si>
    <t>Ābolu-plūškoka</t>
  </si>
  <si>
    <t xml:space="preserve">Dzērveņu sula </t>
  </si>
  <si>
    <t>Smiltsērkšķu</t>
  </si>
  <si>
    <t>Svaigi saldētas zivju filejas gabaliņos (porcijās), augstākā labuma, bez asakām, bez ledus glazūras. Fasētas 1-5 kg iepakojumā.</t>
  </si>
  <si>
    <t xml:space="preserve">A kategorijas "L" izmēra, pa 10 gab. bretēs, atbilstoši pasūtījumam. Tīras, šķirotas, veselas, nebojātas. </t>
  </si>
  <si>
    <r>
      <t xml:space="preserve">Izcelsmes valsts un </t>
    </r>
    <r>
      <rPr>
        <b/>
        <u/>
        <sz val="11"/>
        <color theme="1"/>
        <rFont val="Times New Roman"/>
        <family val="1"/>
        <charset val="186"/>
      </rPr>
      <t>ražošanas vai audzēšanas adrese (ja attiecināmas pārtikas produktu kvalitātes prasības)</t>
    </r>
  </si>
  <si>
    <t>Piedāvājam veikt pārtikas produktu piegādi saskaņā ar Atklāta konkursa nolikuma prasībām.</t>
  </si>
  <si>
    <r>
      <t xml:space="preserve">Vidējais attālums km no preces izcelsmes (ražotnes vai audzēšanas) vietas līdz piegādes vietām, kas aprēķināms saskaņā ar Nolikumu.
</t>
    </r>
    <r>
      <rPr>
        <sz val="12"/>
        <color rgb="FFFF0000"/>
        <rFont val="Times New Roman"/>
        <family val="1"/>
        <charset val="186"/>
      </rPr>
      <t xml:space="preserve">Preces tirdzniecības vieta vai izplatītāja noliktava nav uzskatāma par preces izcelsmes vietu!
</t>
    </r>
    <r>
      <rPr>
        <sz val="12"/>
        <rFont val="Times New Roman"/>
        <family val="1"/>
        <charset val="186"/>
      </rPr>
      <t>________________________________________________</t>
    </r>
  </si>
  <si>
    <r>
      <t>Izcelsmes valsts un</t>
    </r>
    <r>
      <rPr>
        <b/>
        <u/>
        <sz val="11"/>
        <color theme="1"/>
        <rFont val="Times New Roman"/>
        <family val="1"/>
        <charset val="186"/>
      </rPr>
      <t xml:space="preserve"> ražošanas vai audzēšanas adrese (ja attiecināmas pārtikas produktu kvalitātes prasības)</t>
    </r>
  </si>
  <si>
    <r>
      <t>Izcelsmes valsts un</t>
    </r>
    <r>
      <rPr>
        <b/>
        <u/>
        <sz val="11"/>
        <rFont val="Times New Roman"/>
        <family val="1"/>
        <charset val="186"/>
      </rPr>
      <t xml:space="preserve"> ražošanas vai audzēšanas adrese (ja attiecināmas pārtikas produktu kvalitātes prasības)</t>
    </r>
  </si>
  <si>
    <t>IEPIRKUMA PRIEKŠMETA 4. DAĻA</t>
  </si>
  <si>
    <t>IEPIRKUMA PRIEKŠMETA 11. DAĻA</t>
  </si>
  <si>
    <t>IEPIRKUMA PRIEKŠMETA 18. DAĻA</t>
  </si>
  <si>
    <t>IEPIRKUMA PRIEKŠMETA 32. DAĻA</t>
  </si>
  <si>
    <t>IEPIRKUMA PRIEKŠMETA 39. DAĻA</t>
  </si>
  <si>
    <t>IEPIRKUMA PRIEKŠMETA 46. 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</si>
</sst>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</font>
    <font>
      <b/>
      <u/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 applyNumberFormat="0" applyBorder="0" applyProtection="0"/>
    <xf numFmtId="0" fontId="14" fillId="0" borderId="0"/>
    <xf numFmtId="0" fontId="14" fillId="0" borderId="0"/>
  </cellStyleXfs>
  <cellXfs count="53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3" xfId="0" applyNumberFormat="1" applyFont="1" applyBorder="1" applyAlignment="1" applyProtection="1">
      <alignment horizontal="center" vertical="center"/>
      <protection locked="0"/>
    </xf>
    <xf numFmtId="2" fontId="3" fillId="0" borderId="3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3" fillId="4" borderId="31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/>
      <protection locked="0"/>
    </xf>
    <xf numFmtId="2" fontId="7" fillId="0" borderId="19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4" fillId="5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4" fillId="3" borderId="0" xfId="0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5" fillId="7" borderId="27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43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/>
    <xf numFmtId="0" fontId="4" fillId="3" borderId="19" xfId="0" applyFont="1" applyFill="1" applyBorder="1"/>
    <xf numFmtId="0" fontId="4" fillId="0" borderId="35" xfId="0" applyFont="1" applyBorder="1"/>
    <xf numFmtId="0" fontId="4" fillId="0" borderId="20" xfId="0" applyFont="1" applyBorder="1"/>
    <xf numFmtId="2" fontId="3" fillId="3" borderId="3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textRotation="90" wrapText="1"/>
    </xf>
    <xf numFmtId="0" fontId="15" fillId="2" borderId="12" xfId="0" applyFont="1" applyFill="1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22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textRotation="90" wrapText="1"/>
    </xf>
    <xf numFmtId="0" fontId="9" fillId="5" borderId="3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4" borderId="1" xfId="0" applyFont="1" applyFill="1" applyBorder="1"/>
    <xf numFmtId="0" fontId="0" fillId="4" borderId="1" xfId="0" applyFill="1" applyBorder="1"/>
    <xf numFmtId="2" fontId="3" fillId="3" borderId="39" xfId="0" applyNumberFormat="1" applyFont="1" applyFill="1" applyBorder="1" applyAlignment="1">
      <alignment horizontal="center" vertical="center"/>
    </xf>
    <xf numFmtId="0" fontId="6" fillId="0" borderId="22" xfId="0" applyFont="1" applyBorder="1" applyAlignment="1" applyProtection="1">
      <alignment horizontal="right" vertical="center"/>
      <protection locked="0"/>
    </xf>
    <xf numFmtId="2" fontId="6" fillId="0" borderId="31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2" fontId="6" fillId="0" borderId="9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2" fontId="6" fillId="3" borderId="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2" fontId="6" fillId="0" borderId="50" xfId="0" applyNumberFormat="1" applyFont="1" applyBorder="1" applyAlignment="1">
      <alignment horizontal="center" vertical="center"/>
    </xf>
    <xf numFmtId="2" fontId="6" fillId="0" borderId="51" xfId="0" applyNumberFormat="1" applyFont="1" applyBorder="1" applyAlignment="1">
      <alignment horizontal="center" vertical="center"/>
    </xf>
    <xf numFmtId="0" fontId="0" fillId="0" borderId="43" xfId="0" applyBorder="1"/>
    <xf numFmtId="0" fontId="0" fillId="0" borderId="20" xfId="0" applyBorder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horizontal="center" vertical="center"/>
    </xf>
    <xf numFmtId="2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0" xfId="0" applyFont="1"/>
    <xf numFmtId="0" fontId="19" fillId="0" borderId="5" xfId="0" applyFont="1" applyBorder="1" applyAlignment="1">
      <alignment horizontal="right"/>
    </xf>
    <xf numFmtId="2" fontId="19" fillId="0" borderId="6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right" wrapText="1"/>
    </xf>
    <xf numFmtId="0" fontId="7" fillId="6" borderId="6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" fillId="8" borderId="1" xfId="0" applyFont="1" applyFill="1" applyBorder="1"/>
    <xf numFmtId="0" fontId="0" fillId="8" borderId="1" xfId="0" applyFill="1" applyBorder="1"/>
    <xf numFmtId="0" fontId="3" fillId="8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2" fontId="3" fillId="8" borderId="6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center" vertical="center"/>
    </xf>
    <xf numFmtId="2" fontId="18" fillId="8" borderId="1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right" vertical="center"/>
    </xf>
    <xf numFmtId="2" fontId="6" fillId="3" borderId="31" xfId="0" applyNumberFormat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18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2" fontId="3" fillId="0" borderId="28" xfId="0" applyNumberFormat="1" applyFont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textRotation="90" wrapText="1"/>
    </xf>
    <xf numFmtId="0" fontId="15" fillId="7" borderId="45" xfId="0" applyFont="1" applyFill="1" applyBorder="1" applyAlignment="1">
      <alignment horizontal="center" textRotation="90" wrapText="1"/>
    </xf>
    <xf numFmtId="0" fontId="15" fillId="7" borderId="27" xfId="0" applyFont="1" applyFill="1" applyBorder="1" applyAlignment="1">
      <alignment horizontal="center" textRotation="90" wrapText="1"/>
    </xf>
    <xf numFmtId="0" fontId="15" fillId="2" borderId="45" xfId="0" applyFont="1" applyFill="1" applyBorder="1" applyAlignment="1">
      <alignment horizontal="center" textRotation="90" wrapText="1"/>
    </xf>
    <xf numFmtId="0" fontId="15" fillId="2" borderId="27" xfId="0" applyFont="1" applyFill="1" applyBorder="1" applyAlignment="1">
      <alignment horizontal="center" textRotation="90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2" fontId="9" fillId="5" borderId="31" xfId="0" applyNumberFormat="1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2" fontId="9" fillId="0" borderId="3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vertical="center"/>
    </xf>
    <xf numFmtId="2" fontId="26" fillId="0" borderId="31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2" fontId="6" fillId="0" borderId="53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left" vertical="center"/>
    </xf>
    <xf numFmtId="2" fontId="3" fillId="5" borderId="6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center" vertical="center"/>
    </xf>
    <xf numFmtId="2" fontId="3" fillId="5" borderId="9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16" fillId="2" borderId="45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textRotation="90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2" fontId="18" fillId="3" borderId="19" xfId="0" applyNumberFormat="1" applyFont="1" applyFill="1" applyBorder="1" applyAlignment="1">
      <alignment horizontal="center" vertical="center"/>
    </xf>
    <xf numFmtId="0" fontId="4" fillId="3" borderId="0" xfId="0" applyFont="1" applyFill="1" applyProtection="1">
      <protection locked="0"/>
    </xf>
    <xf numFmtId="0" fontId="8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/>
    <xf numFmtId="0" fontId="18" fillId="3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center"/>
    </xf>
    <xf numFmtId="2" fontId="18" fillId="3" borderId="4" xfId="0" applyNumberFormat="1" applyFont="1" applyFill="1" applyBorder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2" fontId="18" fillId="8" borderId="6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2" fontId="18" fillId="3" borderId="9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2" fontId="18" fillId="4" borderId="6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center"/>
    </xf>
    <xf numFmtId="2" fontId="18" fillId="4" borderId="3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right" vertical="center" wrapText="1"/>
    </xf>
    <xf numFmtId="2" fontId="19" fillId="0" borderId="4" xfId="0" applyNumberFormat="1" applyFont="1" applyBorder="1" applyAlignment="1">
      <alignment horizontal="center"/>
    </xf>
    <xf numFmtId="0" fontId="3" fillId="4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8" borderId="60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textRotation="90" wrapText="1"/>
    </xf>
    <xf numFmtId="0" fontId="9" fillId="0" borderId="6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2" fontId="18" fillId="0" borderId="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23" xfId="0" applyFont="1" applyBorder="1" applyAlignment="1">
      <alignment vertical="center" wrapText="1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wrapText="1"/>
    </xf>
    <xf numFmtId="2" fontId="18" fillId="0" borderId="6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/>
    <xf numFmtId="0" fontId="18" fillId="0" borderId="18" xfId="0" applyFont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/>
    </xf>
    <xf numFmtId="0" fontId="18" fillId="3" borderId="19" xfId="0" applyFont="1" applyFill="1" applyBorder="1"/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wrapText="1"/>
    </xf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/>
    <xf numFmtId="2" fontId="10" fillId="0" borderId="9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0" borderId="55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2" borderId="36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5" fillId="0" borderId="0" xfId="0" applyFont="1" applyAlignment="1">
      <alignment horizontal="left" wrapText="1"/>
    </xf>
    <xf numFmtId="0" fontId="19" fillId="2" borderId="36" xfId="0" applyFont="1" applyFill="1" applyBorder="1" applyAlignment="1">
      <alignment horizontal="left" vertical="center" wrapText="1"/>
    </xf>
    <xf numFmtId="0" fontId="19" fillId="2" borderId="35" xfId="0" applyFont="1" applyFill="1" applyBorder="1" applyAlignment="1">
      <alignment horizontal="left" vertical="center" wrapText="1"/>
    </xf>
    <xf numFmtId="0" fontId="19" fillId="2" borderId="37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5" fillId="2" borderId="36" xfId="0" applyFont="1" applyFill="1" applyBorder="1" applyAlignment="1">
      <alignment horizontal="left" vertical="center" wrapText="1"/>
    </xf>
    <xf numFmtId="0" fontId="15" fillId="2" borderId="35" xfId="0" applyFont="1" applyFill="1" applyBorder="1" applyAlignment="1">
      <alignment horizontal="left" vertical="center" wrapText="1"/>
    </xf>
    <xf numFmtId="0" fontId="15" fillId="2" borderId="37" xfId="0" applyFont="1" applyFill="1" applyBorder="1" applyAlignment="1">
      <alignment horizontal="left" vertical="center" wrapText="1"/>
    </xf>
  </cellXfs>
  <cellStyles count="7">
    <cellStyle name="Normal 2" xfId="3"/>
    <cellStyle name="Normal 3" xfId="2"/>
    <cellStyle name="Normal 3 2" xfId="4"/>
    <cellStyle name="Parasts" xfId="0" builtinId="0"/>
    <cellStyle name="Parasts 2" xfId="5"/>
    <cellStyle name="Parasts 3" xfId="1"/>
    <cellStyle name="Paskaidrojošs teksts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13" Type="http://schemas.openxmlformats.org/officeDocument/2006/relationships/printerSettings" Target="../printerSettings/printerSettings35.bin"/><Relationship Id="rId1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12" Type="http://schemas.openxmlformats.org/officeDocument/2006/relationships/printerSettings" Target="../printerSettings/printerSettings34.bin"/><Relationship Id="rId1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24.bin"/><Relationship Id="rId16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Relationship Id="rId14" Type="http://schemas.openxmlformats.org/officeDocument/2006/relationships/printerSettings" Target="../printerSettings/printerSettings3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1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1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zoomScale="70" zoomScaleNormal="70" workbookViewId="0">
      <selection activeCell="A3" sqref="A3:M3"/>
    </sheetView>
  </sheetViews>
  <sheetFormatPr defaultColWidth="48.44140625" defaultRowHeight="14.4" x14ac:dyDescent="0.3"/>
  <cols>
    <col min="1" max="1" width="4" style="2" bestFit="1" customWidth="1"/>
    <col min="2" max="2" width="14" style="2" bestFit="1" customWidth="1"/>
    <col min="3" max="3" width="48" style="2" bestFit="1" customWidth="1"/>
    <col min="4" max="7" width="10.109375" style="2" customWidth="1"/>
    <col min="8" max="8" width="11.33203125" style="2" customWidth="1"/>
    <col min="9" max="9" width="44.88671875" style="105" customWidth="1"/>
    <col min="10" max="10" width="13" style="1" customWidth="1"/>
    <col min="11" max="11" width="26.109375" style="1" customWidth="1"/>
    <col min="12" max="12" width="21.44140625" style="1" customWidth="1"/>
    <col min="13" max="13" width="12.6640625" style="1" customWidth="1"/>
    <col min="14" max="16384" width="48.44140625" style="1"/>
  </cols>
  <sheetData>
    <row r="1" spans="1:13" ht="17.399999999999999" x14ac:dyDescent="0.3">
      <c r="A1" s="493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</row>
    <row r="2" spans="1:13" ht="23.4" customHeight="1" x14ac:dyDescent="0.3">
      <c r="A2" s="498" t="s">
        <v>520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13" ht="64.2" customHeight="1" x14ac:dyDescent="0.3">
      <c r="A3" s="493" t="s">
        <v>0</v>
      </c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</row>
    <row r="4" spans="1:13" s="3" customFormat="1" ht="13.8" x14ac:dyDescent="0.25">
      <c r="A4" s="4"/>
      <c r="B4" s="4"/>
      <c r="C4" s="4"/>
      <c r="D4" s="4"/>
      <c r="E4" s="4"/>
      <c r="F4" s="4"/>
      <c r="G4" s="4"/>
      <c r="H4" s="4"/>
      <c r="I4" s="101"/>
      <c r="J4" s="4"/>
      <c r="K4" s="4"/>
      <c r="L4" s="4"/>
      <c r="M4" s="4"/>
    </row>
    <row r="5" spans="1:13" s="3" customFormat="1" thickBot="1" x14ac:dyDescent="0.3">
      <c r="A5" s="6"/>
      <c r="B5" s="6"/>
      <c r="C5" s="6"/>
      <c r="D5" s="6"/>
      <c r="E5" s="6"/>
      <c r="F5" s="6"/>
      <c r="G5" s="6"/>
      <c r="H5" s="6"/>
      <c r="I5" s="102"/>
      <c r="J5" s="7"/>
      <c r="K5" s="7"/>
      <c r="L5" s="7"/>
      <c r="M5" s="7"/>
    </row>
    <row r="6" spans="1:13" s="3" customFormat="1" ht="163.95" customHeight="1" thickBot="1" x14ac:dyDescent="0.3">
      <c r="A6" s="8" t="s">
        <v>1</v>
      </c>
      <c r="B6" s="106" t="s">
        <v>2</v>
      </c>
      <c r="C6" s="106" t="s">
        <v>3</v>
      </c>
      <c r="D6" s="305" t="s">
        <v>4</v>
      </c>
      <c r="E6" s="306" t="s">
        <v>5</v>
      </c>
      <c r="F6" s="307" t="s">
        <v>6</v>
      </c>
      <c r="G6" s="307" t="s">
        <v>7</v>
      </c>
      <c r="H6" s="307" t="s">
        <v>8</v>
      </c>
      <c r="I6" s="106" t="s">
        <v>3</v>
      </c>
      <c r="J6" s="106" t="s">
        <v>9</v>
      </c>
      <c r="K6" s="106" t="s">
        <v>515</v>
      </c>
      <c r="L6" s="106" t="s">
        <v>10</v>
      </c>
      <c r="M6" s="107" t="s">
        <v>11</v>
      </c>
    </row>
    <row r="7" spans="1:13" s="3" customFormat="1" ht="120" customHeight="1" x14ac:dyDescent="0.25">
      <c r="A7" s="174">
        <v>1</v>
      </c>
      <c r="B7" s="175" t="s">
        <v>12</v>
      </c>
      <c r="C7" s="42" t="s">
        <v>13</v>
      </c>
      <c r="D7" s="176" t="s">
        <v>14</v>
      </c>
      <c r="E7" s="243">
        <v>350</v>
      </c>
      <c r="F7" s="244">
        <v>100</v>
      </c>
      <c r="G7" s="244">
        <v>400</v>
      </c>
      <c r="H7" s="245">
        <f>E7+F7+G7</f>
        <v>850</v>
      </c>
      <c r="I7" s="156"/>
      <c r="J7" s="9"/>
      <c r="K7" s="9"/>
      <c r="L7" s="10"/>
      <c r="M7" s="11">
        <f>L7*H7</f>
        <v>0</v>
      </c>
    </row>
    <row r="8" spans="1:13" s="3" customFormat="1" ht="99.6" customHeight="1" x14ac:dyDescent="0.25">
      <c r="A8" s="12">
        <v>2</v>
      </c>
      <c r="B8" s="13" t="s">
        <v>15</v>
      </c>
      <c r="C8" s="13" t="s">
        <v>16</v>
      </c>
      <c r="D8" s="15" t="s">
        <v>14</v>
      </c>
      <c r="E8" s="21"/>
      <c r="F8" s="14"/>
      <c r="G8" s="14"/>
      <c r="H8" s="246">
        <f t="shared" ref="H8:H15" si="0">E8+F8+G8</f>
        <v>0</v>
      </c>
      <c r="I8" s="157"/>
      <c r="J8" s="126"/>
      <c r="K8" s="126"/>
      <c r="L8" s="127"/>
      <c r="M8" s="11">
        <f t="shared" ref="M8:M15" si="1">L8*H8</f>
        <v>0</v>
      </c>
    </row>
    <row r="9" spans="1:13" s="3" customFormat="1" ht="130.94999999999999" customHeight="1" x14ac:dyDescent="0.25">
      <c r="A9" s="12">
        <v>3</v>
      </c>
      <c r="B9" s="13" t="s">
        <v>17</v>
      </c>
      <c r="C9" s="13" t="s">
        <v>18</v>
      </c>
      <c r="D9" s="15" t="s">
        <v>14</v>
      </c>
      <c r="E9" s="21">
        <v>180</v>
      </c>
      <c r="F9" s="14">
        <v>20</v>
      </c>
      <c r="G9" s="14">
        <v>80</v>
      </c>
      <c r="H9" s="246">
        <f t="shared" si="0"/>
        <v>280</v>
      </c>
      <c r="I9" s="157"/>
      <c r="J9" s="126"/>
      <c r="K9" s="126"/>
      <c r="L9" s="127"/>
      <c r="M9" s="11">
        <f t="shared" si="1"/>
        <v>0</v>
      </c>
    </row>
    <row r="10" spans="1:13" s="3" customFormat="1" ht="92.4" x14ac:dyDescent="0.25">
      <c r="A10" s="12">
        <v>4</v>
      </c>
      <c r="B10" s="13" t="s">
        <v>19</v>
      </c>
      <c r="C10" s="13" t="s">
        <v>18</v>
      </c>
      <c r="D10" s="15" t="s">
        <v>14</v>
      </c>
      <c r="E10" s="21">
        <v>50</v>
      </c>
      <c r="F10" s="14">
        <v>20</v>
      </c>
      <c r="G10" s="14">
        <v>80</v>
      </c>
      <c r="H10" s="246">
        <f t="shared" si="0"/>
        <v>150</v>
      </c>
      <c r="I10" s="157"/>
      <c r="J10" s="16"/>
      <c r="K10" s="16"/>
      <c r="L10" s="17"/>
      <c r="M10" s="11">
        <f t="shared" si="1"/>
        <v>0</v>
      </c>
    </row>
    <row r="11" spans="1:13" s="3" customFormat="1" ht="100.95" customHeight="1" x14ac:dyDescent="0.25">
      <c r="A11" s="82">
        <v>5</v>
      </c>
      <c r="B11" s="83" t="s">
        <v>20</v>
      </c>
      <c r="C11" s="83" t="s">
        <v>21</v>
      </c>
      <c r="D11" s="85" t="s">
        <v>14</v>
      </c>
      <c r="E11" s="247"/>
      <c r="F11" s="84"/>
      <c r="G11" s="84"/>
      <c r="H11" s="246">
        <f t="shared" si="0"/>
        <v>0</v>
      </c>
      <c r="I11" s="177"/>
      <c r="J11" s="86"/>
      <c r="K11" s="86"/>
      <c r="L11" s="87"/>
      <c r="M11" s="11">
        <f t="shared" si="1"/>
        <v>0</v>
      </c>
    </row>
    <row r="12" spans="1:13" s="3" customFormat="1" ht="102" customHeight="1" x14ac:dyDescent="0.25">
      <c r="A12" s="91">
        <v>6</v>
      </c>
      <c r="B12" s="44" t="s">
        <v>22</v>
      </c>
      <c r="C12" s="44" t="s">
        <v>23</v>
      </c>
      <c r="D12" s="45" t="s">
        <v>14</v>
      </c>
      <c r="E12" s="21"/>
      <c r="F12" s="14">
        <v>80</v>
      </c>
      <c r="G12" s="14"/>
      <c r="H12" s="246">
        <f t="shared" si="0"/>
        <v>80</v>
      </c>
      <c r="I12" s="157"/>
      <c r="J12" s="16"/>
      <c r="K12" s="16"/>
      <c r="L12" s="17"/>
      <c r="M12" s="11">
        <f t="shared" si="1"/>
        <v>0</v>
      </c>
    </row>
    <row r="13" spans="1:13" s="3" customFormat="1" ht="91.2" customHeight="1" x14ac:dyDescent="0.25">
      <c r="A13" s="12">
        <v>7</v>
      </c>
      <c r="B13" s="44" t="s">
        <v>24</v>
      </c>
      <c r="C13" s="44" t="s">
        <v>23</v>
      </c>
      <c r="D13" s="45" t="s">
        <v>14</v>
      </c>
      <c r="E13" s="21"/>
      <c r="F13" s="14">
        <v>200</v>
      </c>
      <c r="G13" s="14"/>
      <c r="H13" s="246">
        <f t="shared" si="0"/>
        <v>200</v>
      </c>
      <c r="I13" s="157"/>
      <c r="J13" s="16"/>
      <c r="K13" s="16"/>
      <c r="L13" s="17"/>
      <c r="M13" s="11">
        <f t="shared" si="1"/>
        <v>0</v>
      </c>
    </row>
    <row r="14" spans="1:13" s="3" customFormat="1" ht="91.95" customHeight="1" x14ac:dyDescent="0.25">
      <c r="A14" s="82">
        <v>8</v>
      </c>
      <c r="B14" s="13" t="s">
        <v>25</v>
      </c>
      <c r="C14" s="13" t="s">
        <v>23</v>
      </c>
      <c r="D14" s="15" t="s">
        <v>14</v>
      </c>
      <c r="E14" s="21"/>
      <c r="F14" s="14"/>
      <c r="G14" s="14"/>
      <c r="H14" s="246">
        <f t="shared" si="0"/>
        <v>0</v>
      </c>
      <c r="I14" s="157"/>
      <c r="J14" s="126"/>
      <c r="K14" s="126"/>
      <c r="L14" s="127"/>
      <c r="M14" s="11">
        <f t="shared" si="1"/>
        <v>0</v>
      </c>
    </row>
    <row r="15" spans="1:13" s="3" customFormat="1" ht="140.4" customHeight="1" x14ac:dyDescent="0.25">
      <c r="A15" s="272">
        <v>9</v>
      </c>
      <c r="B15" s="150" t="s">
        <v>26</v>
      </c>
      <c r="C15" s="119" t="s">
        <v>18</v>
      </c>
      <c r="D15" s="151" t="s">
        <v>14</v>
      </c>
      <c r="E15" s="133"/>
      <c r="F15" s="152"/>
      <c r="G15" s="152"/>
      <c r="H15" s="248">
        <f t="shared" si="0"/>
        <v>0</v>
      </c>
      <c r="I15" s="158"/>
      <c r="J15" s="153"/>
      <c r="K15" s="153"/>
      <c r="L15" s="154"/>
      <c r="M15" s="11">
        <f t="shared" si="1"/>
        <v>0</v>
      </c>
    </row>
    <row r="16" spans="1:13" s="3" customFormat="1" ht="39" customHeight="1" x14ac:dyDescent="0.25">
      <c r="A16" s="6"/>
      <c r="B16" s="6"/>
      <c r="C16" s="6"/>
      <c r="D16" s="6"/>
      <c r="E16" s="6"/>
      <c r="F16" s="6"/>
      <c r="G16" s="6"/>
      <c r="H16" s="6"/>
      <c r="I16" s="103"/>
      <c r="J16" s="155"/>
      <c r="K16" s="7"/>
      <c r="L16" s="183" t="s">
        <v>27</v>
      </c>
      <c r="M16" s="184">
        <f>SUM(M7:M15)</f>
        <v>0</v>
      </c>
    </row>
    <row r="17" spans="1:18" s="3" customFormat="1" ht="39" customHeight="1" x14ac:dyDescent="0.25">
      <c r="A17" s="18"/>
      <c r="B17" s="18"/>
      <c r="C17" s="18"/>
      <c r="D17" s="18"/>
      <c r="E17" s="18"/>
      <c r="F17" s="18"/>
      <c r="G17" s="18"/>
      <c r="H17" s="18"/>
      <c r="I17" s="104"/>
      <c r="L17" s="185" t="s">
        <v>28</v>
      </c>
      <c r="M17" s="186">
        <f>M16*0.21</f>
        <v>0</v>
      </c>
    </row>
    <row r="18" spans="1:18" s="3" customFormat="1" ht="46.95" customHeight="1" thickBot="1" x14ac:dyDescent="0.3">
      <c r="A18" s="18"/>
      <c r="B18" s="18"/>
      <c r="C18" s="18"/>
      <c r="D18" s="18"/>
      <c r="E18" s="18"/>
      <c r="F18" s="18"/>
      <c r="G18" s="18"/>
      <c r="H18" s="18"/>
      <c r="I18" s="104"/>
      <c r="L18" s="187" t="s">
        <v>29</v>
      </c>
      <c r="M18" s="188">
        <f>SUM(M17,M16)</f>
        <v>0</v>
      </c>
    </row>
    <row r="19" spans="1:18" s="3" customFormat="1" ht="13.8" x14ac:dyDescent="0.25">
      <c r="A19" s="18"/>
      <c r="B19" s="18"/>
      <c r="C19" s="18"/>
      <c r="D19" s="18"/>
      <c r="E19" s="18"/>
      <c r="F19" s="18"/>
      <c r="G19" s="18"/>
      <c r="H19" s="18"/>
      <c r="I19" s="104"/>
    </row>
    <row r="20" spans="1:18" s="3" customFormat="1" ht="26.4" customHeight="1" x14ac:dyDescent="0.25">
      <c r="A20" s="18"/>
      <c r="B20" s="495"/>
      <c r="C20" s="495"/>
      <c r="D20" s="495"/>
      <c r="E20" s="495"/>
      <c r="F20" s="495"/>
      <c r="G20" s="495"/>
      <c r="H20" s="495"/>
      <c r="I20" s="495"/>
      <c r="J20" s="495"/>
      <c r="K20" s="495"/>
      <c r="L20" s="250"/>
      <c r="M20" s="250"/>
      <c r="N20" s="250"/>
      <c r="O20" s="250"/>
      <c r="P20" s="250"/>
      <c r="Q20" s="250"/>
      <c r="R20" s="250"/>
    </row>
    <row r="21" spans="1:18" s="3" customFormat="1" ht="16.2" x14ac:dyDescent="0.25">
      <c r="A21" s="18"/>
      <c r="B21" s="496" t="s">
        <v>30</v>
      </c>
      <c r="C21" s="496"/>
      <c r="D21" s="496"/>
      <c r="E21" s="496"/>
      <c r="F21" s="496"/>
      <c r="G21" s="496"/>
      <c r="H21" s="496"/>
      <c r="I21" s="496"/>
      <c r="J21" s="496"/>
      <c r="K21" s="496"/>
      <c r="L21" s="250"/>
      <c r="M21" s="250"/>
      <c r="N21" s="250"/>
      <c r="O21" s="250"/>
      <c r="P21" s="250"/>
      <c r="Q21" s="250"/>
      <c r="R21" s="250"/>
    </row>
    <row r="22" spans="1:18" s="3" customFormat="1" ht="13.8" x14ac:dyDescent="0.25">
      <c r="A22" s="18"/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0"/>
      <c r="M22" s="250"/>
      <c r="N22" s="250"/>
      <c r="O22" s="250"/>
      <c r="P22" s="250"/>
      <c r="Q22" s="250"/>
      <c r="R22" s="250"/>
    </row>
    <row r="23" spans="1:18" s="3" customFormat="1" ht="22.95" customHeight="1" x14ac:dyDescent="0.25">
      <c r="A23" s="18"/>
      <c r="B23" s="497" t="s">
        <v>516</v>
      </c>
      <c r="C23" s="497"/>
      <c r="D23" s="497"/>
      <c r="E23" s="497"/>
      <c r="F23" s="497"/>
      <c r="G23" s="497"/>
      <c r="H23" s="497"/>
      <c r="I23" s="497"/>
      <c r="J23" s="251"/>
      <c r="K23" s="251"/>
      <c r="L23" s="250"/>
      <c r="M23" s="250"/>
      <c r="N23" s="250"/>
      <c r="O23" s="250"/>
      <c r="P23" s="250"/>
      <c r="Q23" s="250"/>
      <c r="R23" s="250"/>
    </row>
    <row r="24" spans="1:18" ht="15.6" x14ac:dyDescent="0.3">
      <c r="B24" s="253"/>
      <c r="C24" s="253"/>
      <c r="D24" s="253"/>
      <c r="E24" s="253"/>
      <c r="F24" s="253"/>
      <c r="G24" s="251"/>
      <c r="H24" s="251"/>
      <c r="I24" s="251"/>
      <c r="J24" s="251"/>
      <c r="K24" s="251"/>
      <c r="L24" s="250"/>
      <c r="M24" s="250"/>
      <c r="N24" s="250"/>
      <c r="O24" s="250"/>
      <c r="P24" s="250"/>
      <c r="Q24" s="250"/>
      <c r="R24" s="250"/>
    </row>
    <row r="25" spans="1:18" ht="75.599999999999994" customHeight="1" x14ac:dyDescent="0.3">
      <c r="B25" s="492" t="s">
        <v>517</v>
      </c>
      <c r="C25" s="492"/>
      <c r="D25" s="492"/>
      <c r="E25" s="492"/>
      <c r="F25" s="492"/>
      <c r="G25" s="492"/>
      <c r="H25" s="492"/>
      <c r="I25" s="492"/>
      <c r="J25" s="492"/>
      <c r="K25" s="492"/>
      <c r="L25" s="492"/>
      <c r="M25" s="492"/>
      <c r="N25" s="254"/>
      <c r="O25" s="254"/>
      <c r="P25" s="254"/>
      <c r="Q25" s="254"/>
      <c r="R25" s="254"/>
    </row>
    <row r="26" spans="1:18" ht="15.6" x14ac:dyDescent="0.3"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</row>
    <row r="27" spans="1:18" ht="54.6" customHeight="1" x14ac:dyDescent="0.3">
      <c r="B27" s="254"/>
      <c r="C27" s="254"/>
      <c r="D27" s="254"/>
      <c r="E27" s="254"/>
      <c r="F27" s="254"/>
      <c r="G27" s="1"/>
      <c r="H27" s="1"/>
      <c r="I27" s="1"/>
    </row>
  </sheetData>
  <sortState ref="B9:D14">
    <sortCondition ref="B9"/>
  </sortState>
  <customSheetViews>
    <customSheetView guid="{0B3AE4E3-0914-4208-ADDB-6B30E9E80D19}" scale="60">
      <selection activeCell="O7" sqref="O7"/>
      <pageMargins left="0" right="0" top="0" bottom="0" header="0" footer="0"/>
      <pageSetup orientation="portrait" r:id="rId1"/>
    </customSheetView>
    <customSheetView guid="{7E676C0A-292D-43AF-8884-A5B238790340}" scale="70">
      <selection activeCell="AA13" sqref="AA13"/>
      <pageMargins left="0" right="0" top="0" bottom="0" header="0" footer="0"/>
      <pageSetup orientation="portrait" r:id="rId2"/>
    </customSheetView>
    <customSheetView guid="{6CF902FD-347C-4AAD-96B2-826D55F87D5F}" scale="70">
      <selection activeCell="A3" sqref="A3:AG3"/>
      <pageMargins left="0" right="0" top="0" bottom="0" header="0" footer="0"/>
      <pageSetup orientation="portrait" r:id="rId3"/>
    </customSheetView>
    <customSheetView guid="{DCB36E3C-D22B-437E-A537-321FDAAB3086}" scale="70" topLeftCell="A7">
      <selection activeCell="F11" sqref="F11"/>
      <pageMargins left="0" right="0" top="0" bottom="0" header="0" footer="0"/>
      <pageSetup orientation="portrait" r:id="rId4"/>
    </customSheetView>
    <customSheetView guid="{08871F0E-95FE-420B-AFA8-6DF9E50AB3C3}" scale="70" topLeftCell="A13">
      <selection activeCell="L15" sqref="L15"/>
      <pageMargins left="0" right="0" top="0" bottom="0" header="0" footer="0"/>
      <pageSetup orientation="portrait" r:id="rId5"/>
    </customSheetView>
    <customSheetView guid="{FD7DC1AC-B6F9-4229-AC90-CE254A1E07F5}" scale="70" fitToPage="1" topLeftCell="A10">
      <selection activeCell="Q15" sqref="Q15"/>
      <pageMargins left="0" right="0" top="0" bottom="0" header="0" footer="0"/>
      <pageSetup scale="31" orientation="landscape" r:id="rId6"/>
    </customSheetView>
    <customSheetView guid="{4304E02D-0528-4B66-BA1D-81F482D9576A}" scale="70">
      <selection activeCell="U14" sqref="U14"/>
      <pageMargins left="0" right="0" top="0" bottom="0" header="0" footer="0"/>
      <pageSetup orientation="portrait" r:id="rId7"/>
    </customSheetView>
    <customSheetView guid="{356D7EDE-F4CB-4EDC-A382-35D179924D6C}" scale="70" topLeftCell="B6">
      <selection activeCell="AA14" sqref="AA14"/>
      <pageMargins left="0" right="0" top="0" bottom="0" header="0" footer="0"/>
      <pageSetup orientation="portrait" r:id="rId8"/>
    </customSheetView>
    <customSheetView guid="{F83AC4B4-7D25-4826-BDB9-CA852111FC8A}" scale="70" topLeftCell="A4">
      <selection activeCell="C15" sqref="C15"/>
      <pageMargins left="0" right="0" top="0" bottom="0" header="0" footer="0"/>
      <pageSetup orientation="portrait" r:id="rId9"/>
    </customSheetView>
    <customSheetView guid="{14FE8C86-C459-4426-AEC6-AF603C49202E}" scale="70">
      <selection activeCell="AA8" sqref="AA8"/>
      <pageMargins left="0" right="0" top="0" bottom="0" header="0" footer="0"/>
      <pageSetup orientation="portrait" r:id="rId10"/>
    </customSheetView>
    <customSheetView guid="{376E5862-C000-487E-A0CF-937719227C8A}" scale="70" topLeftCell="A11">
      <selection activeCell="X12" sqref="X12"/>
      <pageMargins left="0" right="0" top="0" bottom="0" header="0" footer="0"/>
      <pageSetup orientation="portrait" r:id="rId11"/>
    </customSheetView>
    <customSheetView guid="{DF7DD6B5-6EE2-4087-AD64-370E0EADC75C}" scale="70" topLeftCell="A11">
      <selection activeCell="X12" sqref="X12"/>
      <pageMargins left="0" right="0" top="0" bottom="0" header="0" footer="0"/>
      <pageSetup orientation="portrait" r:id="rId12"/>
    </customSheetView>
    <customSheetView guid="{17A9F575-9FAF-4A6C-BA2C-04631ED81BED}" scale="70" topLeftCell="A9">
      <selection activeCell="C15" sqref="C15"/>
      <pageMargins left="0" right="0" top="0" bottom="0" header="0" footer="0"/>
      <pageSetup orientation="portrait" r:id="rId13"/>
    </customSheetView>
    <customSheetView guid="{ED116021-19FB-40BD-BC7C-C9D4EB62345D}" scale="70">
      <selection activeCell="A3" sqref="A3:AG3"/>
      <pageMargins left="0" right="0" top="0" bottom="0" header="0" footer="0"/>
      <pageSetup orientation="portrait" r:id="rId14"/>
    </customSheetView>
    <customSheetView guid="{ABA14692-B665-4DEF-962D-AD29312ACC48}" scale="70">
      <selection activeCell="J18" sqref="J18"/>
      <pageMargins left="0" right="0" top="0" bottom="0" header="0" footer="0"/>
      <pageSetup orientation="portrait" r:id="rId15"/>
    </customSheetView>
    <customSheetView guid="{4993554E-5C6A-4642-8EDF-1F3435F3BFC5}" scale="70" showPageBreaks="1" fitToPage="1" topLeftCell="C4">
      <selection activeCell="X7" sqref="X7"/>
      <pageMargins left="0" right="0" top="0" bottom="0" header="0" footer="0"/>
      <pageSetup scale="31" orientation="landscape" r:id="rId16"/>
    </customSheetView>
    <customSheetView guid="{A5CBBA03-F3E4-4C74-A08A-1F24536B7260}" scale="70" showPageBreaks="1" fitToPage="1" topLeftCell="A13">
      <selection activeCell="A17" sqref="A17"/>
      <pageMargins left="0" right="0" top="0" bottom="0" header="0" footer="0"/>
      <pageSetup scale="33" orientation="landscape" r:id="rId17"/>
    </customSheetView>
  </customSheetViews>
  <mergeCells count="7">
    <mergeCell ref="B25:M25"/>
    <mergeCell ref="A3:M3"/>
    <mergeCell ref="A1:M1"/>
    <mergeCell ref="B20:K20"/>
    <mergeCell ref="B21:K21"/>
    <mergeCell ref="B23:I23"/>
    <mergeCell ref="A2:M2"/>
  </mergeCells>
  <pageMargins left="0.7" right="0.7" top="0.75" bottom="0.75" header="0.3" footer="0.3"/>
  <pageSetup scale="33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0"/>
  <sheetViews>
    <sheetView zoomScale="70" zoomScaleNormal="80" workbookViewId="0">
      <selection activeCell="A3" sqref="A3:M3"/>
    </sheetView>
  </sheetViews>
  <sheetFormatPr defaultColWidth="48.44140625" defaultRowHeight="13.8" x14ac:dyDescent="0.25"/>
  <cols>
    <col min="1" max="1" width="5" style="32" customWidth="1"/>
    <col min="2" max="2" width="18.6640625" style="5" customWidth="1"/>
    <col min="3" max="3" width="48" style="5" bestFit="1" customWidth="1"/>
    <col min="4" max="7" width="9.5546875" style="5" customWidth="1"/>
    <col min="8" max="8" width="12.109375" style="5" customWidth="1"/>
    <col min="9" max="9" width="31.88671875" style="5" customWidth="1"/>
    <col min="10" max="10" width="7.44140625" style="5" customWidth="1"/>
    <col min="11" max="11" width="22.77734375" style="5" customWidth="1"/>
    <col min="12" max="12" width="13.109375" style="5" bestFit="1" customWidth="1"/>
    <col min="13" max="13" width="10.88671875" style="5" customWidth="1"/>
    <col min="14" max="16384" width="48.44140625" style="5"/>
  </cols>
  <sheetData>
    <row r="2" spans="1:13" ht="34.950000000000003" customHeight="1" x14ac:dyDescent="0.25">
      <c r="A2" s="498" t="s">
        <v>521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13" ht="58.95" customHeight="1" x14ac:dyDescent="0.25">
      <c r="A3" s="493" t="s">
        <v>31</v>
      </c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</row>
    <row r="4" spans="1:13" ht="17.399999999999999" customHeight="1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4.4" x14ac:dyDescent="0.3">
      <c r="A5" s="4"/>
      <c r="B5" s="181"/>
      <c r="C5" s="179" t="s">
        <v>32</v>
      </c>
      <c r="D5" s="125"/>
      <c r="E5" s="205"/>
      <c r="F5" s="205"/>
      <c r="G5" s="206"/>
      <c r="H5"/>
      <c r="I5"/>
      <c r="J5"/>
      <c r="K5" s="19"/>
      <c r="L5" s="19"/>
      <c r="M5" s="19"/>
    </row>
    <row r="6" spans="1:13" ht="14.4" thickBot="1" x14ac:dyDescent="0.3">
      <c r="A6" s="27"/>
      <c r="B6" s="19"/>
      <c r="C6" s="19"/>
      <c r="D6" s="19"/>
      <c r="E6" s="19"/>
      <c r="F6" s="19"/>
      <c r="G6" s="19"/>
      <c r="H6" s="19"/>
      <c r="I6" s="20"/>
      <c r="J6" s="20"/>
      <c r="K6" s="20"/>
      <c r="L6" s="20"/>
      <c r="M6" s="20"/>
    </row>
    <row r="7" spans="1:13" ht="160.19999999999999" customHeight="1" thickBot="1" x14ac:dyDescent="0.3">
      <c r="A7" s="108" t="s">
        <v>1</v>
      </c>
      <c r="B7" s="109" t="s">
        <v>2</v>
      </c>
      <c r="C7" s="137" t="s">
        <v>3</v>
      </c>
      <c r="D7" s="172" t="s">
        <v>4</v>
      </c>
      <c r="E7" s="308" t="s">
        <v>5</v>
      </c>
      <c r="F7" s="309" t="s">
        <v>6</v>
      </c>
      <c r="G7" s="309" t="s">
        <v>7</v>
      </c>
      <c r="H7" s="110" t="s">
        <v>8</v>
      </c>
      <c r="I7" s="136" t="s">
        <v>3</v>
      </c>
      <c r="J7" s="109" t="s">
        <v>9</v>
      </c>
      <c r="K7" s="109" t="s">
        <v>518</v>
      </c>
      <c r="L7" s="109" t="s">
        <v>10</v>
      </c>
      <c r="M7" s="110" t="s">
        <v>11</v>
      </c>
    </row>
    <row r="8" spans="1:13" ht="87.6" customHeight="1" x14ac:dyDescent="0.25">
      <c r="A8" s="54">
        <v>1</v>
      </c>
      <c r="B8" s="51" t="s">
        <v>33</v>
      </c>
      <c r="C8" s="160" t="s">
        <v>34</v>
      </c>
      <c r="D8" s="53" t="s">
        <v>14</v>
      </c>
      <c r="E8" s="207"/>
      <c r="F8" s="208">
        <v>35</v>
      </c>
      <c r="G8" s="242"/>
      <c r="H8" s="242">
        <f>E8+F8+G8</f>
        <v>35</v>
      </c>
      <c r="I8" s="291"/>
      <c r="J8" s="292"/>
      <c r="K8" s="292"/>
      <c r="L8" s="293"/>
      <c r="M8" s="294">
        <f t="shared" ref="M8:M34" si="0">L8*H8</f>
        <v>0</v>
      </c>
    </row>
    <row r="9" spans="1:13" ht="26.4" x14ac:dyDescent="0.25">
      <c r="A9" s="55">
        <v>2</v>
      </c>
      <c r="B9" s="13" t="s">
        <v>35</v>
      </c>
      <c r="C9" s="28" t="s">
        <v>36</v>
      </c>
      <c r="D9" s="15" t="s">
        <v>14</v>
      </c>
      <c r="E9" s="21"/>
      <c r="F9" s="14"/>
      <c r="G9" s="29"/>
      <c r="H9" s="287">
        <f t="shared" ref="H9:H34" si="1">E9+F9+G9</f>
        <v>0</v>
      </c>
      <c r="I9" s="30"/>
      <c r="J9" s="22"/>
      <c r="K9" s="22"/>
      <c r="L9" s="23"/>
      <c r="M9" s="132">
        <f t="shared" si="0"/>
        <v>0</v>
      </c>
    </row>
    <row r="10" spans="1:13" ht="39.6" x14ac:dyDescent="0.25">
      <c r="A10" s="55">
        <v>3</v>
      </c>
      <c r="B10" s="13" t="s">
        <v>37</v>
      </c>
      <c r="C10" s="28" t="s">
        <v>38</v>
      </c>
      <c r="D10" s="15" t="s">
        <v>14</v>
      </c>
      <c r="E10" s="21"/>
      <c r="F10" s="14"/>
      <c r="G10" s="29">
        <v>700</v>
      </c>
      <c r="H10" s="287">
        <f t="shared" si="1"/>
        <v>700</v>
      </c>
      <c r="I10" s="30"/>
      <c r="J10" s="22"/>
      <c r="K10" s="22"/>
      <c r="L10" s="23"/>
      <c r="M10" s="132">
        <f t="shared" si="0"/>
        <v>0</v>
      </c>
    </row>
    <row r="11" spans="1:13" ht="26.4" x14ac:dyDescent="0.25">
      <c r="A11" s="55">
        <v>4</v>
      </c>
      <c r="B11" s="13" t="s">
        <v>39</v>
      </c>
      <c r="C11" s="28" t="s">
        <v>40</v>
      </c>
      <c r="D11" s="15" t="s">
        <v>14</v>
      </c>
      <c r="E11" s="21"/>
      <c r="F11" s="14"/>
      <c r="G11" s="29"/>
      <c r="H11" s="287">
        <f t="shared" si="1"/>
        <v>0</v>
      </c>
      <c r="I11" s="30"/>
      <c r="J11" s="22"/>
      <c r="K11" s="22"/>
      <c r="L11" s="23"/>
      <c r="M11" s="132">
        <f t="shared" si="0"/>
        <v>0</v>
      </c>
    </row>
    <row r="12" spans="1:13" ht="26.4" x14ac:dyDescent="0.25">
      <c r="A12" s="55">
        <v>5</v>
      </c>
      <c r="B12" s="13" t="s">
        <v>41</v>
      </c>
      <c r="C12" s="28" t="s">
        <v>42</v>
      </c>
      <c r="D12" s="15" t="s">
        <v>14</v>
      </c>
      <c r="E12" s="21"/>
      <c r="F12" s="14"/>
      <c r="G12" s="29"/>
      <c r="H12" s="287">
        <f t="shared" si="1"/>
        <v>0</v>
      </c>
      <c r="I12" s="30"/>
      <c r="J12" s="22"/>
      <c r="K12" s="22"/>
      <c r="L12" s="23"/>
      <c r="M12" s="132">
        <f t="shared" si="0"/>
        <v>0</v>
      </c>
    </row>
    <row r="13" spans="1:13" ht="79.2" x14ac:dyDescent="0.25">
      <c r="A13" s="33">
        <v>6</v>
      </c>
      <c r="B13" s="178" t="s">
        <v>43</v>
      </c>
      <c r="C13" s="34" t="s">
        <v>44</v>
      </c>
      <c r="D13" s="49" t="s">
        <v>14</v>
      </c>
      <c r="E13" s="33"/>
      <c r="F13" s="35">
        <v>30</v>
      </c>
      <c r="G13" s="36">
        <v>50</v>
      </c>
      <c r="H13" s="288">
        <f t="shared" si="1"/>
        <v>80</v>
      </c>
      <c r="I13" s="295"/>
      <c r="J13" s="37"/>
      <c r="K13" s="37"/>
      <c r="L13" s="38"/>
      <c r="M13" s="56">
        <f t="shared" si="0"/>
        <v>0</v>
      </c>
    </row>
    <row r="14" spans="1:13" ht="79.2" x14ac:dyDescent="0.25">
      <c r="A14" s="33">
        <v>7</v>
      </c>
      <c r="B14" s="178" t="s">
        <v>45</v>
      </c>
      <c r="C14" s="34" t="s">
        <v>44</v>
      </c>
      <c r="D14" s="49" t="s">
        <v>14</v>
      </c>
      <c r="E14" s="33"/>
      <c r="F14" s="35">
        <v>20</v>
      </c>
      <c r="G14" s="36"/>
      <c r="H14" s="288">
        <f t="shared" si="1"/>
        <v>20</v>
      </c>
      <c r="I14" s="295"/>
      <c r="J14" s="37"/>
      <c r="K14" s="37"/>
      <c r="L14" s="38"/>
      <c r="M14" s="56">
        <f t="shared" si="0"/>
        <v>0</v>
      </c>
    </row>
    <row r="15" spans="1:13" ht="37.950000000000003" customHeight="1" x14ac:dyDescent="0.25">
      <c r="A15" s="21">
        <v>8</v>
      </c>
      <c r="B15" s="13" t="s">
        <v>46</v>
      </c>
      <c r="C15" s="28" t="s">
        <v>47</v>
      </c>
      <c r="D15" s="15" t="s">
        <v>14</v>
      </c>
      <c r="E15" s="21"/>
      <c r="F15" s="14">
        <v>250</v>
      </c>
      <c r="G15" s="29"/>
      <c r="H15" s="287">
        <f t="shared" si="1"/>
        <v>250</v>
      </c>
      <c r="I15" s="30"/>
      <c r="J15" s="22"/>
      <c r="K15" s="22"/>
      <c r="L15" s="23"/>
      <c r="M15" s="132">
        <f t="shared" si="0"/>
        <v>0</v>
      </c>
    </row>
    <row r="16" spans="1:13" ht="39" customHeight="1" x14ac:dyDescent="0.25">
      <c r="A16" s="55">
        <v>9</v>
      </c>
      <c r="B16" s="13" t="s">
        <v>48</v>
      </c>
      <c r="C16" s="28" t="s">
        <v>49</v>
      </c>
      <c r="D16" s="15" t="s">
        <v>14</v>
      </c>
      <c r="E16" s="21"/>
      <c r="F16" s="14"/>
      <c r="G16" s="29"/>
      <c r="H16" s="287">
        <f t="shared" si="1"/>
        <v>0</v>
      </c>
      <c r="I16" s="30"/>
      <c r="J16" s="22"/>
      <c r="K16" s="22"/>
      <c r="L16" s="23"/>
      <c r="M16" s="132">
        <f t="shared" si="0"/>
        <v>0</v>
      </c>
    </row>
    <row r="17" spans="1:13" ht="61.2" customHeight="1" x14ac:dyDescent="0.25">
      <c r="A17" s="55">
        <v>10</v>
      </c>
      <c r="B17" s="13" t="s">
        <v>50</v>
      </c>
      <c r="C17" s="28" t="s">
        <v>51</v>
      </c>
      <c r="D17" s="15" t="s">
        <v>14</v>
      </c>
      <c r="E17" s="21">
        <v>20</v>
      </c>
      <c r="F17" s="14">
        <v>20</v>
      </c>
      <c r="G17" s="29">
        <v>3</v>
      </c>
      <c r="H17" s="287">
        <f t="shared" si="1"/>
        <v>43</v>
      </c>
      <c r="I17" s="30"/>
      <c r="J17" s="22"/>
      <c r="K17" s="22"/>
      <c r="L17" s="23"/>
      <c r="M17" s="132">
        <f t="shared" si="0"/>
        <v>0</v>
      </c>
    </row>
    <row r="18" spans="1:13" ht="66" x14ac:dyDescent="0.25">
      <c r="A18" s="55">
        <v>11</v>
      </c>
      <c r="B18" s="13" t="s">
        <v>52</v>
      </c>
      <c r="C18" s="28" t="s">
        <v>53</v>
      </c>
      <c r="D18" s="15" t="s">
        <v>14</v>
      </c>
      <c r="E18" s="21"/>
      <c r="F18" s="14"/>
      <c r="G18" s="29"/>
      <c r="H18" s="287">
        <f t="shared" si="1"/>
        <v>0</v>
      </c>
      <c r="I18" s="30"/>
      <c r="J18" s="22"/>
      <c r="K18" s="22"/>
      <c r="L18" s="23"/>
      <c r="M18" s="132">
        <f t="shared" si="0"/>
        <v>0</v>
      </c>
    </row>
    <row r="19" spans="1:13" ht="26.4" x14ac:dyDescent="0.25">
      <c r="A19" s="21">
        <v>12</v>
      </c>
      <c r="B19" s="13" t="s">
        <v>54</v>
      </c>
      <c r="C19" s="28" t="s">
        <v>55</v>
      </c>
      <c r="D19" s="15" t="s">
        <v>14</v>
      </c>
      <c r="E19" s="21"/>
      <c r="F19" s="14"/>
      <c r="G19" s="29"/>
      <c r="H19" s="287">
        <f t="shared" si="1"/>
        <v>0</v>
      </c>
      <c r="I19" s="30"/>
      <c r="J19" s="22"/>
      <c r="K19" s="22"/>
      <c r="L19" s="23"/>
      <c r="M19" s="132">
        <f t="shared" si="0"/>
        <v>0</v>
      </c>
    </row>
    <row r="20" spans="1:13" ht="79.2" x14ac:dyDescent="0.25">
      <c r="A20" s="33">
        <v>13</v>
      </c>
      <c r="B20" s="178" t="s">
        <v>56</v>
      </c>
      <c r="C20" s="34" t="s">
        <v>57</v>
      </c>
      <c r="D20" s="49" t="s">
        <v>14</v>
      </c>
      <c r="E20" s="33"/>
      <c r="F20" s="35"/>
      <c r="G20" s="36"/>
      <c r="H20" s="288">
        <f t="shared" si="1"/>
        <v>0</v>
      </c>
      <c r="I20" s="295"/>
      <c r="J20" s="37"/>
      <c r="K20" s="37"/>
      <c r="L20" s="38"/>
      <c r="M20" s="56">
        <f t="shared" si="0"/>
        <v>0</v>
      </c>
    </row>
    <row r="21" spans="1:13" ht="79.2" x14ac:dyDescent="0.25">
      <c r="A21" s="33">
        <v>14</v>
      </c>
      <c r="B21" s="178" t="s">
        <v>58</v>
      </c>
      <c r="C21" s="34" t="s">
        <v>44</v>
      </c>
      <c r="D21" s="49" t="s">
        <v>14</v>
      </c>
      <c r="E21" s="33">
        <v>45</v>
      </c>
      <c r="F21" s="35">
        <v>25</v>
      </c>
      <c r="G21" s="36"/>
      <c r="H21" s="288">
        <f t="shared" si="1"/>
        <v>70</v>
      </c>
      <c r="I21" s="295"/>
      <c r="J21" s="37"/>
      <c r="K21" s="37"/>
      <c r="L21" s="38"/>
      <c r="M21" s="56">
        <f t="shared" si="0"/>
        <v>0</v>
      </c>
    </row>
    <row r="22" spans="1:13" ht="26.4" x14ac:dyDescent="0.25">
      <c r="A22" s="55">
        <v>15</v>
      </c>
      <c r="B22" s="13" t="s">
        <v>59</v>
      </c>
      <c r="C22" s="28" t="s">
        <v>60</v>
      </c>
      <c r="D22" s="15" t="s">
        <v>14</v>
      </c>
      <c r="E22" s="21"/>
      <c r="F22" s="14"/>
      <c r="G22" s="29"/>
      <c r="H22" s="287">
        <f t="shared" si="1"/>
        <v>0</v>
      </c>
      <c r="I22" s="30"/>
      <c r="J22" s="22"/>
      <c r="K22" s="22"/>
      <c r="L22" s="23"/>
      <c r="M22" s="132">
        <f t="shared" si="0"/>
        <v>0</v>
      </c>
    </row>
    <row r="23" spans="1:13" ht="33" customHeight="1" x14ac:dyDescent="0.25">
      <c r="A23" s="55">
        <v>16</v>
      </c>
      <c r="B23" s="13" t="s">
        <v>61</v>
      </c>
      <c r="C23" s="28" t="s">
        <v>62</v>
      </c>
      <c r="D23" s="15" t="s">
        <v>14</v>
      </c>
      <c r="E23" s="21"/>
      <c r="F23" s="14"/>
      <c r="G23" s="29"/>
      <c r="H23" s="287">
        <f t="shared" si="1"/>
        <v>0</v>
      </c>
      <c r="I23" s="30"/>
      <c r="J23" s="22"/>
      <c r="K23" s="22"/>
      <c r="L23" s="23"/>
      <c r="M23" s="132">
        <f t="shared" si="0"/>
        <v>0</v>
      </c>
    </row>
    <row r="24" spans="1:13" ht="24.75" customHeight="1" x14ac:dyDescent="0.25">
      <c r="A24" s="55">
        <v>17</v>
      </c>
      <c r="B24" s="13" t="s">
        <v>63</v>
      </c>
      <c r="C24" s="28" t="s">
        <v>64</v>
      </c>
      <c r="D24" s="15" t="s">
        <v>14</v>
      </c>
      <c r="E24" s="21">
        <v>150</v>
      </c>
      <c r="F24" s="14">
        <v>100</v>
      </c>
      <c r="G24" s="89"/>
      <c r="H24" s="287">
        <f t="shared" si="1"/>
        <v>250</v>
      </c>
      <c r="I24" s="296"/>
      <c r="J24" s="46"/>
      <c r="K24" s="46"/>
      <c r="L24" s="46"/>
      <c r="M24" s="132">
        <f>L24*H24</f>
        <v>0</v>
      </c>
    </row>
    <row r="25" spans="1:13" ht="26.4" customHeight="1" x14ac:dyDescent="0.25">
      <c r="A25" s="55">
        <v>18</v>
      </c>
      <c r="B25" s="13" t="s">
        <v>65</v>
      </c>
      <c r="C25" s="28" t="s">
        <v>64</v>
      </c>
      <c r="D25" s="15" t="s">
        <v>14</v>
      </c>
      <c r="E25" s="21"/>
      <c r="F25" s="14"/>
      <c r="G25" s="89"/>
      <c r="H25" s="287">
        <f t="shared" si="1"/>
        <v>0</v>
      </c>
      <c r="I25" s="296"/>
      <c r="J25" s="46"/>
      <c r="K25" s="46"/>
      <c r="L25" s="47"/>
      <c r="M25" s="132">
        <f t="shared" si="0"/>
        <v>0</v>
      </c>
    </row>
    <row r="26" spans="1:13" ht="62.4" customHeight="1" x14ac:dyDescent="0.25">
      <c r="A26" s="55">
        <v>19</v>
      </c>
      <c r="B26" s="13" t="s">
        <v>66</v>
      </c>
      <c r="C26" s="28" t="s">
        <v>38</v>
      </c>
      <c r="D26" s="15" t="s">
        <v>14</v>
      </c>
      <c r="E26" s="21"/>
      <c r="F26" s="14"/>
      <c r="G26" s="14"/>
      <c r="H26" s="287">
        <f t="shared" si="1"/>
        <v>0</v>
      </c>
      <c r="I26" s="30"/>
      <c r="J26" s="22"/>
      <c r="K26" s="22"/>
      <c r="L26" s="23"/>
      <c r="M26" s="132">
        <f t="shared" si="0"/>
        <v>0</v>
      </c>
    </row>
    <row r="27" spans="1:13" ht="21" customHeight="1" x14ac:dyDescent="0.25">
      <c r="A27" s="273">
        <v>20</v>
      </c>
      <c r="B27" s="44" t="s">
        <v>67</v>
      </c>
      <c r="C27" s="50" t="s">
        <v>68</v>
      </c>
      <c r="D27" s="45" t="s">
        <v>14</v>
      </c>
      <c r="E27" s="43"/>
      <c r="F27" s="274"/>
      <c r="G27" s="274"/>
      <c r="H27" s="289">
        <f t="shared" si="1"/>
        <v>0</v>
      </c>
      <c r="I27" s="296"/>
      <c r="J27" s="46"/>
      <c r="K27" s="46"/>
      <c r="L27" s="47"/>
      <c r="M27" s="182">
        <f t="shared" si="0"/>
        <v>0</v>
      </c>
    </row>
    <row r="28" spans="1:13" ht="26.4" customHeight="1" x14ac:dyDescent="0.25">
      <c r="A28" s="14">
        <v>21</v>
      </c>
      <c r="B28" s="277" t="s">
        <v>69</v>
      </c>
      <c r="C28" s="28" t="s">
        <v>68</v>
      </c>
      <c r="D28" s="14" t="s">
        <v>14</v>
      </c>
      <c r="E28" s="14"/>
      <c r="F28" s="14"/>
      <c r="G28" s="14"/>
      <c r="H28" s="264">
        <f t="shared" si="1"/>
        <v>0</v>
      </c>
      <c r="I28" s="30"/>
      <c r="J28" s="22"/>
      <c r="K28" s="22"/>
      <c r="L28" s="23"/>
      <c r="M28" s="57">
        <f t="shared" si="0"/>
        <v>0</v>
      </c>
    </row>
    <row r="29" spans="1:13" ht="56.4" customHeight="1" x14ac:dyDescent="0.25">
      <c r="A29" s="275">
        <v>22</v>
      </c>
      <c r="B29" s="42" t="s">
        <v>70</v>
      </c>
      <c r="C29" s="58" t="s">
        <v>71</v>
      </c>
      <c r="D29" s="39" t="s">
        <v>14</v>
      </c>
      <c r="E29" s="275"/>
      <c r="F29" s="276"/>
      <c r="G29" s="276">
        <v>50</v>
      </c>
      <c r="H29" s="287">
        <f t="shared" si="1"/>
        <v>50</v>
      </c>
      <c r="I29" s="174"/>
      <c r="J29" s="40"/>
      <c r="K29" s="40"/>
      <c r="L29" s="41"/>
      <c r="M29" s="132">
        <f t="shared" si="0"/>
        <v>0</v>
      </c>
    </row>
    <row r="30" spans="1:13" ht="52.8" x14ac:dyDescent="0.25">
      <c r="A30" s="21">
        <v>23</v>
      </c>
      <c r="B30" s="277" t="s">
        <v>72</v>
      </c>
      <c r="C30" s="28" t="s">
        <v>73</v>
      </c>
      <c r="D30" s="15" t="s">
        <v>14</v>
      </c>
      <c r="E30" s="21">
        <v>60</v>
      </c>
      <c r="F30" s="14">
        <v>35</v>
      </c>
      <c r="G30" s="14">
        <v>60</v>
      </c>
      <c r="H30" s="287">
        <f t="shared" si="1"/>
        <v>155</v>
      </c>
      <c r="I30" s="30"/>
      <c r="J30" s="22"/>
      <c r="K30" s="22"/>
      <c r="L30" s="23"/>
      <c r="M30" s="132">
        <f t="shared" si="0"/>
        <v>0</v>
      </c>
    </row>
    <row r="31" spans="1:13" ht="54.6" customHeight="1" x14ac:dyDescent="0.25">
      <c r="A31" s="21">
        <v>24</v>
      </c>
      <c r="B31" s="277" t="s">
        <v>74</v>
      </c>
      <c r="C31" s="28" t="s">
        <v>75</v>
      </c>
      <c r="D31" s="15" t="s">
        <v>14</v>
      </c>
      <c r="E31" s="21"/>
      <c r="F31" s="14"/>
      <c r="G31" s="14"/>
      <c r="H31" s="287">
        <f t="shared" si="1"/>
        <v>0</v>
      </c>
      <c r="I31" s="30"/>
      <c r="J31" s="22"/>
      <c r="K31" s="22"/>
      <c r="L31" s="23"/>
      <c r="M31" s="132">
        <f t="shared" si="0"/>
        <v>0</v>
      </c>
    </row>
    <row r="32" spans="1:13" ht="22.2" customHeight="1" x14ac:dyDescent="0.25">
      <c r="A32" s="21">
        <v>25</v>
      </c>
      <c r="B32" s="277" t="s">
        <v>76</v>
      </c>
      <c r="C32" s="28" t="s">
        <v>77</v>
      </c>
      <c r="D32" s="15" t="s">
        <v>14</v>
      </c>
      <c r="E32" s="21"/>
      <c r="F32" s="14"/>
      <c r="G32" s="14"/>
      <c r="H32" s="287">
        <f t="shared" si="1"/>
        <v>0</v>
      </c>
      <c r="I32" s="30"/>
      <c r="J32" s="22"/>
      <c r="K32" s="22"/>
      <c r="L32" s="23"/>
      <c r="M32" s="132">
        <f t="shared" si="0"/>
        <v>0</v>
      </c>
    </row>
    <row r="33" spans="1:18" s="20" customFormat="1" ht="22.2" customHeight="1" x14ac:dyDescent="0.25">
      <c r="A33" s="21">
        <v>26</v>
      </c>
      <c r="B33" s="277" t="s">
        <v>78</v>
      </c>
      <c r="C33" s="28" t="s">
        <v>79</v>
      </c>
      <c r="D33" s="15" t="s">
        <v>14</v>
      </c>
      <c r="E33" s="21"/>
      <c r="F33" s="14"/>
      <c r="G33" s="14"/>
      <c r="H33" s="287">
        <f t="shared" si="1"/>
        <v>0</v>
      </c>
      <c r="I33" s="30"/>
      <c r="J33" s="22"/>
      <c r="K33" s="22"/>
      <c r="L33" s="23"/>
      <c r="M33" s="132">
        <f t="shared" si="0"/>
        <v>0</v>
      </c>
    </row>
    <row r="34" spans="1:18" s="20" customFormat="1" ht="68.400000000000006" customHeight="1" x14ac:dyDescent="0.25">
      <c r="A34" s="133">
        <v>27</v>
      </c>
      <c r="B34" s="286" t="s">
        <v>80</v>
      </c>
      <c r="C34" s="150" t="s">
        <v>81</v>
      </c>
      <c r="D34" s="151" t="s">
        <v>14</v>
      </c>
      <c r="E34" s="133">
        <v>700</v>
      </c>
      <c r="F34" s="152">
        <v>120</v>
      </c>
      <c r="G34" s="134"/>
      <c r="H34" s="290">
        <f t="shared" si="1"/>
        <v>820</v>
      </c>
      <c r="I34" s="297"/>
      <c r="J34" s="135"/>
      <c r="K34" s="135"/>
      <c r="L34" s="298"/>
      <c r="M34" s="299">
        <f t="shared" si="0"/>
        <v>0</v>
      </c>
    </row>
    <row r="35" spans="1:18" ht="25.2" customHeight="1" x14ac:dyDescent="0.25">
      <c r="A35" s="27"/>
      <c r="B35" s="20" t="s">
        <v>82</v>
      </c>
      <c r="C35" s="20"/>
      <c r="D35" s="20"/>
      <c r="E35" s="20"/>
      <c r="F35" s="20"/>
      <c r="G35" s="20"/>
      <c r="H35" s="20"/>
      <c r="I35" s="26"/>
      <c r="J35" s="155"/>
      <c r="K35" s="20"/>
      <c r="L35" s="201" t="s">
        <v>27</v>
      </c>
      <c r="M35" s="189">
        <f>SUM(M8:M34)</f>
        <v>0</v>
      </c>
    </row>
    <row r="36" spans="1:18" ht="21.6" customHeight="1" x14ac:dyDescent="0.25">
      <c r="L36" s="190" t="s">
        <v>28</v>
      </c>
      <c r="M36" s="191">
        <f>M35*0.21</f>
        <v>0</v>
      </c>
    </row>
    <row r="37" spans="1:18" ht="25.2" customHeight="1" thickBot="1" x14ac:dyDescent="0.3">
      <c r="A37" s="124"/>
      <c r="L37" s="192" t="s">
        <v>29</v>
      </c>
      <c r="M37" s="188">
        <f>SUM(M35:M36)</f>
        <v>0</v>
      </c>
    </row>
    <row r="40" spans="1:18" ht="14.4" x14ac:dyDescent="0.3">
      <c r="B40" s="499"/>
      <c r="C40" s="499"/>
      <c r="D40" s="499"/>
      <c r="E40" s="499"/>
      <c r="F40" s="499"/>
      <c r="G40" s="499"/>
      <c r="H40" s="499"/>
      <c r="I40" s="499"/>
      <c r="J40" s="499"/>
      <c r="K40" s="499"/>
      <c r="L40" s="499"/>
      <c r="M40" s="499"/>
    </row>
    <row r="41" spans="1:18" ht="16.2" x14ac:dyDescent="0.25">
      <c r="B41" s="496" t="s">
        <v>30</v>
      </c>
      <c r="C41" s="496"/>
      <c r="D41" s="496"/>
      <c r="E41" s="496"/>
      <c r="F41" s="496"/>
      <c r="G41" s="496"/>
      <c r="H41" s="496"/>
      <c r="I41" s="496"/>
      <c r="J41" s="496"/>
      <c r="K41" s="496"/>
      <c r="L41" s="250"/>
      <c r="M41" s="250"/>
    </row>
    <row r="42" spans="1:18" x14ac:dyDescent="0.25"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0"/>
      <c r="M42" s="250"/>
    </row>
    <row r="43" spans="1:18" s="3" customFormat="1" ht="22.95" customHeight="1" x14ac:dyDescent="0.25">
      <c r="A43" s="18"/>
      <c r="B43" s="497" t="s">
        <v>516</v>
      </c>
      <c r="C43" s="497"/>
      <c r="D43" s="497"/>
      <c r="E43" s="497"/>
      <c r="F43" s="497"/>
      <c r="G43" s="497"/>
      <c r="H43" s="497"/>
      <c r="I43" s="497"/>
      <c r="J43" s="251"/>
      <c r="K43" s="251"/>
      <c r="L43" s="250"/>
      <c r="M43" s="250"/>
      <c r="N43" s="250"/>
      <c r="O43" s="250"/>
      <c r="P43" s="250"/>
      <c r="Q43" s="250"/>
      <c r="R43" s="250"/>
    </row>
    <row r="44" spans="1:18" s="1" customFormat="1" ht="15.6" x14ac:dyDescent="0.3">
      <c r="A44" s="2"/>
      <c r="B44" s="253"/>
      <c r="C44" s="253"/>
      <c r="D44" s="253"/>
      <c r="E44" s="253"/>
      <c r="F44" s="253"/>
      <c r="G44" s="251"/>
      <c r="H44" s="251"/>
      <c r="I44" s="251"/>
      <c r="J44" s="251"/>
      <c r="K44" s="251"/>
      <c r="L44" s="250"/>
      <c r="M44" s="250"/>
      <c r="N44" s="250"/>
      <c r="O44" s="250"/>
      <c r="P44" s="250"/>
      <c r="Q44" s="250"/>
      <c r="R44" s="250"/>
    </row>
    <row r="45" spans="1:18" s="1" customFormat="1" ht="75.599999999999994" customHeight="1" x14ac:dyDescent="0.3">
      <c r="A45" s="2"/>
      <c r="B45" s="492" t="s">
        <v>517</v>
      </c>
      <c r="C45" s="492"/>
      <c r="D45" s="492"/>
      <c r="E45" s="492"/>
      <c r="F45" s="492"/>
      <c r="G45" s="492"/>
      <c r="H45" s="492"/>
      <c r="I45" s="492"/>
      <c r="J45" s="492"/>
      <c r="K45" s="492"/>
      <c r="L45" s="492"/>
      <c r="M45" s="492"/>
      <c r="N45" s="254"/>
      <c r="O45" s="254"/>
      <c r="P45" s="254"/>
      <c r="Q45" s="254"/>
      <c r="R45" s="254"/>
    </row>
    <row r="46" spans="1:18" ht="14.4" x14ac:dyDescent="0.3">
      <c r="B46"/>
      <c r="C46"/>
      <c r="D46"/>
      <c r="E46"/>
      <c r="F46"/>
      <c r="G46"/>
      <c r="H46"/>
      <c r="I46"/>
      <c r="J46"/>
      <c r="K46"/>
      <c r="L46"/>
      <c r="M46"/>
    </row>
    <row r="49" spans="2:13" ht="43.95" customHeight="1" x14ac:dyDescent="0.25"/>
    <row r="50" spans="2:13" ht="14.4" x14ac:dyDescent="0.3">
      <c r="B50"/>
      <c r="C50"/>
      <c r="D50"/>
      <c r="E50"/>
      <c r="F50"/>
      <c r="G50"/>
      <c r="H50"/>
      <c r="I50"/>
      <c r="J50"/>
      <c r="K50"/>
      <c r="L50"/>
      <c r="M50"/>
    </row>
  </sheetData>
  <sortState ref="B8:D24">
    <sortCondition ref="B8"/>
  </sortState>
  <customSheetViews>
    <customSheetView guid="{0B3AE4E3-0914-4208-ADDB-6B30E9E80D19}" scale="80">
      <selection activeCell="N6" sqref="N6"/>
      <pageMargins left="0" right="0" top="0" bottom="0" header="0" footer="0"/>
    </customSheetView>
    <customSheetView guid="{7E676C0A-292D-43AF-8884-A5B238790340}" scale="70" topLeftCell="D26">
      <selection activeCell="AC41" sqref="AC41"/>
      <pageMargins left="0" right="0" top="0" bottom="0" header="0" footer="0"/>
    </customSheetView>
    <customSheetView guid="{6CF902FD-347C-4AAD-96B2-826D55F87D5F}" scale="80" topLeftCell="F10">
      <selection activeCell="W17" sqref="W17"/>
      <pageMargins left="0" right="0" top="0" bottom="0" header="0" footer="0"/>
    </customSheetView>
    <customSheetView guid="{DCB36E3C-D22B-437E-A537-321FDAAB3086}" scale="70" topLeftCell="A19">
      <selection activeCell="AA29" sqref="AA29"/>
      <pageMargins left="0" right="0" top="0" bottom="0" header="0" footer="0"/>
    </customSheetView>
    <customSheetView guid="{08871F0E-95FE-420B-AFA8-6DF9E50AB3C3}" scale="124" topLeftCell="D31">
      <selection activeCell="L36" sqref="L36"/>
      <pageMargins left="0" right="0" top="0" bottom="0" header="0" footer="0"/>
    </customSheetView>
    <customSheetView guid="{FD7DC1AC-B6F9-4229-AC90-CE254A1E07F5}" scale="70" topLeftCell="A22">
      <selection activeCell="Q36" sqref="Q36"/>
      <pageMargins left="0" right="0" top="0" bottom="0" header="0" footer="0"/>
    </customSheetView>
    <customSheetView guid="{4304E02D-0528-4B66-BA1D-81F482D9576A}" scale="70" topLeftCell="A13">
      <selection activeCell="C19" sqref="C19"/>
      <pageMargins left="0" right="0" top="0" bottom="0" header="0" footer="0"/>
    </customSheetView>
    <customSheetView guid="{356D7EDE-F4CB-4EDC-A382-35D179924D6C}" scale="70">
      <selection activeCell="AA31" sqref="AA31"/>
      <pageMargins left="0" right="0" top="0" bottom="0" header="0" footer="0"/>
    </customSheetView>
    <customSheetView guid="{F83AC4B4-7D25-4826-BDB9-CA852111FC8A}" scale="70" topLeftCell="A4">
      <selection activeCell="X9" sqref="X9"/>
      <pageMargins left="0" right="0" top="0" bottom="0" header="0" footer="0"/>
    </customSheetView>
    <customSheetView guid="{14FE8C86-C459-4426-AEC6-AF603C49202E}" scale="70" topLeftCell="A6">
      <selection activeCell="R6" sqref="R6"/>
      <pageMargins left="0" right="0" top="0" bottom="0" header="0" footer="0"/>
    </customSheetView>
    <customSheetView guid="{376E5862-C000-487E-A0CF-937719227C8A}" scale="70" topLeftCell="A16">
      <selection activeCell="T20" sqref="T20"/>
      <pageMargins left="0" right="0" top="0" bottom="0" header="0" footer="0"/>
    </customSheetView>
    <customSheetView guid="{DF7DD6B5-6EE2-4087-AD64-370E0EADC75C}" scale="70" topLeftCell="A22">
      <selection activeCell="T20" sqref="T20"/>
      <pageMargins left="0" right="0" top="0" bottom="0" header="0" footer="0"/>
    </customSheetView>
    <customSheetView guid="{17A9F575-9FAF-4A6C-BA2C-04631ED81BED}" scale="70">
      <selection activeCell="G7" sqref="G7"/>
      <pageMargins left="0" right="0" top="0" bottom="0" header="0" footer="0"/>
    </customSheetView>
    <customSheetView guid="{ED116021-19FB-40BD-BC7C-C9D4EB62345D}" scale="70" topLeftCell="A25">
      <selection activeCell="H12" sqref="H12"/>
      <pageMargins left="0" right="0" top="0" bottom="0" header="0" footer="0"/>
    </customSheetView>
    <customSheetView guid="{ABA14692-B665-4DEF-962D-AD29312ACC48}" scale="70" topLeftCell="A22">
      <selection activeCell="K32" sqref="K32"/>
      <pageMargins left="0" right="0" top="0" bottom="0" header="0" footer="0"/>
    </customSheetView>
    <customSheetView guid="{4993554E-5C6A-4642-8EDF-1F3435F3BFC5}" scale="70">
      <selection activeCell="W6" sqref="W6"/>
      <pageMargins left="0" right="0" top="0" bottom="0" header="0" footer="0"/>
    </customSheetView>
    <customSheetView guid="{A5CBBA03-F3E4-4C74-A08A-1F24536B7260}" scale="70" showPageBreaks="1" fitToPage="1">
      <selection activeCell="C13" sqref="C13"/>
      <pageMargins left="0" right="0" top="0" bottom="0" header="0" footer="0"/>
      <pageSetup paperSize="9" scale="32" orientation="landscape" r:id="rId1"/>
    </customSheetView>
  </customSheetViews>
  <mergeCells count="6">
    <mergeCell ref="B45:M45"/>
    <mergeCell ref="A2:M2"/>
    <mergeCell ref="A3:M3"/>
    <mergeCell ref="B40:M40"/>
    <mergeCell ref="B41:K41"/>
    <mergeCell ref="B43:I43"/>
  </mergeCells>
  <pageMargins left="0.7" right="0.7" top="0.75" bottom="0.75" header="0.3" footer="0.3"/>
  <pageSetup paperSize="9" scale="3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4.4" x14ac:dyDescent="0.3"/>
  <sheetData/>
  <customSheetViews>
    <customSheetView guid="{0B3AE4E3-0914-4208-ADDB-6B30E9E80D19}" state="hidden">
      <selection activeCell="K23" sqref="K23"/>
      <pageMargins left="0" right="0" top="0" bottom="0" header="0" footer="0"/>
    </customSheetView>
    <customSheetView guid="{7E676C0A-292D-43AF-8884-A5B238790340}" state="hidden">
      <selection activeCell="K23" sqref="K23"/>
      <pageMargins left="0" right="0" top="0" bottom="0" header="0" footer="0"/>
    </customSheetView>
    <customSheetView guid="{6CF902FD-347C-4AAD-96B2-826D55F87D5F}" state="hidden">
      <selection activeCell="K23" sqref="K23"/>
      <pageMargins left="0" right="0" top="0" bottom="0" header="0" footer="0"/>
    </customSheetView>
    <customSheetView guid="{DCB36E3C-D22B-437E-A537-321FDAAB3086}" state="hidden">
      <selection activeCell="K23" sqref="K23"/>
      <pageMargins left="0" right="0" top="0" bottom="0" header="0" footer="0"/>
    </customSheetView>
    <customSheetView guid="{08871F0E-95FE-420B-AFA8-6DF9E50AB3C3}">
      <selection activeCell="K23" sqref="K23"/>
      <pageMargins left="0" right="0" top="0" bottom="0" header="0" footer="0"/>
    </customSheetView>
    <customSheetView guid="{FD7DC1AC-B6F9-4229-AC90-CE254A1E07F5}" state="hidden">
      <selection activeCell="K23" sqref="K23"/>
      <pageMargins left="0" right="0" top="0" bottom="0" header="0" footer="0"/>
    </customSheetView>
    <customSheetView guid="{4304E02D-0528-4B66-BA1D-81F482D9576A}" state="hidden">
      <selection activeCell="K23" sqref="K23"/>
      <pageMargins left="0" right="0" top="0" bottom="0" header="0" footer="0"/>
    </customSheetView>
    <customSheetView guid="{356D7EDE-F4CB-4EDC-A382-35D179924D6C}" state="hidden">
      <selection activeCell="K23" sqref="K23"/>
      <pageMargins left="0" right="0" top="0" bottom="0" header="0" footer="0"/>
    </customSheetView>
    <customSheetView guid="{17A9F575-9FAF-4A6C-BA2C-04631ED81BED}" state="hidden">
      <selection activeCell="K23" sqref="K23"/>
      <pageMargins left="0" right="0" top="0" bottom="0" header="0" footer="0"/>
    </customSheetView>
    <customSheetView guid="{ED116021-19FB-40BD-BC7C-C9D4EB62345D}" state="hidden">
      <selection activeCell="K23" sqref="K23"/>
      <pageMargins left="0" right="0" top="0" bottom="0" header="0" footer="0"/>
    </customSheetView>
    <customSheetView guid="{ABA14692-B665-4DEF-962D-AD29312ACC48}" state="hidden">
      <selection activeCell="K23" sqref="K23"/>
      <pageMargins left="0" right="0" top="0" bottom="0" header="0" footer="0"/>
    </customSheetView>
    <customSheetView guid="{4993554E-5C6A-4642-8EDF-1F3435F3BFC5}" state="hidden">
      <selection activeCell="K23" sqref="K23"/>
      <pageMargins left="0" right="0" top="0" bottom="0" header="0" footer="0"/>
    </customSheetView>
    <customSheetView guid="{A5CBBA03-F3E4-4C74-A08A-1F24536B7260}" state="hidden">
      <selection activeCell="K23" sqref="K2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="70" zoomScaleNormal="70" workbookViewId="0">
      <selection activeCell="A3" sqref="A3:M3"/>
    </sheetView>
  </sheetViews>
  <sheetFormatPr defaultColWidth="48.44140625" defaultRowHeight="14.4" x14ac:dyDescent="0.3"/>
  <cols>
    <col min="1" max="1" width="4" style="5" bestFit="1" customWidth="1"/>
    <col min="2" max="2" width="14" style="5" bestFit="1" customWidth="1"/>
    <col min="3" max="3" width="48" bestFit="1" customWidth="1"/>
    <col min="4" max="4" width="9.5546875" style="5" customWidth="1"/>
    <col min="5" max="5" width="12.88671875" style="5" customWidth="1"/>
    <col min="6" max="7" width="9.5546875" style="5" customWidth="1"/>
    <col min="8" max="8" width="12.109375" style="5" customWidth="1"/>
    <col min="9" max="9" width="31.88671875" style="5" customWidth="1"/>
    <col min="10" max="10" width="11.33203125" style="5" customWidth="1"/>
    <col min="11" max="11" width="24" style="5" customWidth="1"/>
    <col min="12" max="12" width="15.33203125" style="5" customWidth="1"/>
    <col min="13" max="13" width="11.5546875" style="5" customWidth="1"/>
    <col min="14" max="16384" width="48.44140625" style="5"/>
  </cols>
  <sheetData>
    <row r="1" spans="1:13" ht="13.8" x14ac:dyDescent="0.25">
      <c r="A1" s="27"/>
      <c r="B1" s="19"/>
      <c r="C1" s="19"/>
      <c r="D1" s="19"/>
      <c r="E1" s="19"/>
      <c r="F1" s="19"/>
      <c r="G1" s="19"/>
      <c r="H1" s="19"/>
      <c r="I1" s="20"/>
      <c r="J1" s="20"/>
      <c r="K1" s="20"/>
      <c r="L1" s="20"/>
      <c r="M1" s="20"/>
    </row>
    <row r="2" spans="1:13" ht="34.950000000000003" customHeight="1" x14ac:dyDescent="0.25">
      <c r="A2" s="498" t="s">
        <v>522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13" ht="58.95" customHeight="1" x14ac:dyDescent="0.25">
      <c r="A3" s="493" t="s">
        <v>83</v>
      </c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</row>
    <row r="4" spans="1:13" ht="13.8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5.6" x14ac:dyDescent="0.3">
      <c r="A5" s="4"/>
      <c r="B5" s="256"/>
      <c r="C5" s="501" t="s">
        <v>84</v>
      </c>
      <c r="D5" s="502"/>
      <c r="E5" s="502"/>
      <c r="F5" s="502"/>
      <c r="G5" s="502"/>
      <c r="H5" s="503"/>
      <c r="K5" s="19"/>
      <c r="L5" s="19"/>
      <c r="M5" s="19"/>
    </row>
    <row r="6" spans="1:13" ht="24.6" customHeight="1" thickBot="1" x14ac:dyDescent="0.3">
      <c r="A6" s="27"/>
      <c r="B6" s="19"/>
      <c r="C6" s="19"/>
      <c r="D6" s="19"/>
      <c r="E6" s="19"/>
      <c r="F6" s="19"/>
      <c r="G6" s="19"/>
      <c r="H6" s="19"/>
      <c r="I6" s="20"/>
      <c r="J6" s="20"/>
      <c r="K6" s="20"/>
      <c r="L6" s="20"/>
      <c r="M6" s="20"/>
    </row>
    <row r="7" spans="1:13" ht="123" thickBot="1" x14ac:dyDescent="0.3">
      <c r="A7" s="108" t="s">
        <v>1</v>
      </c>
      <c r="B7" s="109" t="s">
        <v>2</v>
      </c>
      <c r="C7" s="109" t="s">
        <v>3</v>
      </c>
      <c r="D7" s="172" t="s">
        <v>4</v>
      </c>
      <c r="E7" s="308" t="s">
        <v>5</v>
      </c>
      <c r="F7" s="309" t="s">
        <v>6</v>
      </c>
      <c r="G7" s="309" t="s">
        <v>7</v>
      </c>
      <c r="H7" s="137" t="s">
        <v>8</v>
      </c>
      <c r="I7" s="169" t="s">
        <v>3</v>
      </c>
      <c r="J7" s="170" t="s">
        <v>9</v>
      </c>
      <c r="K7" s="170" t="s">
        <v>515</v>
      </c>
      <c r="L7" s="170" t="s">
        <v>10</v>
      </c>
      <c r="M7" s="171" t="s">
        <v>11</v>
      </c>
    </row>
    <row r="8" spans="1:13" ht="39" customHeight="1" x14ac:dyDescent="0.25">
      <c r="A8" s="59">
        <v>1</v>
      </c>
      <c r="B8" s="58" t="s">
        <v>85</v>
      </c>
      <c r="C8" s="447" t="s">
        <v>86</v>
      </c>
      <c r="D8" s="459" t="s">
        <v>14</v>
      </c>
      <c r="E8" s="452"/>
      <c r="F8" s="241"/>
      <c r="G8" s="241"/>
      <c r="H8" s="241">
        <f>E8+F8+G8</f>
        <v>0</v>
      </c>
      <c r="I8" s="30"/>
      <c r="J8" s="22"/>
      <c r="K8" s="22"/>
      <c r="L8" s="23"/>
      <c r="M8" s="24">
        <f t="shared" ref="M8:M18" si="0">L8*H8</f>
        <v>0</v>
      </c>
    </row>
    <row r="9" spans="1:13" ht="34.200000000000003" customHeight="1" x14ac:dyDescent="0.25">
      <c r="A9" s="59">
        <v>2</v>
      </c>
      <c r="B9" s="58" t="s">
        <v>85</v>
      </c>
      <c r="C9" s="447" t="s">
        <v>87</v>
      </c>
      <c r="D9" s="460" t="s">
        <v>14</v>
      </c>
      <c r="E9" s="453">
        <v>300</v>
      </c>
      <c r="F9" s="90">
        <v>200</v>
      </c>
      <c r="G9" s="90">
        <v>300</v>
      </c>
      <c r="H9" s="90">
        <f t="shared" ref="H9:H18" si="1">E9+F9+G9</f>
        <v>800</v>
      </c>
      <c r="I9" s="30"/>
      <c r="J9" s="22"/>
      <c r="K9" s="22"/>
      <c r="L9" s="23"/>
      <c r="M9" s="24">
        <f>L9*H9</f>
        <v>0</v>
      </c>
    </row>
    <row r="10" spans="1:13" ht="60.6" customHeight="1" x14ac:dyDescent="0.25">
      <c r="A10" s="55">
        <v>3</v>
      </c>
      <c r="B10" s="28" t="s">
        <v>88</v>
      </c>
      <c r="C10" s="448" t="s">
        <v>89</v>
      </c>
      <c r="D10" s="461" t="s">
        <v>14</v>
      </c>
      <c r="E10" s="454"/>
      <c r="F10" s="29">
        <v>250</v>
      </c>
      <c r="G10" s="29">
        <v>250</v>
      </c>
      <c r="H10" s="90">
        <f t="shared" si="1"/>
        <v>500</v>
      </c>
      <c r="I10" s="30"/>
      <c r="J10" s="22"/>
      <c r="K10" s="22"/>
      <c r="L10" s="23"/>
      <c r="M10" s="24">
        <f t="shared" si="0"/>
        <v>0</v>
      </c>
    </row>
    <row r="11" spans="1:13" ht="22.2" customHeight="1" x14ac:dyDescent="0.25">
      <c r="A11" s="55">
        <v>4</v>
      </c>
      <c r="B11" s="31" t="s">
        <v>90</v>
      </c>
      <c r="C11" s="448" t="s">
        <v>91</v>
      </c>
      <c r="D11" s="462" t="s">
        <v>14</v>
      </c>
      <c r="E11" s="455">
        <v>425</v>
      </c>
      <c r="F11" s="264">
        <v>200</v>
      </c>
      <c r="G11" s="264">
        <v>50</v>
      </c>
      <c r="H11" s="287">
        <f>E11+F11+G11</f>
        <v>675</v>
      </c>
      <c r="I11" s="265"/>
      <c r="J11" s="266"/>
      <c r="K11" s="266"/>
      <c r="L11" s="267"/>
      <c r="M11" s="57">
        <f t="shared" si="0"/>
        <v>0</v>
      </c>
    </row>
    <row r="12" spans="1:13" ht="22.2" customHeight="1" x14ac:dyDescent="0.25">
      <c r="A12" s="257">
        <v>5</v>
      </c>
      <c r="B12" s="258" t="s">
        <v>90</v>
      </c>
      <c r="C12" s="449" t="s">
        <v>92</v>
      </c>
      <c r="D12" s="463" t="s">
        <v>14</v>
      </c>
      <c r="E12" s="456">
        <v>425</v>
      </c>
      <c r="F12" s="259">
        <v>200</v>
      </c>
      <c r="G12" s="259">
        <v>50</v>
      </c>
      <c r="H12" s="300">
        <f t="shared" ref="H12:H14" si="2">E12+F12+G12</f>
        <v>675</v>
      </c>
      <c r="I12" s="260"/>
      <c r="J12" s="261"/>
      <c r="K12" s="261"/>
      <c r="L12" s="262"/>
      <c r="M12" s="263">
        <f>L12*H12</f>
        <v>0</v>
      </c>
    </row>
    <row r="13" spans="1:13" ht="27" customHeight="1" x14ac:dyDescent="0.25">
      <c r="A13" s="55">
        <v>6</v>
      </c>
      <c r="B13" s="31" t="s">
        <v>93</v>
      </c>
      <c r="C13" s="448" t="s">
        <v>92</v>
      </c>
      <c r="D13" s="462" t="s">
        <v>94</v>
      </c>
      <c r="E13" s="455">
        <v>1800</v>
      </c>
      <c r="F13" s="264">
        <v>2200</v>
      </c>
      <c r="G13" s="264">
        <v>1500</v>
      </c>
      <c r="H13" s="287">
        <f>E13+F13+G13</f>
        <v>5500</v>
      </c>
      <c r="I13" s="265"/>
      <c r="J13" s="266"/>
      <c r="K13" s="266"/>
      <c r="L13" s="267"/>
      <c r="M13" s="57">
        <f>L13*H13</f>
        <v>0</v>
      </c>
    </row>
    <row r="14" spans="1:13" ht="27" customHeight="1" x14ac:dyDescent="0.25">
      <c r="A14" s="257">
        <v>7</v>
      </c>
      <c r="B14" s="258" t="s">
        <v>93</v>
      </c>
      <c r="C14" s="449" t="s">
        <v>92</v>
      </c>
      <c r="D14" s="463" t="s">
        <v>94</v>
      </c>
      <c r="E14" s="456">
        <v>1800</v>
      </c>
      <c r="F14" s="259">
        <v>2200</v>
      </c>
      <c r="G14" s="259">
        <v>1500</v>
      </c>
      <c r="H14" s="300">
        <f t="shared" si="2"/>
        <v>5500</v>
      </c>
      <c r="I14" s="260"/>
      <c r="J14" s="261"/>
      <c r="K14" s="261"/>
      <c r="L14" s="262"/>
      <c r="M14" s="263">
        <f>L14*H14</f>
        <v>0</v>
      </c>
    </row>
    <row r="15" spans="1:13" ht="31.95" customHeight="1" x14ac:dyDescent="0.25">
      <c r="A15" s="21">
        <v>8</v>
      </c>
      <c r="B15" s="28" t="s">
        <v>95</v>
      </c>
      <c r="C15" s="450" t="s">
        <v>96</v>
      </c>
      <c r="D15" s="461" t="s">
        <v>14</v>
      </c>
      <c r="E15" s="454">
        <v>120</v>
      </c>
      <c r="F15" s="29">
        <v>110</v>
      </c>
      <c r="G15" s="29">
        <v>110</v>
      </c>
      <c r="H15" s="90">
        <f t="shared" si="1"/>
        <v>340</v>
      </c>
      <c r="I15" s="30"/>
      <c r="J15" s="22"/>
      <c r="K15" s="22"/>
      <c r="L15" s="23"/>
      <c r="M15" s="24">
        <f t="shared" si="0"/>
        <v>0</v>
      </c>
    </row>
    <row r="16" spans="1:13" ht="62.4" customHeight="1" x14ac:dyDescent="0.25">
      <c r="A16" s="21">
        <v>9</v>
      </c>
      <c r="B16" s="28" t="s">
        <v>97</v>
      </c>
      <c r="C16" s="450" t="s">
        <v>98</v>
      </c>
      <c r="D16" s="461" t="s">
        <v>14</v>
      </c>
      <c r="E16" s="454">
        <v>90</v>
      </c>
      <c r="F16" s="29">
        <v>60</v>
      </c>
      <c r="G16" s="29">
        <v>70</v>
      </c>
      <c r="H16" s="90">
        <f t="shared" si="1"/>
        <v>220</v>
      </c>
      <c r="I16" s="30"/>
      <c r="J16" s="22"/>
      <c r="K16" s="22"/>
      <c r="L16" s="23"/>
      <c r="M16" s="24">
        <f t="shared" si="0"/>
        <v>0</v>
      </c>
    </row>
    <row r="17" spans="1:18" ht="28.2" customHeight="1" x14ac:dyDescent="0.25">
      <c r="A17" s="21">
        <v>10</v>
      </c>
      <c r="B17" s="28" t="s">
        <v>99</v>
      </c>
      <c r="C17" s="450" t="s">
        <v>100</v>
      </c>
      <c r="D17" s="461" t="s">
        <v>14</v>
      </c>
      <c r="E17" s="457">
        <v>30</v>
      </c>
      <c r="F17" s="14">
        <v>150</v>
      </c>
      <c r="G17" s="14">
        <v>200</v>
      </c>
      <c r="H17" s="29">
        <f t="shared" si="1"/>
        <v>380</v>
      </c>
      <c r="I17" s="30"/>
      <c r="J17" s="22"/>
      <c r="K17" s="22"/>
      <c r="L17" s="23"/>
      <c r="M17" s="24">
        <f t="shared" si="0"/>
        <v>0</v>
      </c>
    </row>
    <row r="18" spans="1:18" ht="28.2" customHeight="1" thickBot="1" x14ac:dyDescent="0.3">
      <c r="A18" s="133">
        <v>11</v>
      </c>
      <c r="B18" s="159" t="s">
        <v>101</v>
      </c>
      <c r="C18" s="451" t="s">
        <v>102</v>
      </c>
      <c r="D18" s="464" t="s">
        <v>14</v>
      </c>
      <c r="E18" s="458">
        <v>150</v>
      </c>
      <c r="F18" s="152">
        <v>95</v>
      </c>
      <c r="G18" s="152">
        <v>100</v>
      </c>
      <c r="H18" s="304">
        <f t="shared" si="1"/>
        <v>345</v>
      </c>
      <c r="I18" s="301"/>
      <c r="J18" s="25"/>
      <c r="K18" s="25"/>
      <c r="L18" s="302"/>
      <c r="M18" s="303">
        <f t="shared" si="0"/>
        <v>0</v>
      </c>
    </row>
    <row r="19" spans="1:18" s="100" customFormat="1" ht="23.4" customHeight="1" x14ac:dyDescent="0.25">
      <c r="B19" s="161"/>
      <c r="C19" s="162"/>
      <c r="D19" s="163"/>
      <c r="I19" s="166"/>
      <c r="J19" s="167"/>
      <c r="K19" s="168"/>
      <c r="L19" s="279" t="s">
        <v>27</v>
      </c>
      <c r="M19" s="280">
        <f>SUM(M8:M18)</f>
        <v>0</v>
      </c>
    </row>
    <row r="20" spans="1:18" s="100" customFormat="1" ht="24.6" customHeight="1" x14ac:dyDescent="0.25">
      <c r="D20" s="163"/>
      <c r="L20" s="193" t="s">
        <v>28</v>
      </c>
      <c r="M20" s="194">
        <f>M19*0.21</f>
        <v>0</v>
      </c>
    </row>
    <row r="21" spans="1:18" s="139" customFormat="1" ht="39.6" customHeight="1" thickBot="1" x14ac:dyDescent="0.35">
      <c r="B21" s="164"/>
      <c r="C21" s="165"/>
      <c r="L21" s="195" t="s">
        <v>29</v>
      </c>
      <c r="M21" s="196">
        <f>SUM(M19:M20)</f>
        <v>0</v>
      </c>
    </row>
    <row r="23" spans="1:18" ht="15.6" x14ac:dyDescent="0.3">
      <c r="B23" s="504"/>
      <c r="C23" s="504"/>
      <c r="D23" s="504"/>
      <c r="E23" s="504"/>
      <c r="F23" s="504"/>
      <c r="G23" s="504"/>
      <c r="H23" s="504"/>
      <c r="I23" s="504"/>
      <c r="J23" s="504"/>
      <c r="K23" s="249"/>
      <c r="L23" s="250"/>
      <c r="M23" s="250"/>
      <c r="N23" s="250"/>
      <c r="O23" s="250"/>
      <c r="P23" s="250"/>
      <c r="Q23" s="250"/>
      <c r="R23" s="250"/>
    </row>
    <row r="24" spans="1:18" x14ac:dyDescent="0.25"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50"/>
      <c r="M24" s="250"/>
      <c r="N24" s="250"/>
      <c r="O24" s="250"/>
      <c r="P24" s="250"/>
      <c r="Q24" s="250"/>
      <c r="R24" s="250"/>
    </row>
    <row r="25" spans="1:18" ht="28.95" customHeight="1" x14ac:dyDescent="0.25">
      <c r="B25" s="495"/>
      <c r="C25" s="495"/>
      <c r="D25" s="495"/>
      <c r="E25" s="495"/>
      <c r="F25" s="495"/>
      <c r="G25" s="495"/>
      <c r="H25" s="495"/>
      <c r="I25" s="495"/>
      <c r="J25" s="495"/>
      <c r="K25" s="495"/>
      <c r="L25" s="250"/>
      <c r="M25" s="250"/>
      <c r="N25" s="250"/>
      <c r="O25" s="250"/>
      <c r="P25" s="250"/>
      <c r="Q25" s="250"/>
      <c r="R25" s="250"/>
    </row>
    <row r="26" spans="1:18" ht="28.2" customHeight="1" x14ac:dyDescent="0.25">
      <c r="B26" s="496" t="s">
        <v>103</v>
      </c>
      <c r="C26" s="496"/>
      <c r="D26" s="496"/>
      <c r="E26" s="496"/>
      <c r="F26" s="496"/>
      <c r="G26" s="496"/>
      <c r="H26" s="496"/>
      <c r="I26" s="496"/>
      <c r="J26" s="496"/>
      <c r="K26" s="496"/>
      <c r="L26" s="250"/>
      <c r="M26" s="250"/>
      <c r="N26" s="250"/>
      <c r="O26" s="250"/>
      <c r="P26" s="250"/>
      <c r="Q26" s="250"/>
      <c r="R26" s="250"/>
    </row>
    <row r="27" spans="1:18" ht="13.8" x14ac:dyDescent="0.25"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0"/>
      <c r="M27" s="250"/>
      <c r="N27" s="250"/>
      <c r="O27" s="250"/>
      <c r="P27" s="250"/>
      <c r="Q27" s="250"/>
      <c r="R27" s="250"/>
    </row>
    <row r="28" spans="1:18" s="3" customFormat="1" ht="22.95" customHeight="1" x14ac:dyDescent="0.25">
      <c r="A28" s="18"/>
      <c r="B28" s="497" t="s">
        <v>516</v>
      </c>
      <c r="C28" s="497"/>
      <c r="D28" s="497"/>
      <c r="E28" s="497"/>
      <c r="F28" s="497"/>
      <c r="G28" s="497"/>
      <c r="H28" s="497"/>
      <c r="I28" s="497"/>
      <c r="J28" s="251"/>
      <c r="K28" s="251"/>
      <c r="L28" s="250"/>
      <c r="M28" s="250"/>
      <c r="N28" s="250"/>
      <c r="O28" s="250"/>
      <c r="P28" s="250"/>
      <c r="Q28" s="250"/>
      <c r="R28" s="250"/>
    </row>
    <row r="29" spans="1:18" s="1" customFormat="1" ht="15.6" x14ac:dyDescent="0.3">
      <c r="A29" s="2"/>
      <c r="B29" s="253"/>
      <c r="C29" s="253"/>
      <c r="D29" s="253"/>
      <c r="E29" s="253"/>
      <c r="F29" s="253"/>
      <c r="G29" s="251"/>
      <c r="H29" s="251"/>
      <c r="I29" s="251"/>
      <c r="J29" s="251"/>
      <c r="K29" s="251"/>
      <c r="L29" s="250"/>
      <c r="M29" s="250"/>
      <c r="N29" s="250"/>
      <c r="O29" s="250"/>
      <c r="P29" s="250"/>
      <c r="Q29" s="250"/>
      <c r="R29" s="250"/>
    </row>
    <row r="30" spans="1:18" s="1" customFormat="1" ht="75.599999999999994" customHeight="1" x14ac:dyDescent="0.3">
      <c r="A30" s="2"/>
      <c r="B30" s="492" t="s">
        <v>517</v>
      </c>
      <c r="C30" s="492"/>
      <c r="D30" s="492"/>
      <c r="E30" s="492"/>
      <c r="F30" s="492"/>
      <c r="G30" s="492"/>
      <c r="H30" s="492"/>
      <c r="I30" s="492"/>
      <c r="J30" s="492"/>
      <c r="K30" s="492"/>
      <c r="L30" s="492"/>
      <c r="M30" s="492"/>
      <c r="N30" s="254"/>
      <c r="O30" s="254"/>
      <c r="P30" s="254"/>
      <c r="Q30" s="254"/>
      <c r="R30" s="254"/>
    </row>
    <row r="31" spans="1:18" ht="15.6" x14ac:dyDescent="0.25"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0"/>
    </row>
    <row r="32" spans="1:18" ht="14.4" customHeight="1" x14ac:dyDescent="0.25">
      <c r="B32" s="500" t="s">
        <v>104</v>
      </c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</row>
    <row r="33" spans="2:13" ht="14.4" customHeight="1" x14ac:dyDescent="0.25">
      <c r="B33" s="500"/>
      <c r="C33" s="500"/>
      <c r="D33" s="500"/>
      <c r="E33" s="500"/>
      <c r="F33" s="500"/>
      <c r="G33" s="500"/>
      <c r="H33" s="500"/>
      <c r="I33" s="500"/>
      <c r="J33" s="500"/>
      <c r="K33" s="500"/>
      <c r="L33" s="500"/>
      <c r="M33" s="500"/>
    </row>
    <row r="34" spans="2:13" ht="14.4" customHeight="1" x14ac:dyDescent="0.25">
      <c r="B34" s="500"/>
      <c r="C34" s="500"/>
      <c r="D34" s="500"/>
      <c r="E34" s="500"/>
      <c r="F34" s="500"/>
      <c r="G34" s="500"/>
      <c r="H34" s="500"/>
      <c r="I34" s="500"/>
      <c r="J34" s="500"/>
      <c r="K34" s="500"/>
      <c r="L34" s="500"/>
      <c r="M34" s="500"/>
    </row>
    <row r="35" spans="2:13" ht="14.4" customHeight="1" x14ac:dyDescent="0.25">
      <c r="B35" s="500"/>
      <c r="C35" s="500"/>
      <c r="D35" s="500"/>
      <c r="E35" s="500"/>
      <c r="F35" s="500"/>
      <c r="G35" s="500"/>
      <c r="H35" s="500"/>
      <c r="I35" s="500"/>
      <c r="J35" s="500"/>
      <c r="K35" s="500"/>
      <c r="L35" s="500"/>
      <c r="M35" s="500"/>
    </row>
    <row r="36" spans="2:13" ht="14.4" customHeight="1" x14ac:dyDescent="0.25">
      <c r="B36" s="500"/>
      <c r="C36" s="500"/>
      <c r="D36" s="500"/>
      <c r="E36" s="500"/>
      <c r="F36" s="500"/>
      <c r="G36" s="500"/>
      <c r="H36" s="500"/>
      <c r="I36" s="500"/>
      <c r="J36" s="500"/>
      <c r="K36" s="500"/>
      <c r="L36" s="500"/>
      <c r="M36" s="500"/>
    </row>
    <row r="37" spans="2:13" ht="14.4" customHeight="1" x14ac:dyDescent="0.25">
      <c r="B37" s="500"/>
      <c r="C37" s="500"/>
      <c r="D37" s="500"/>
      <c r="E37" s="500"/>
      <c r="F37" s="500"/>
      <c r="G37" s="500"/>
      <c r="H37" s="500"/>
      <c r="I37" s="500"/>
      <c r="J37" s="500"/>
      <c r="K37" s="500"/>
      <c r="L37" s="500"/>
      <c r="M37" s="500"/>
    </row>
  </sheetData>
  <sortState ref="B9:D19">
    <sortCondition ref="B9"/>
  </sortState>
  <customSheetViews>
    <customSheetView guid="{0B3AE4E3-0914-4208-ADDB-6B30E9E80D19}" scale="70">
      <selection activeCell="O6" sqref="O6"/>
      <pageMargins left="0" right="0" top="0" bottom="0" header="0" footer="0"/>
    </customSheetView>
    <customSheetView guid="{7E676C0A-292D-43AF-8884-A5B238790340}" scale="70" topLeftCell="E1">
      <selection activeCell="AA17" sqref="AA17"/>
      <pageMargins left="0" right="0" top="0" bottom="0" header="0" footer="0"/>
    </customSheetView>
    <customSheetView guid="{6CF902FD-347C-4AAD-96B2-826D55F87D5F}" scale="80" topLeftCell="A4">
      <selection activeCell="C28" sqref="C28"/>
      <pageMargins left="0" right="0" top="0" bottom="0" header="0" footer="0"/>
      <pageSetup paperSize="9" orientation="portrait" horizontalDpi="4294967294" verticalDpi="0" r:id="rId1"/>
    </customSheetView>
    <customSheetView guid="{DCB36E3C-D22B-437E-A537-321FDAAB3086}" scale="70">
      <selection activeCell="AA18" sqref="AA18"/>
      <pageMargins left="0" right="0" top="0" bottom="0" header="0" footer="0"/>
    </customSheetView>
    <customSheetView guid="{08871F0E-95FE-420B-AFA8-6DF9E50AB3C3}" scale="190" topLeftCell="N19">
      <selection activeCell="L24" sqref="L24"/>
      <pageMargins left="0" right="0" top="0" bottom="0" header="0" footer="0"/>
    </customSheetView>
    <customSheetView guid="{FD7DC1AC-B6F9-4229-AC90-CE254A1E07F5}" scale="70" topLeftCell="A4">
      <selection activeCell="Q24" sqref="Q24"/>
      <pageMargins left="0" right="0" top="0" bottom="0" header="0" footer="0"/>
    </customSheetView>
    <customSheetView guid="{4304E02D-0528-4B66-BA1D-81F482D9576A}" scale="70" topLeftCell="A4">
      <selection activeCell="U20" sqref="U20"/>
      <pageMargins left="0" right="0" top="0" bottom="0" header="0" footer="0"/>
    </customSheetView>
    <customSheetView guid="{356D7EDE-F4CB-4EDC-A382-35D179924D6C}" scale="70">
      <selection activeCell="AA12" sqref="AA12"/>
      <pageMargins left="0" right="0" top="0" bottom="0" header="0" footer="0"/>
    </customSheetView>
    <customSheetView guid="{F83AC4B4-7D25-4826-BDB9-CA852111FC8A}" scale="70">
      <selection activeCell="AA28" sqref="AA28"/>
      <pageMargins left="0" right="0" top="0" bottom="0" header="0" footer="0"/>
    </customSheetView>
    <customSheetView guid="{14FE8C86-C459-4426-AEC6-AF603C49202E}" scale="70">
      <selection activeCell="A15" sqref="A15:XFD15"/>
      <pageMargins left="0" right="0" top="0" bottom="0" header="0" footer="0"/>
    </customSheetView>
    <customSheetView guid="{376E5862-C000-487E-A0CF-937719227C8A}" scale="70">
      <selection activeCell="X14" sqref="X14"/>
      <pageMargins left="0" right="0" top="0" bottom="0" header="0" footer="0"/>
    </customSheetView>
    <customSheetView guid="{DF7DD6B5-6EE2-4087-AD64-370E0EADC75C}" scale="70">
      <selection activeCell="X14" sqref="X14"/>
      <pageMargins left="0" right="0" top="0" bottom="0" header="0" footer="0"/>
    </customSheetView>
    <customSheetView guid="{17A9F575-9FAF-4A6C-BA2C-04631ED81BED}" scale="70" topLeftCell="N1">
      <selection activeCell="AH29" sqref="AH29"/>
      <pageMargins left="0" right="0" top="0" bottom="0" header="0" footer="0"/>
    </customSheetView>
    <customSheetView guid="{ED116021-19FB-40BD-BC7C-C9D4EB62345D}" scale="80" topLeftCell="G1">
      <selection activeCell="W28" sqref="W28"/>
      <pageMargins left="0" right="0" top="0" bottom="0" header="0" footer="0"/>
    </customSheetView>
    <customSheetView guid="{ABA14692-B665-4DEF-962D-AD29312ACC48}" scale="70">
      <selection activeCell="K24" sqref="K24"/>
      <pageMargins left="0" right="0" top="0" bottom="0" header="0" footer="0"/>
    </customSheetView>
    <customSheetView guid="{4993554E-5C6A-4642-8EDF-1F3435F3BFC5}" scale="70" topLeftCell="C4">
      <selection activeCell="N19" sqref="N19"/>
      <pageMargins left="0" right="0" top="0" bottom="0" header="0" footer="0"/>
    </customSheetView>
    <customSheetView guid="{A5CBBA03-F3E4-4C74-A08A-1F24536B7260}" scale="70">
      <selection activeCell="Q24" sqref="Q24"/>
      <pageMargins left="0" right="0" top="0" bottom="0" header="0" footer="0"/>
    </customSheetView>
  </customSheetViews>
  <mergeCells count="9">
    <mergeCell ref="A2:M2"/>
    <mergeCell ref="A3:M3"/>
    <mergeCell ref="B30:M30"/>
    <mergeCell ref="B32:M37"/>
    <mergeCell ref="C5:H5"/>
    <mergeCell ref="B23:J23"/>
    <mergeCell ref="B25:K25"/>
    <mergeCell ref="B26:K26"/>
    <mergeCell ref="B28:I28"/>
  </mergeCells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zoomScale="70" zoomScaleNormal="90" workbookViewId="0">
      <selection activeCell="F20" sqref="F20"/>
    </sheetView>
  </sheetViews>
  <sheetFormatPr defaultColWidth="48.44140625" defaultRowHeight="13.8" x14ac:dyDescent="0.25"/>
  <cols>
    <col min="1" max="1" width="5.88671875" style="61" bestFit="1" customWidth="1"/>
    <col min="2" max="2" width="26.33203125" style="61" customWidth="1"/>
    <col min="3" max="3" width="48" style="61" bestFit="1" customWidth="1"/>
    <col min="4" max="7" width="9.5546875" style="61" customWidth="1"/>
    <col min="8" max="8" width="12.109375" style="61" customWidth="1"/>
    <col min="9" max="9" width="31.88671875" style="61" customWidth="1"/>
    <col min="10" max="10" width="7.44140625" style="61" customWidth="1"/>
    <col min="11" max="11" width="31.44140625" style="61" customWidth="1"/>
    <col min="12" max="12" width="13.109375" style="61" bestFit="1" customWidth="1"/>
    <col min="13" max="13" width="7.88671875" style="61" customWidth="1"/>
    <col min="14" max="16384" width="48.44140625" style="61"/>
  </cols>
  <sheetData>
    <row r="2" spans="1:13" ht="29.4" customHeight="1" x14ac:dyDescent="0.25">
      <c r="A2" s="498" t="s">
        <v>105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13" ht="61.95" customHeight="1" x14ac:dyDescent="0.25">
      <c r="A3" s="505" t="s">
        <v>106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</row>
    <row r="4" spans="1:13" ht="17.399999999999999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5" spans="1:13" x14ac:dyDescent="0.25">
      <c r="A5" s="98"/>
      <c r="B5" s="179" t="s">
        <v>107</v>
      </c>
      <c r="C5" s="125"/>
      <c r="D5" s="125"/>
      <c r="E5" s="125"/>
      <c r="F5" s="131"/>
      <c r="G5" s="5"/>
      <c r="H5" s="5"/>
      <c r="I5" s="60"/>
      <c r="J5" s="60"/>
      <c r="K5" s="60"/>
      <c r="L5" s="60"/>
      <c r="M5" s="60"/>
    </row>
    <row r="6" spans="1:13" ht="14.4" thickBot="1" x14ac:dyDescent="0.3">
      <c r="A6" s="100"/>
      <c r="B6" s="5"/>
      <c r="C6" s="5"/>
      <c r="D6" s="5"/>
      <c r="E6" s="5"/>
      <c r="F6" s="5"/>
      <c r="G6" s="5"/>
      <c r="H6" s="5"/>
      <c r="I6" s="60"/>
      <c r="J6" s="60"/>
      <c r="K6" s="60"/>
      <c r="L6" s="60"/>
      <c r="M6" s="60"/>
    </row>
    <row r="7" spans="1:13" ht="156" customHeight="1" thickBot="1" x14ac:dyDescent="0.3">
      <c r="A7" s="111" t="s">
        <v>1</v>
      </c>
      <c r="B7" s="112" t="s">
        <v>2</v>
      </c>
      <c r="C7" s="380" t="s">
        <v>3</v>
      </c>
      <c r="D7" s="381" t="s">
        <v>4</v>
      </c>
      <c r="E7" s="308" t="s">
        <v>5</v>
      </c>
      <c r="F7" s="309" t="s">
        <v>6</v>
      </c>
      <c r="G7" s="309" t="s">
        <v>7</v>
      </c>
      <c r="H7" s="113" t="s">
        <v>8</v>
      </c>
      <c r="I7" s="379" t="s">
        <v>3</v>
      </c>
      <c r="J7" s="112" t="s">
        <v>9</v>
      </c>
      <c r="K7" s="112" t="s">
        <v>519</v>
      </c>
      <c r="L7" s="112" t="s">
        <v>10</v>
      </c>
      <c r="M7" s="113" t="s">
        <v>11</v>
      </c>
    </row>
    <row r="8" spans="1:13" ht="39" customHeight="1" thickBot="1" x14ac:dyDescent="0.3">
      <c r="A8" s="507" t="s">
        <v>108</v>
      </c>
      <c r="B8" s="508"/>
      <c r="C8" s="508"/>
      <c r="D8" s="509"/>
      <c r="E8" s="509"/>
      <c r="F8" s="509"/>
      <c r="G8" s="509"/>
      <c r="H8" s="509"/>
      <c r="I8" s="508"/>
      <c r="J8" s="508"/>
      <c r="K8" s="508"/>
      <c r="L8" s="508"/>
      <c r="M8" s="510"/>
    </row>
    <row r="9" spans="1:13" ht="30" customHeight="1" x14ac:dyDescent="0.25">
      <c r="A9" s="62">
        <v>1</v>
      </c>
      <c r="B9" s="333" t="s">
        <v>109</v>
      </c>
      <c r="C9" s="474" t="s">
        <v>110</v>
      </c>
      <c r="D9" s="475" t="s">
        <v>14</v>
      </c>
      <c r="E9" s="315">
        <v>200</v>
      </c>
      <c r="F9" s="315">
        <v>200</v>
      </c>
      <c r="G9" s="315">
        <v>100</v>
      </c>
      <c r="H9" s="72">
        <f>E9+F9+G9</f>
        <v>500</v>
      </c>
      <c r="I9" s="316"/>
      <c r="J9" s="317"/>
      <c r="K9" s="317"/>
      <c r="L9" s="318"/>
      <c r="M9" s="319">
        <f t="shared" ref="M9:M69" si="0">L9*H9</f>
        <v>0</v>
      </c>
    </row>
    <row r="10" spans="1:13" x14ac:dyDescent="0.25">
      <c r="A10" s="64">
        <v>2</v>
      </c>
      <c r="B10" s="311" t="s">
        <v>111</v>
      </c>
      <c r="C10" s="325" t="s">
        <v>112</v>
      </c>
      <c r="D10" s="65" t="s">
        <v>14</v>
      </c>
      <c r="E10" s="92">
        <v>350</v>
      </c>
      <c r="F10" s="92">
        <v>500</v>
      </c>
      <c r="G10" s="92">
        <v>300</v>
      </c>
      <c r="H10" s="72">
        <f t="shared" ref="H10:H52" si="1">E10+F10+G10</f>
        <v>1150</v>
      </c>
      <c r="I10" s="67"/>
      <c r="J10" s="68"/>
      <c r="K10" s="68"/>
      <c r="L10" s="69"/>
      <c r="M10" s="319">
        <f t="shared" si="0"/>
        <v>0</v>
      </c>
    </row>
    <row r="11" spans="1:13" ht="28.95" customHeight="1" x14ac:dyDescent="0.25">
      <c r="A11" s="64">
        <v>3</v>
      </c>
      <c r="B11" s="311" t="s">
        <v>113</v>
      </c>
      <c r="C11" s="311" t="s">
        <v>114</v>
      </c>
      <c r="D11" s="65" t="s">
        <v>14</v>
      </c>
      <c r="E11" s="92">
        <v>50</v>
      </c>
      <c r="F11" s="92">
        <v>20</v>
      </c>
      <c r="G11" s="92">
        <v>50</v>
      </c>
      <c r="H11" s="72">
        <f t="shared" si="1"/>
        <v>120</v>
      </c>
      <c r="I11" s="67"/>
      <c r="J11" s="68"/>
      <c r="K11" s="65"/>
      <c r="L11" s="65"/>
      <c r="M11" s="319">
        <f t="shared" si="0"/>
        <v>0</v>
      </c>
    </row>
    <row r="12" spans="1:13" x14ac:dyDescent="0.25">
      <c r="A12" s="64">
        <v>4</v>
      </c>
      <c r="B12" s="311" t="s">
        <v>115</v>
      </c>
      <c r="C12" s="311" t="s">
        <v>116</v>
      </c>
      <c r="D12" s="65" t="s">
        <v>14</v>
      </c>
      <c r="E12" s="92">
        <v>150</v>
      </c>
      <c r="F12" s="92">
        <v>50</v>
      </c>
      <c r="G12" s="92">
        <v>150</v>
      </c>
      <c r="H12" s="72">
        <f t="shared" si="1"/>
        <v>350</v>
      </c>
      <c r="I12" s="67"/>
      <c r="J12" s="68"/>
      <c r="K12" s="65"/>
      <c r="L12" s="65"/>
      <c r="M12" s="319">
        <f t="shared" si="0"/>
        <v>0</v>
      </c>
    </row>
    <row r="13" spans="1:13" x14ac:dyDescent="0.25">
      <c r="A13" s="64">
        <v>5</v>
      </c>
      <c r="B13" s="311" t="s">
        <v>117</v>
      </c>
      <c r="C13" s="311" t="s">
        <v>118</v>
      </c>
      <c r="D13" s="65" t="s">
        <v>14</v>
      </c>
      <c r="E13" s="92"/>
      <c r="F13" s="92">
        <v>5</v>
      </c>
      <c r="G13" s="92"/>
      <c r="H13" s="72">
        <f t="shared" si="1"/>
        <v>5</v>
      </c>
      <c r="I13" s="67"/>
      <c r="J13" s="68"/>
      <c r="K13" s="68"/>
      <c r="L13" s="69"/>
      <c r="M13" s="319">
        <f t="shared" si="0"/>
        <v>0</v>
      </c>
    </row>
    <row r="14" spans="1:13" x14ac:dyDescent="0.25">
      <c r="A14" s="64">
        <v>6</v>
      </c>
      <c r="B14" s="311" t="s">
        <v>119</v>
      </c>
      <c r="C14" s="311" t="s">
        <v>118</v>
      </c>
      <c r="D14" s="65" t="s">
        <v>14</v>
      </c>
      <c r="E14" s="92">
        <v>15</v>
      </c>
      <c r="F14" s="92">
        <v>15</v>
      </c>
      <c r="G14" s="92"/>
      <c r="H14" s="72">
        <f t="shared" si="1"/>
        <v>30</v>
      </c>
      <c r="I14" s="67"/>
      <c r="J14" s="68"/>
      <c r="K14" s="68"/>
      <c r="L14" s="69"/>
      <c r="M14" s="319">
        <f t="shared" si="0"/>
        <v>0</v>
      </c>
    </row>
    <row r="15" spans="1:13" ht="26.4" x14ac:dyDescent="0.25">
      <c r="A15" s="64">
        <v>7</v>
      </c>
      <c r="B15" s="311" t="s">
        <v>120</v>
      </c>
      <c r="C15" s="311" t="s">
        <v>121</v>
      </c>
      <c r="D15" s="65" t="s">
        <v>14</v>
      </c>
      <c r="E15" s="92">
        <v>50</v>
      </c>
      <c r="F15" s="92">
        <v>50</v>
      </c>
      <c r="G15" s="92"/>
      <c r="H15" s="72">
        <f t="shared" si="1"/>
        <v>100</v>
      </c>
      <c r="I15" s="67"/>
      <c r="J15" s="68"/>
      <c r="K15" s="68"/>
      <c r="L15" s="69"/>
      <c r="M15" s="319">
        <f t="shared" si="0"/>
        <v>0</v>
      </c>
    </row>
    <row r="16" spans="1:13" x14ac:dyDescent="0.25">
      <c r="A16" s="64">
        <v>8</v>
      </c>
      <c r="B16" s="311" t="s">
        <v>122</v>
      </c>
      <c r="C16" s="311" t="s">
        <v>118</v>
      </c>
      <c r="D16" s="65" t="s">
        <v>14</v>
      </c>
      <c r="E16" s="92">
        <v>50</v>
      </c>
      <c r="F16" s="92">
        <v>50</v>
      </c>
      <c r="G16" s="92"/>
      <c r="H16" s="72">
        <f t="shared" si="1"/>
        <v>100</v>
      </c>
      <c r="I16" s="67"/>
      <c r="J16" s="68"/>
      <c r="K16" s="65"/>
      <c r="L16" s="65"/>
      <c r="M16" s="319">
        <f t="shared" si="0"/>
        <v>0</v>
      </c>
    </row>
    <row r="17" spans="1:13" x14ac:dyDescent="0.25">
      <c r="A17" s="64">
        <v>9</v>
      </c>
      <c r="B17" s="312" t="s">
        <v>123</v>
      </c>
      <c r="C17" s="312" t="s">
        <v>124</v>
      </c>
      <c r="D17" s="65" t="s">
        <v>14</v>
      </c>
      <c r="E17" s="92"/>
      <c r="F17" s="92"/>
      <c r="G17" s="92"/>
      <c r="H17" s="72">
        <f t="shared" si="1"/>
        <v>0</v>
      </c>
      <c r="I17" s="67"/>
      <c r="J17" s="68"/>
      <c r="K17" s="68"/>
      <c r="L17" s="69"/>
      <c r="M17" s="319">
        <f t="shared" si="0"/>
        <v>0</v>
      </c>
    </row>
    <row r="18" spans="1:13" x14ac:dyDescent="0.25">
      <c r="A18" s="64">
        <v>10</v>
      </c>
      <c r="B18" s="311" t="s">
        <v>125</v>
      </c>
      <c r="C18" s="311" t="s">
        <v>126</v>
      </c>
      <c r="D18" s="65" t="s">
        <v>14</v>
      </c>
      <c r="E18" s="92">
        <v>200</v>
      </c>
      <c r="F18" s="92">
        <v>200</v>
      </c>
      <c r="G18" s="92">
        <v>250</v>
      </c>
      <c r="H18" s="72">
        <f t="shared" si="1"/>
        <v>650</v>
      </c>
      <c r="I18" s="67"/>
      <c r="J18" s="68"/>
      <c r="K18" s="68"/>
      <c r="L18" s="69"/>
      <c r="M18" s="319">
        <f t="shared" si="0"/>
        <v>0</v>
      </c>
    </row>
    <row r="19" spans="1:13" x14ac:dyDescent="0.25">
      <c r="A19" s="64">
        <v>11</v>
      </c>
      <c r="B19" s="311" t="s">
        <v>127</v>
      </c>
      <c r="C19" s="311" t="s">
        <v>128</v>
      </c>
      <c r="D19" s="65" t="s">
        <v>14</v>
      </c>
      <c r="E19" s="92">
        <v>50</v>
      </c>
      <c r="F19" s="92">
        <v>100</v>
      </c>
      <c r="G19" s="92">
        <v>120</v>
      </c>
      <c r="H19" s="72">
        <f t="shared" si="1"/>
        <v>270</v>
      </c>
      <c r="I19" s="67"/>
      <c r="J19" s="68"/>
      <c r="K19" s="68"/>
      <c r="L19" s="69"/>
      <c r="M19" s="319">
        <f t="shared" si="0"/>
        <v>0</v>
      </c>
    </row>
    <row r="20" spans="1:13" x14ac:dyDescent="0.25">
      <c r="A20" s="64">
        <v>12</v>
      </c>
      <c r="B20" s="311" t="s">
        <v>129</v>
      </c>
      <c r="C20" s="311" t="s">
        <v>130</v>
      </c>
      <c r="D20" s="65" t="s">
        <v>14</v>
      </c>
      <c r="E20" s="92"/>
      <c r="F20" s="92"/>
      <c r="G20" s="92"/>
      <c r="H20" s="72">
        <f t="shared" si="1"/>
        <v>0</v>
      </c>
      <c r="I20" s="67"/>
      <c r="J20" s="68"/>
      <c r="K20" s="68"/>
      <c r="L20" s="69"/>
      <c r="M20" s="319">
        <f t="shared" si="0"/>
        <v>0</v>
      </c>
    </row>
    <row r="21" spans="1:13" ht="26.4" x14ac:dyDescent="0.25">
      <c r="A21" s="64">
        <v>13</v>
      </c>
      <c r="B21" s="311" t="s">
        <v>131</v>
      </c>
      <c r="C21" s="311" t="s">
        <v>132</v>
      </c>
      <c r="D21" s="65" t="s">
        <v>14</v>
      </c>
      <c r="E21" s="92">
        <v>30</v>
      </c>
      <c r="F21" s="92"/>
      <c r="G21" s="92">
        <v>20</v>
      </c>
      <c r="H21" s="72">
        <f t="shared" si="1"/>
        <v>50</v>
      </c>
      <c r="I21" s="67"/>
      <c r="J21" s="68"/>
      <c r="K21" s="68"/>
      <c r="L21" s="69"/>
      <c r="M21" s="319">
        <f t="shared" si="0"/>
        <v>0</v>
      </c>
    </row>
    <row r="22" spans="1:13" ht="26.4" x14ac:dyDescent="0.25">
      <c r="A22" s="64">
        <v>14</v>
      </c>
      <c r="B22" s="311" t="s">
        <v>133</v>
      </c>
      <c r="C22" s="325" t="s">
        <v>134</v>
      </c>
      <c r="D22" s="65" t="s">
        <v>14</v>
      </c>
      <c r="E22" s="92">
        <v>50</v>
      </c>
      <c r="F22" s="92">
        <v>50</v>
      </c>
      <c r="G22" s="92"/>
      <c r="H22" s="72">
        <f t="shared" si="1"/>
        <v>100</v>
      </c>
      <c r="I22" s="67"/>
      <c r="J22" s="68"/>
      <c r="K22" s="68"/>
      <c r="L22" s="69"/>
      <c r="M22" s="319">
        <f t="shared" si="0"/>
        <v>0</v>
      </c>
    </row>
    <row r="23" spans="1:13" x14ac:dyDescent="0.25">
      <c r="A23" s="64">
        <v>15</v>
      </c>
      <c r="B23" s="311" t="s">
        <v>135</v>
      </c>
      <c r="C23" s="311" t="s">
        <v>136</v>
      </c>
      <c r="D23" s="65" t="s">
        <v>14</v>
      </c>
      <c r="E23" s="92">
        <v>15</v>
      </c>
      <c r="F23" s="92">
        <v>12</v>
      </c>
      <c r="G23" s="92">
        <v>10</v>
      </c>
      <c r="H23" s="72">
        <f t="shared" si="1"/>
        <v>37</v>
      </c>
      <c r="I23" s="67"/>
      <c r="J23" s="68"/>
      <c r="K23" s="68"/>
      <c r="L23" s="69"/>
      <c r="M23" s="319">
        <f t="shared" si="0"/>
        <v>0</v>
      </c>
    </row>
    <row r="24" spans="1:13" ht="26.4" x14ac:dyDescent="0.25">
      <c r="A24" s="64">
        <v>16</v>
      </c>
      <c r="B24" s="311" t="s">
        <v>137</v>
      </c>
      <c r="C24" s="311" t="s">
        <v>114</v>
      </c>
      <c r="D24" s="65" t="s">
        <v>14</v>
      </c>
      <c r="E24" s="92">
        <v>20</v>
      </c>
      <c r="F24" s="92">
        <v>20</v>
      </c>
      <c r="G24" s="92">
        <v>10</v>
      </c>
      <c r="H24" s="72">
        <f t="shared" si="1"/>
        <v>50</v>
      </c>
      <c r="I24" s="67"/>
      <c r="J24" s="68"/>
      <c r="K24" s="68"/>
      <c r="L24" s="69"/>
      <c r="M24" s="319">
        <f t="shared" si="0"/>
        <v>0</v>
      </c>
    </row>
    <row r="25" spans="1:13" x14ac:dyDescent="0.25">
      <c r="A25" s="64">
        <v>17</v>
      </c>
      <c r="B25" s="311" t="s">
        <v>138</v>
      </c>
      <c r="C25" s="311" t="s">
        <v>126</v>
      </c>
      <c r="D25" s="65" t="s">
        <v>14</v>
      </c>
      <c r="E25" s="92">
        <v>50</v>
      </c>
      <c r="F25" s="92">
        <v>15</v>
      </c>
      <c r="G25" s="92">
        <v>20</v>
      </c>
      <c r="H25" s="72">
        <f t="shared" si="1"/>
        <v>85</v>
      </c>
      <c r="I25" s="67"/>
      <c r="J25" s="68"/>
      <c r="K25" s="68"/>
      <c r="L25" s="69"/>
      <c r="M25" s="319">
        <f t="shared" si="0"/>
        <v>0</v>
      </c>
    </row>
    <row r="26" spans="1:13" ht="26.4" x14ac:dyDescent="0.25">
      <c r="A26" s="64">
        <v>18</v>
      </c>
      <c r="B26" s="311" t="s">
        <v>139</v>
      </c>
      <c r="C26" s="325" t="s">
        <v>140</v>
      </c>
      <c r="D26" s="65" t="s">
        <v>14</v>
      </c>
      <c r="E26" s="92">
        <v>2</v>
      </c>
      <c r="F26" s="92"/>
      <c r="G26" s="92"/>
      <c r="H26" s="72">
        <f t="shared" si="1"/>
        <v>2</v>
      </c>
      <c r="I26" s="67"/>
      <c r="J26" s="68"/>
      <c r="K26" s="68"/>
      <c r="L26" s="69"/>
      <c r="M26" s="319">
        <f t="shared" si="0"/>
        <v>0</v>
      </c>
    </row>
    <row r="27" spans="1:13" x14ac:dyDescent="0.25">
      <c r="A27" s="64">
        <v>19</v>
      </c>
      <c r="B27" s="311" t="s">
        <v>141</v>
      </c>
      <c r="C27" s="325" t="s">
        <v>142</v>
      </c>
      <c r="D27" s="65" t="s">
        <v>14</v>
      </c>
      <c r="E27" s="92">
        <v>8</v>
      </c>
      <c r="F27" s="92"/>
      <c r="G27" s="92"/>
      <c r="H27" s="72">
        <f t="shared" si="1"/>
        <v>8</v>
      </c>
      <c r="I27" s="67"/>
      <c r="J27" s="68"/>
      <c r="K27" s="68"/>
      <c r="L27" s="69"/>
      <c r="M27" s="319">
        <f t="shared" si="0"/>
        <v>0</v>
      </c>
    </row>
    <row r="28" spans="1:13" ht="26.4" x14ac:dyDescent="0.25">
      <c r="A28" s="64">
        <v>20</v>
      </c>
      <c r="B28" s="311" t="s">
        <v>143</v>
      </c>
      <c r="C28" s="325" t="s">
        <v>140</v>
      </c>
      <c r="D28" s="65" t="s">
        <v>14</v>
      </c>
      <c r="E28" s="92"/>
      <c r="F28" s="92"/>
      <c r="G28" s="92"/>
      <c r="H28" s="72">
        <f t="shared" si="1"/>
        <v>0</v>
      </c>
      <c r="I28" s="67"/>
      <c r="J28" s="68"/>
      <c r="K28" s="68"/>
      <c r="L28" s="69"/>
      <c r="M28" s="319">
        <f t="shared" si="0"/>
        <v>0</v>
      </c>
    </row>
    <row r="29" spans="1:13" x14ac:dyDescent="0.25">
      <c r="A29" s="64">
        <v>21</v>
      </c>
      <c r="B29" s="311" t="s">
        <v>144</v>
      </c>
      <c r="C29" s="325" t="s">
        <v>142</v>
      </c>
      <c r="D29" s="65" t="s">
        <v>14</v>
      </c>
      <c r="E29" s="92"/>
      <c r="F29" s="92"/>
      <c r="G29" s="92"/>
      <c r="H29" s="72">
        <f t="shared" si="1"/>
        <v>0</v>
      </c>
      <c r="I29" s="67"/>
      <c r="J29" s="68"/>
      <c r="K29" s="68"/>
      <c r="L29" s="69"/>
      <c r="M29" s="319">
        <f t="shared" si="0"/>
        <v>0</v>
      </c>
    </row>
    <row r="30" spans="1:13" ht="26.4" x14ac:dyDescent="0.25">
      <c r="A30" s="64">
        <v>22</v>
      </c>
      <c r="B30" s="332" t="s">
        <v>145</v>
      </c>
      <c r="C30" s="83" t="s">
        <v>146</v>
      </c>
      <c r="D30" s="65" t="s">
        <v>14</v>
      </c>
      <c r="E30" s="92">
        <v>2</v>
      </c>
      <c r="F30" s="92"/>
      <c r="G30" s="92"/>
      <c r="H30" s="72">
        <f t="shared" si="1"/>
        <v>2</v>
      </c>
      <c r="I30" s="67"/>
      <c r="J30" s="68"/>
      <c r="K30" s="68"/>
      <c r="L30" s="69"/>
      <c r="M30" s="319">
        <f t="shared" si="0"/>
        <v>0</v>
      </c>
    </row>
    <row r="31" spans="1:13" x14ac:dyDescent="0.25">
      <c r="A31" s="64">
        <v>23</v>
      </c>
      <c r="B31" s="332" t="s">
        <v>147</v>
      </c>
      <c r="C31" s="83" t="s">
        <v>148</v>
      </c>
      <c r="D31" s="65" t="s">
        <v>14</v>
      </c>
      <c r="E31" s="92"/>
      <c r="F31" s="92">
        <v>5</v>
      </c>
      <c r="G31" s="92"/>
      <c r="H31" s="72">
        <f t="shared" si="1"/>
        <v>5</v>
      </c>
      <c r="I31" s="67"/>
      <c r="J31" s="68"/>
      <c r="K31" s="68"/>
      <c r="L31" s="69"/>
      <c r="M31" s="319">
        <f t="shared" si="0"/>
        <v>0</v>
      </c>
    </row>
    <row r="32" spans="1:13" ht="26.4" x14ac:dyDescent="0.25">
      <c r="A32" s="64">
        <v>24</v>
      </c>
      <c r="B32" s="311" t="s">
        <v>149</v>
      </c>
      <c r="C32" s="311" t="s">
        <v>114</v>
      </c>
      <c r="D32" s="65" t="s">
        <v>14</v>
      </c>
      <c r="E32" s="92"/>
      <c r="F32" s="92"/>
      <c r="G32" s="92"/>
      <c r="H32" s="72">
        <f t="shared" si="1"/>
        <v>0</v>
      </c>
      <c r="I32" s="67"/>
      <c r="J32" s="68"/>
      <c r="K32" s="68"/>
      <c r="L32" s="69"/>
      <c r="M32" s="319">
        <f t="shared" si="0"/>
        <v>0</v>
      </c>
    </row>
    <row r="33" spans="1:13" x14ac:dyDescent="0.25">
      <c r="A33" s="64">
        <v>25</v>
      </c>
      <c r="B33" s="311" t="s">
        <v>150</v>
      </c>
      <c r="C33" s="311" t="s">
        <v>116</v>
      </c>
      <c r="D33" s="65" t="s">
        <v>14</v>
      </c>
      <c r="E33" s="92"/>
      <c r="F33" s="92"/>
      <c r="G33" s="92"/>
      <c r="H33" s="72">
        <f t="shared" si="1"/>
        <v>0</v>
      </c>
      <c r="I33" s="67"/>
      <c r="J33" s="68"/>
      <c r="K33" s="68"/>
      <c r="L33" s="69"/>
      <c r="M33" s="319">
        <f t="shared" si="0"/>
        <v>0</v>
      </c>
    </row>
    <row r="34" spans="1:13" ht="26.4" x14ac:dyDescent="0.25">
      <c r="A34" s="64">
        <v>26</v>
      </c>
      <c r="B34" s="311" t="s">
        <v>151</v>
      </c>
      <c r="C34" s="311" t="s">
        <v>152</v>
      </c>
      <c r="D34" s="65" t="s">
        <v>14</v>
      </c>
      <c r="E34" s="92">
        <v>10</v>
      </c>
      <c r="F34" s="92"/>
      <c r="G34" s="92"/>
      <c r="H34" s="72">
        <f t="shared" si="1"/>
        <v>10</v>
      </c>
      <c r="I34" s="67"/>
      <c r="J34" s="68"/>
      <c r="K34" s="68"/>
      <c r="L34" s="69"/>
      <c r="M34" s="319">
        <f t="shared" si="0"/>
        <v>0</v>
      </c>
    </row>
    <row r="35" spans="1:13" x14ac:dyDescent="0.25">
      <c r="A35" s="64">
        <v>27</v>
      </c>
      <c r="B35" s="311" t="s">
        <v>153</v>
      </c>
      <c r="C35" s="311" t="s">
        <v>154</v>
      </c>
      <c r="D35" s="65" t="s">
        <v>14</v>
      </c>
      <c r="E35" s="92"/>
      <c r="F35" s="92"/>
      <c r="G35" s="92"/>
      <c r="H35" s="72">
        <f t="shared" si="1"/>
        <v>0</v>
      </c>
      <c r="I35" s="67"/>
      <c r="J35" s="68"/>
      <c r="K35" s="68"/>
      <c r="L35" s="69"/>
      <c r="M35" s="319">
        <f t="shared" si="0"/>
        <v>0</v>
      </c>
    </row>
    <row r="36" spans="1:13" x14ac:dyDescent="0.25">
      <c r="A36" s="64">
        <v>28</v>
      </c>
      <c r="B36" s="311" t="s">
        <v>155</v>
      </c>
      <c r="C36" s="311" t="s">
        <v>126</v>
      </c>
      <c r="D36" s="65" t="s">
        <v>14</v>
      </c>
      <c r="E36" s="92"/>
      <c r="F36" s="92"/>
      <c r="G36" s="92"/>
      <c r="H36" s="72">
        <f t="shared" si="1"/>
        <v>0</v>
      </c>
      <c r="I36" s="67"/>
      <c r="J36" s="68"/>
      <c r="K36" s="68"/>
      <c r="L36" s="69"/>
      <c r="M36" s="319">
        <f t="shared" si="0"/>
        <v>0</v>
      </c>
    </row>
    <row r="37" spans="1:13" ht="26.4" x14ac:dyDescent="0.25">
      <c r="A37" s="64">
        <v>29</v>
      </c>
      <c r="B37" s="311" t="s">
        <v>156</v>
      </c>
      <c r="C37" s="311" t="s">
        <v>157</v>
      </c>
      <c r="D37" s="65" t="s">
        <v>14</v>
      </c>
      <c r="E37" s="92"/>
      <c r="F37" s="92"/>
      <c r="G37" s="92"/>
      <c r="H37" s="72">
        <f t="shared" si="1"/>
        <v>0</v>
      </c>
      <c r="I37" s="67"/>
      <c r="J37" s="68"/>
      <c r="K37" s="68"/>
      <c r="L37" s="69"/>
      <c r="M37" s="319">
        <f t="shared" si="0"/>
        <v>0</v>
      </c>
    </row>
    <row r="38" spans="1:13" x14ac:dyDescent="0.25">
      <c r="A38" s="64">
        <v>30</v>
      </c>
      <c r="B38" s="311" t="s">
        <v>158</v>
      </c>
      <c r="C38" s="311" t="s">
        <v>159</v>
      </c>
      <c r="D38" s="65" t="s">
        <v>14</v>
      </c>
      <c r="E38" s="92">
        <v>80</v>
      </c>
      <c r="F38" s="92">
        <v>80</v>
      </c>
      <c r="G38" s="92">
        <v>80</v>
      </c>
      <c r="H38" s="72">
        <f t="shared" si="1"/>
        <v>240</v>
      </c>
      <c r="I38" s="67"/>
      <c r="J38" s="68"/>
      <c r="K38" s="68"/>
      <c r="L38" s="69"/>
      <c r="M38" s="319">
        <f t="shared" si="0"/>
        <v>0</v>
      </c>
    </row>
    <row r="39" spans="1:13" ht="26.4" x14ac:dyDescent="0.25">
      <c r="A39" s="268">
        <v>31</v>
      </c>
      <c r="B39" s="310" t="s">
        <v>160</v>
      </c>
      <c r="C39" s="310" t="s">
        <v>114</v>
      </c>
      <c r="D39" s="313" t="s">
        <v>14</v>
      </c>
      <c r="E39" s="321">
        <v>30</v>
      </c>
      <c r="F39" s="321">
        <v>50</v>
      </c>
      <c r="G39" s="321">
        <v>80</v>
      </c>
      <c r="H39" s="173">
        <f t="shared" si="1"/>
        <v>160</v>
      </c>
      <c r="I39" s="322"/>
      <c r="J39" s="323"/>
      <c r="K39" s="323"/>
      <c r="L39" s="324"/>
      <c r="M39" s="320">
        <f t="shared" si="0"/>
        <v>0</v>
      </c>
    </row>
    <row r="40" spans="1:13" x14ac:dyDescent="0.25">
      <c r="A40" s="64">
        <v>32</v>
      </c>
      <c r="B40" s="311" t="s">
        <v>161</v>
      </c>
      <c r="C40" s="311" t="s">
        <v>116</v>
      </c>
      <c r="D40" s="65" t="s">
        <v>14</v>
      </c>
      <c r="E40" s="92">
        <v>150</v>
      </c>
      <c r="F40" s="92">
        <v>160</v>
      </c>
      <c r="G40" s="92">
        <v>160</v>
      </c>
      <c r="H40" s="72">
        <f t="shared" si="1"/>
        <v>470</v>
      </c>
      <c r="I40" s="67"/>
      <c r="J40" s="68"/>
      <c r="K40" s="68"/>
      <c r="L40" s="69"/>
      <c r="M40" s="319">
        <f t="shared" si="0"/>
        <v>0</v>
      </c>
    </row>
    <row r="41" spans="1:13" x14ac:dyDescent="0.25">
      <c r="A41" s="64">
        <v>33</v>
      </c>
      <c r="B41" s="311" t="s">
        <v>162</v>
      </c>
      <c r="C41" s="311" t="s">
        <v>163</v>
      </c>
      <c r="D41" s="65" t="s">
        <v>14</v>
      </c>
      <c r="E41" s="92">
        <v>250</v>
      </c>
      <c r="F41" s="92">
        <v>100</v>
      </c>
      <c r="G41" s="92">
        <v>300</v>
      </c>
      <c r="H41" s="72">
        <f t="shared" si="1"/>
        <v>650</v>
      </c>
      <c r="I41" s="67"/>
      <c r="J41" s="68"/>
      <c r="K41" s="68"/>
      <c r="L41" s="69"/>
      <c r="M41" s="319">
        <f t="shared" si="0"/>
        <v>0</v>
      </c>
    </row>
    <row r="42" spans="1:13" ht="26.4" x14ac:dyDescent="0.25">
      <c r="A42" s="268">
        <v>34</v>
      </c>
      <c r="B42" s="310" t="s">
        <v>164</v>
      </c>
      <c r="C42" s="310" t="s">
        <v>114</v>
      </c>
      <c r="D42" s="313" t="s">
        <v>14</v>
      </c>
      <c r="E42" s="321">
        <v>50</v>
      </c>
      <c r="F42" s="321">
        <v>40</v>
      </c>
      <c r="G42" s="321">
        <v>40</v>
      </c>
      <c r="H42" s="173">
        <f t="shared" si="1"/>
        <v>130</v>
      </c>
      <c r="I42" s="322"/>
      <c r="J42" s="323"/>
      <c r="K42" s="323"/>
      <c r="L42" s="324"/>
      <c r="M42" s="320">
        <f t="shared" si="0"/>
        <v>0</v>
      </c>
    </row>
    <row r="43" spans="1:13" x14ac:dyDescent="0.25">
      <c r="A43" s="64">
        <v>35</v>
      </c>
      <c r="B43" s="311" t="s">
        <v>165</v>
      </c>
      <c r="C43" s="311" t="s">
        <v>116</v>
      </c>
      <c r="D43" s="65" t="s">
        <v>14</v>
      </c>
      <c r="E43" s="92">
        <v>50</v>
      </c>
      <c r="F43" s="92">
        <v>40</v>
      </c>
      <c r="G43" s="92">
        <v>80</v>
      </c>
      <c r="H43" s="72">
        <f t="shared" si="1"/>
        <v>170</v>
      </c>
      <c r="I43" s="67"/>
      <c r="J43" s="68"/>
      <c r="K43" s="68"/>
      <c r="L43" s="69"/>
      <c r="M43" s="319">
        <f t="shared" si="0"/>
        <v>0</v>
      </c>
    </row>
    <row r="44" spans="1:13" x14ac:dyDescent="0.25">
      <c r="A44" s="64">
        <v>36</v>
      </c>
      <c r="B44" s="311" t="s">
        <v>166</v>
      </c>
      <c r="C44" s="311" t="s">
        <v>116</v>
      </c>
      <c r="D44" s="65" t="s">
        <v>14</v>
      </c>
      <c r="E44" s="92">
        <v>50</v>
      </c>
      <c r="F44" s="92">
        <v>40</v>
      </c>
      <c r="G44" s="92"/>
      <c r="H44" s="72">
        <f t="shared" si="1"/>
        <v>90</v>
      </c>
      <c r="I44" s="67"/>
      <c r="J44" s="68"/>
      <c r="K44" s="68"/>
      <c r="L44" s="69"/>
      <c r="M44" s="319">
        <f t="shared" si="0"/>
        <v>0</v>
      </c>
    </row>
    <row r="45" spans="1:13" ht="26.4" x14ac:dyDescent="0.25">
      <c r="A45" s="64">
        <v>37</v>
      </c>
      <c r="B45" s="311" t="s">
        <v>167</v>
      </c>
      <c r="C45" s="311" t="s">
        <v>168</v>
      </c>
      <c r="D45" s="65" t="s">
        <v>14</v>
      </c>
      <c r="E45" s="92"/>
      <c r="F45" s="92">
        <v>5</v>
      </c>
      <c r="G45" s="92"/>
      <c r="H45" s="72">
        <f t="shared" si="1"/>
        <v>5</v>
      </c>
      <c r="I45" s="67"/>
      <c r="J45" s="68"/>
      <c r="K45" s="68"/>
      <c r="L45" s="69"/>
      <c r="M45" s="319">
        <f t="shared" si="0"/>
        <v>0</v>
      </c>
    </row>
    <row r="46" spans="1:13" x14ac:dyDescent="0.25">
      <c r="A46" s="64">
        <v>38</v>
      </c>
      <c r="B46" s="311" t="s">
        <v>169</v>
      </c>
      <c r="C46" s="311" t="s">
        <v>170</v>
      </c>
      <c r="D46" s="65" t="s">
        <v>14</v>
      </c>
      <c r="E46" s="92"/>
      <c r="F46" s="92">
        <v>5</v>
      </c>
      <c r="G46" s="92"/>
      <c r="H46" s="72">
        <f t="shared" si="1"/>
        <v>5</v>
      </c>
      <c r="I46" s="67"/>
      <c r="J46" s="68"/>
      <c r="K46" s="65"/>
      <c r="L46" s="65"/>
      <c r="M46" s="319">
        <f t="shared" si="0"/>
        <v>0</v>
      </c>
    </row>
    <row r="47" spans="1:13" ht="26.4" x14ac:dyDescent="0.25">
      <c r="A47" s="64">
        <v>39</v>
      </c>
      <c r="B47" s="311" t="s">
        <v>171</v>
      </c>
      <c r="C47" s="83" t="s">
        <v>172</v>
      </c>
      <c r="D47" s="65" t="s">
        <v>14</v>
      </c>
      <c r="E47" s="92"/>
      <c r="F47" s="92">
        <v>5</v>
      </c>
      <c r="G47" s="92">
        <v>10</v>
      </c>
      <c r="H47" s="72">
        <f t="shared" si="1"/>
        <v>15</v>
      </c>
      <c r="I47" s="67"/>
      <c r="J47" s="68"/>
      <c r="K47" s="65"/>
      <c r="L47" s="65"/>
      <c r="M47" s="319">
        <f t="shared" si="0"/>
        <v>0</v>
      </c>
    </row>
    <row r="48" spans="1:13" ht="25.95" customHeight="1" x14ac:dyDescent="0.25">
      <c r="A48" s="64">
        <v>40</v>
      </c>
      <c r="B48" s="311" t="s">
        <v>173</v>
      </c>
      <c r="C48" s="83" t="s">
        <v>174</v>
      </c>
      <c r="D48" s="65" t="s">
        <v>14</v>
      </c>
      <c r="E48" s="92"/>
      <c r="F48" s="92">
        <v>5</v>
      </c>
      <c r="G48" s="92">
        <v>20</v>
      </c>
      <c r="H48" s="72">
        <f t="shared" si="1"/>
        <v>25</v>
      </c>
      <c r="I48" s="67"/>
      <c r="J48" s="68"/>
      <c r="K48" s="68"/>
      <c r="L48" s="69"/>
      <c r="M48" s="319">
        <f t="shared" si="0"/>
        <v>0</v>
      </c>
    </row>
    <row r="49" spans="1:13" ht="26.4" x14ac:dyDescent="0.25">
      <c r="A49" s="64">
        <v>41</v>
      </c>
      <c r="B49" s="311" t="s">
        <v>175</v>
      </c>
      <c r="C49" s="311" t="s">
        <v>114</v>
      </c>
      <c r="D49" s="65" t="s">
        <v>14</v>
      </c>
      <c r="E49" s="92">
        <v>15</v>
      </c>
      <c r="F49" s="92">
        <v>20</v>
      </c>
      <c r="G49" s="92">
        <v>20</v>
      </c>
      <c r="H49" s="72">
        <f t="shared" si="1"/>
        <v>55</v>
      </c>
      <c r="I49" s="67"/>
      <c r="J49" s="68"/>
      <c r="K49" s="65"/>
      <c r="L49" s="65"/>
      <c r="M49" s="319">
        <f t="shared" si="0"/>
        <v>0</v>
      </c>
    </row>
    <row r="50" spans="1:13" x14ac:dyDescent="0.25">
      <c r="A50" s="64">
        <v>42</v>
      </c>
      <c r="B50" s="311" t="s">
        <v>176</v>
      </c>
      <c r="C50" s="311" t="s">
        <v>116</v>
      </c>
      <c r="D50" s="65" t="s">
        <v>14</v>
      </c>
      <c r="E50" s="315">
        <v>25</v>
      </c>
      <c r="F50" s="315">
        <v>40</v>
      </c>
      <c r="G50" s="315">
        <v>30</v>
      </c>
      <c r="H50" s="72">
        <f t="shared" si="1"/>
        <v>95</v>
      </c>
      <c r="I50" s="316"/>
      <c r="J50" s="317"/>
      <c r="K50" s="317"/>
      <c r="L50" s="318"/>
      <c r="M50" s="319">
        <f t="shared" si="0"/>
        <v>0</v>
      </c>
    </row>
    <row r="51" spans="1:13" x14ac:dyDescent="0.25">
      <c r="A51" s="64">
        <v>43</v>
      </c>
      <c r="B51" s="311" t="s">
        <v>177</v>
      </c>
      <c r="C51" s="311" t="s">
        <v>116</v>
      </c>
      <c r="D51" s="65" t="s">
        <v>14</v>
      </c>
      <c r="E51" s="326">
        <v>250</v>
      </c>
      <c r="F51" s="326">
        <v>250</v>
      </c>
      <c r="G51" s="326">
        <v>400</v>
      </c>
      <c r="H51" s="72">
        <f t="shared" si="1"/>
        <v>900</v>
      </c>
      <c r="I51" s="327"/>
      <c r="J51" s="328"/>
      <c r="K51" s="328"/>
      <c r="L51" s="329"/>
      <c r="M51" s="319">
        <f t="shared" si="0"/>
        <v>0</v>
      </c>
    </row>
    <row r="52" spans="1:13" x14ac:dyDescent="0.25">
      <c r="A52" s="64">
        <v>44</v>
      </c>
      <c r="B52" s="330" t="s">
        <v>178</v>
      </c>
      <c r="C52" s="330" t="s">
        <v>126</v>
      </c>
      <c r="D52" s="314" t="s">
        <v>14</v>
      </c>
      <c r="E52" s="331">
        <v>10</v>
      </c>
      <c r="F52" s="331"/>
      <c r="G52" s="331"/>
      <c r="H52" s="72">
        <f t="shared" si="1"/>
        <v>10</v>
      </c>
      <c r="I52" s="74"/>
      <c r="J52" s="75"/>
      <c r="K52" s="75"/>
      <c r="L52" s="76"/>
      <c r="M52" s="319">
        <f t="shared" si="0"/>
        <v>0</v>
      </c>
    </row>
    <row r="53" spans="1:13" ht="34.950000000000003" customHeight="1" thickBot="1" x14ac:dyDescent="0.3">
      <c r="A53" s="507" t="s">
        <v>179</v>
      </c>
      <c r="B53" s="508"/>
      <c r="C53" s="508"/>
      <c r="D53" s="508"/>
      <c r="E53" s="508"/>
      <c r="F53" s="508"/>
      <c r="G53" s="508"/>
      <c r="H53" s="508"/>
      <c r="I53" s="508"/>
      <c r="J53" s="508"/>
      <c r="K53" s="508"/>
      <c r="L53" s="508"/>
      <c r="M53" s="510"/>
    </row>
    <row r="54" spans="1:13" x14ac:dyDescent="0.25">
      <c r="A54" s="62">
        <v>44</v>
      </c>
      <c r="B54" s="333" t="s">
        <v>180</v>
      </c>
      <c r="C54" s="333" t="s">
        <v>116</v>
      </c>
      <c r="D54" s="63" t="s">
        <v>14</v>
      </c>
      <c r="E54" s="197">
        <v>50</v>
      </c>
      <c r="F54" s="198">
        <v>20</v>
      </c>
      <c r="G54" s="198">
        <v>10</v>
      </c>
      <c r="H54" s="63">
        <f>E54+F54+G54</f>
        <v>80</v>
      </c>
      <c r="I54" s="335"/>
      <c r="J54" s="336"/>
      <c r="K54" s="336"/>
      <c r="L54" s="337"/>
      <c r="M54" s="338">
        <f>L54*H54</f>
        <v>0</v>
      </c>
    </row>
    <row r="55" spans="1:13" x14ac:dyDescent="0.25">
      <c r="A55" s="64">
        <v>45</v>
      </c>
      <c r="B55" s="311" t="s">
        <v>181</v>
      </c>
      <c r="C55" s="311" t="s">
        <v>116</v>
      </c>
      <c r="D55" s="66" t="s">
        <v>14</v>
      </c>
      <c r="E55" s="148">
        <v>100</v>
      </c>
      <c r="F55" s="92">
        <v>50</v>
      </c>
      <c r="G55" s="92">
        <v>60</v>
      </c>
      <c r="H55" s="72">
        <f t="shared" ref="H55:H70" si="2">E55+F55+G55</f>
        <v>210</v>
      </c>
      <c r="I55" s="67"/>
      <c r="J55" s="68"/>
      <c r="K55" s="68"/>
      <c r="L55" s="69"/>
      <c r="M55" s="70">
        <f>L55*H55</f>
        <v>0</v>
      </c>
    </row>
    <row r="56" spans="1:13" ht="14.25" customHeight="1" x14ac:dyDescent="0.25">
      <c r="A56" s="79">
        <v>46</v>
      </c>
      <c r="B56" s="311" t="s">
        <v>182</v>
      </c>
      <c r="C56" s="311" t="s">
        <v>116</v>
      </c>
      <c r="D56" s="66" t="s">
        <v>14</v>
      </c>
      <c r="E56" s="148">
        <v>250</v>
      </c>
      <c r="F56" s="92">
        <v>250</v>
      </c>
      <c r="G56" s="92">
        <v>200</v>
      </c>
      <c r="H56" s="72">
        <f t="shared" si="2"/>
        <v>700</v>
      </c>
      <c r="I56" s="67"/>
      <c r="J56" s="68"/>
      <c r="K56" s="68"/>
      <c r="L56" s="69"/>
      <c r="M56" s="70">
        <f t="shared" si="0"/>
        <v>0</v>
      </c>
    </row>
    <row r="57" spans="1:13" x14ac:dyDescent="0.25">
      <c r="A57" s="64">
        <v>47</v>
      </c>
      <c r="B57" s="311" t="s">
        <v>183</v>
      </c>
      <c r="C57" s="311" t="s">
        <v>116</v>
      </c>
      <c r="D57" s="66" t="s">
        <v>14</v>
      </c>
      <c r="E57" s="148">
        <v>20</v>
      </c>
      <c r="F57" s="92">
        <v>2</v>
      </c>
      <c r="G57" s="92"/>
      <c r="H57" s="72">
        <f t="shared" si="2"/>
        <v>22</v>
      </c>
      <c r="I57" s="67"/>
      <c r="J57" s="68"/>
      <c r="K57" s="68"/>
      <c r="L57" s="69"/>
      <c r="M57" s="70">
        <f t="shared" si="0"/>
        <v>0</v>
      </c>
    </row>
    <row r="58" spans="1:13" x14ac:dyDescent="0.25">
      <c r="A58" s="79">
        <v>48</v>
      </c>
      <c r="B58" s="311" t="s">
        <v>184</v>
      </c>
      <c r="C58" s="311" t="s">
        <v>185</v>
      </c>
      <c r="D58" s="66" t="s">
        <v>14</v>
      </c>
      <c r="E58" s="148"/>
      <c r="F58" s="92"/>
      <c r="G58" s="92"/>
      <c r="H58" s="72">
        <f t="shared" si="2"/>
        <v>0</v>
      </c>
      <c r="I58" s="67"/>
      <c r="J58" s="68"/>
      <c r="K58" s="68"/>
      <c r="L58" s="69"/>
      <c r="M58" s="70">
        <f t="shared" si="0"/>
        <v>0</v>
      </c>
    </row>
    <row r="59" spans="1:13" ht="15.75" customHeight="1" x14ac:dyDescent="0.25">
      <c r="A59" s="64">
        <v>49</v>
      </c>
      <c r="B59" s="311" t="s">
        <v>186</v>
      </c>
      <c r="C59" s="311" t="s">
        <v>116</v>
      </c>
      <c r="D59" s="66" t="s">
        <v>14</v>
      </c>
      <c r="E59" s="148"/>
      <c r="F59" s="92"/>
      <c r="G59" s="92"/>
      <c r="H59" s="72">
        <f t="shared" si="2"/>
        <v>0</v>
      </c>
      <c r="I59" s="67"/>
      <c r="J59" s="68"/>
      <c r="K59" s="68"/>
      <c r="L59" s="69"/>
      <c r="M59" s="70">
        <f t="shared" si="0"/>
        <v>0</v>
      </c>
    </row>
    <row r="60" spans="1:13" x14ac:dyDescent="0.25">
      <c r="A60" s="79">
        <v>50</v>
      </c>
      <c r="B60" s="311" t="s">
        <v>187</v>
      </c>
      <c r="C60" s="311" t="s">
        <v>116</v>
      </c>
      <c r="D60" s="66" t="s">
        <v>14</v>
      </c>
      <c r="E60" s="148">
        <v>50</v>
      </c>
      <c r="F60" s="92">
        <v>5</v>
      </c>
      <c r="G60" s="92">
        <v>40</v>
      </c>
      <c r="H60" s="72">
        <f t="shared" si="2"/>
        <v>95</v>
      </c>
      <c r="I60" s="67"/>
      <c r="J60" s="68"/>
      <c r="K60" s="68"/>
      <c r="L60" s="69"/>
      <c r="M60" s="71">
        <f t="shared" si="0"/>
        <v>0</v>
      </c>
    </row>
    <row r="61" spans="1:13" x14ac:dyDescent="0.25">
      <c r="A61" s="64">
        <v>51</v>
      </c>
      <c r="B61" s="311" t="s">
        <v>188</v>
      </c>
      <c r="C61" s="311" t="s">
        <v>116</v>
      </c>
      <c r="D61" s="66" t="s">
        <v>14</v>
      </c>
      <c r="E61" s="148"/>
      <c r="F61" s="92"/>
      <c r="G61" s="92"/>
      <c r="H61" s="72">
        <f t="shared" si="2"/>
        <v>0</v>
      </c>
      <c r="I61" s="67"/>
      <c r="J61" s="68"/>
      <c r="K61" s="68"/>
      <c r="L61" s="69"/>
      <c r="M61" s="70">
        <f t="shared" si="0"/>
        <v>0</v>
      </c>
    </row>
    <row r="62" spans="1:13" x14ac:dyDescent="0.25">
      <c r="A62" s="79">
        <v>52</v>
      </c>
      <c r="B62" s="311" t="s">
        <v>189</v>
      </c>
      <c r="C62" s="311" t="s">
        <v>116</v>
      </c>
      <c r="D62" s="66" t="s">
        <v>14</v>
      </c>
      <c r="E62" s="148">
        <v>50</v>
      </c>
      <c r="F62" s="92">
        <v>30</v>
      </c>
      <c r="G62" s="92">
        <v>30</v>
      </c>
      <c r="H62" s="72">
        <f t="shared" si="2"/>
        <v>110</v>
      </c>
      <c r="I62" s="67"/>
      <c r="J62" s="68"/>
      <c r="K62" s="68"/>
      <c r="L62" s="69"/>
      <c r="M62" s="70">
        <f t="shared" si="0"/>
        <v>0</v>
      </c>
    </row>
    <row r="63" spans="1:13" x14ac:dyDescent="0.25">
      <c r="A63" s="64">
        <v>53</v>
      </c>
      <c r="B63" s="311" t="s">
        <v>190</v>
      </c>
      <c r="C63" s="311" t="s">
        <v>118</v>
      </c>
      <c r="D63" s="66" t="s">
        <v>14</v>
      </c>
      <c r="E63" s="148">
        <v>70</v>
      </c>
      <c r="F63" s="92">
        <v>60</v>
      </c>
      <c r="G63" s="92"/>
      <c r="H63" s="72">
        <f t="shared" si="2"/>
        <v>130</v>
      </c>
      <c r="I63" s="67"/>
      <c r="J63" s="68"/>
      <c r="K63" s="68"/>
      <c r="L63" s="69"/>
      <c r="M63" s="70">
        <f t="shared" si="0"/>
        <v>0</v>
      </c>
    </row>
    <row r="64" spans="1:13" x14ac:dyDescent="0.25">
      <c r="A64" s="79">
        <v>54</v>
      </c>
      <c r="B64" s="311" t="s">
        <v>191</v>
      </c>
      <c r="C64" s="311" t="s">
        <v>192</v>
      </c>
      <c r="D64" s="66" t="s">
        <v>14</v>
      </c>
      <c r="E64" s="148">
        <v>25</v>
      </c>
      <c r="F64" s="92">
        <v>5</v>
      </c>
      <c r="G64" s="92">
        <v>25</v>
      </c>
      <c r="H64" s="72">
        <f t="shared" si="2"/>
        <v>55</v>
      </c>
      <c r="I64" s="67"/>
      <c r="J64" s="68"/>
      <c r="K64" s="68"/>
      <c r="L64" s="69"/>
      <c r="M64" s="70">
        <f>L64*H64</f>
        <v>0</v>
      </c>
    </row>
    <row r="65" spans="1:13" x14ac:dyDescent="0.25">
      <c r="A65" s="64">
        <v>55</v>
      </c>
      <c r="B65" s="311" t="s">
        <v>193</v>
      </c>
      <c r="C65" s="311" t="s">
        <v>194</v>
      </c>
      <c r="D65" s="66" t="s">
        <v>14</v>
      </c>
      <c r="E65" s="148">
        <v>120</v>
      </c>
      <c r="F65" s="92">
        <v>130</v>
      </c>
      <c r="G65" s="92">
        <v>10</v>
      </c>
      <c r="H65" s="72">
        <f t="shared" si="2"/>
        <v>260</v>
      </c>
      <c r="I65" s="67"/>
      <c r="J65" s="68"/>
      <c r="K65" s="68"/>
      <c r="L65" s="69"/>
      <c r="M65" s="70">
        <f t="shared" si="0"/>
        <v>0</v>
      </c>
    </row>
    <row r="66" spans="1:13" x14ac:dyDescent="0.25">
      <c r="A66" s="79">
        <v>56</v>
      </c>
      <c r="B66" s="311" t="s">
        <v>195</v>
      </c>
      <c r="C66" s="311" t="s">
        <v>192</v>
      </c>
      <c r="D66" s="66" t="s">
        <v>14</v>
      </c>
      <c r="E66" s="148">
        <v>25</v>
      </c>
      <c r="F66" s="92">
        <v>15</v>
      </c>
      <c r="G66" s="92"/>
      <c r="H66" s="72">
        <f t="shared" si="2"/>
        <v>40</v>
      </c>
      <c r="I66" s="67"/>
      <c r="J66" s="68"/>
      <c r="K66" s="68"/>
      <c r="L66" s="69"/>
      <c r="M66" s="70">
        <f t="shared" si="0"/>
        <v>0</v>
      </c>
    </row>
    <row r="67" spans="1:13" x14ac:dyDescent="0.25">
      <c r="A67" s="64">
        <v>57</v>
      </c>
      <c r="B67" s="311" t="s">
        <v>196</v>
      </c>
      <c r="C67" s="311" t="s">
        <v>197</v>
      </c>
      <c r="D67" s="94" t="s">
        <v>14</v>
      </c>
      <c r="E67" s="149"/>
      <c r="F67" s="93"/>
      <c r="G67" s="93"/>
      <c r="H67" s="72">
        <f t="shared" si="2"/>
        <v>0</v>
      </c>
      <c r="I67" s="95"/>
      <c r="J67" s="96"/>
      <c r="K67" s="96"/>
      <c r="L67" s="97"/>
      <c r="M67" s="71">
        <f t="shared" si="0"/>
        <v>0</v>
      </c>
    </row>
    <row r="68" spans="1:13" x14ac:dyDescent="0.25">
      <c r="A68" s="79">
        <v>58</v>
      </c>
      <c r="B68" s="311" t="s">
        <v>198</v>
      </c>
      <c r="C68" s="311" t="s">
        <v>154</v>
      </c>
      <c r="D68" s="66" t="s">
        <v>14</v>
      </c>
      <c r="E68" s="64"/>
      <c r="F68" s="65">
        <v>5</v>
      </c>
      <c r="G68" s="65"/>
      <c r="H68" s="72">
        <f t="shared" si="2"/>
        <v>5</v>
      </c>
      <c r="I68" s="67"/>
      <c r="J68" s="68"/>
      <c r="K68" s="68"/>
      <c r="L68" s="69"/>
      <c r="M68" s="70">
        <f t="shared" si="0"/>
        <v>0</v>
      </c>
    </row>
    <row r="69" spans="1:13" x14ac:dyDescent="0.25">
      <c r="A69" s="468">
        <v>59</v>
      </c>
      <c r="B69" s="469" t="s">
        <v>199</v>
      </c>
      <c r="C69" s="311" t="s">
        <v>116</v>
      </c>
      <c r="D69" s="66" t="s">
        <v>14</v>
      </c>
      <c r="E69" s="470"/>
      <c r="F69" s="471">
        <v>5</v>
      </c>
      <c r="G69" s="471"/>
      <c r="H69" s="72">
        <f t="shared" si="2"/>
        <v>5</v>
      </c>
      <c r="I69" s="95"/>
      <c r="J69" s="96"/>
      <c r="K69" s="96"/>
      <c r="L69" s="97"/>
      <c r="M69" s="70">
        <f t="shared" si="0"/>
        <v>0</v>
      </c>
    </row>
    <row r="70" spans="1:13" x14ac:dyDescent="0.25">
      <c r="A70" s="147">
        <v>60</v>
      </c>
      <c r="B70" s="334" t="s">
        <v>200</v>
      </c>
      <c r="C70" s="334" t="s">
        <v>118</v>
      </c>
      <c r="D70" s="73" t="s">
        <v>14</v>
      </c>
      <c r="E70" s="147"/>
      <c r="F70" s="314">
        <v>5</v>
      </c>
      <c r="G70" s="314"/>
      <c r="H70" s="199">
        <f t="shared" si="2"/>
        <v>5</v>
      </c>
      <c r="I70" s="74"/>
      <c r="J70" s="75"/>
      <c r="K70" s="75"/>
      <c r="L70" s="76"/>
      <c r="M70" s="77">
        <f>L70*H70</f>
        <v>0</v>
      </c>
    </row>
    <row r="71" spans="1:13" ht="21.6" customHeight="1" x14ac:dyDescent="0.25">
      <c r="I71" s="78"/>
      <c r="J71" s="202"/>
      <c r="K71" s="515" t="s">
        <v>201</v>
      </c>
      <c r="L71" s="516"/>
      <c r="M71" s="341">
        <f>SUM(M9:M52)</f>
        <v>0</v>
      </c>
    </row>
    <row r="72" spans="1:13" ht="21.6" customHeight="1" x14ac:dyDescent="0.25">
      <c r="I72" s="78"/>
      <c r="J72" s="202"/>
      <c r="K72" s="511" t="s">
        <v>202</v>
      </c>
      <c r="L72" s="512"/>
      <c r="M72" s="342">
        <f>M71*0.12</f>
        <v>0</v>
      </c>
    </row>
    <row r="73" spans="1:13" ht="21.6" customHeight="1" x14ac:dyDescent="0.25">
      <c r="K73" s="511" t="s">
        <v>203</v>
      </c>
      <c r="L73" s="512"/>
      <c r="M73" s="342">
        <f>SUM(M71:M72)</f>
        <v>0</v>
      </c>
    </row>
    <row r="74" spans="1:13" ht="21.6" customHeight="1" x14ac:dyDescent="0.25">
      <c r="K74" s="511" t="s">
        <v>204</v>
      </c>
      <c r="L74" s="512"/>
      <c r="M74" s="342">
        <f>SUM(M54:M70)</f>
        <v>0</v>
      </c>
    </row>
    <row r="75" spans="1:13" ht="21.6" customHeight="1" x14ac:dyDescent="0.25">
      <c r="K75" s="511" t="s">
        <v>28</v>
      </c>
      <c r="L75" s="512"/>
      <c r="M75" s="342">
        <f>M74*0.21</f>
        <v>0</v>
      </c>
    </row>
    <row r="76" spans="1:13" ht="21.6" customHeight="1" x14ac:dyDescent="0.25">
      <c r="K76" s="511" t="s">
        <v>205</v>
      </c>
      <c r="L76" s="512"/>
      <c r="M76" s="342">
        <f>SUM(M74:M75)</f>
        <v>0</v>
      </c>
    </row>
    <row r="77" spans="1:13" ht="21.6" customHeight="1" thickBot="1" x14ac:dyDescent="0.3">
      <c r="K77" s="513" t="s">
        <v>206</v>
      </c>
      <c r="L77" s="514"/>
      <c r="M77" s="343">
        <f>SUM(M72:M76)</f>
        <v>0</v>
      </c>
    </row>
    <row r="78" spans="1:13" ht="21.6" customHeight="1" x14ac:dyDescent="0.25">
      <c r="K78" s="339"/>
      <c r="L78" s="339"/>
      <c r="M78" s="340"/>
    </row>
    <row r="79" spans="1:13" ht="14.4" x14ac:dyDescent="0.25">
      <c r="B79" s="495"/>
      <c r="C79" s="495"/>
      <c r="D79" s="495"/>
      <c r="E79" s="495"/>
      <c r="F79" s="495"/>
      <c r="G79" s="495"/>
      <c r="H79" s="495"/>
      <c r="I79" s="495"/>
      <c r="J79" s="495"/>
      <c r="K79" s="495"/>
      <c r="L79" s="250"/>
      <c r="M79" s="250"/>
    </row>
    <row r="80" spans="1:13" ht="16.2" x14ac:dyDescent="0.25">
      <c r="B80" s="496" t="s">
        <v>103</v>
      </c>
      <c r="C80" s="496"/>
      <c r="D80" s="496"/>
      <c r="E80" s="496"/>
      <c r="F80" s="496"/>
      <c r="G80" s="496"/>
      <c r="H80" s="496"/>
      <c r="I80" s="496"/>
      <c r="J80" s="496"/>
      <c r="K80" s="496"/>
      <c r="L80" s="250"/>
      <c r="M80" s="250"/>
    </row>
    <row r="81" spans="1:18" x14ac:dyDescent="0.25"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0"/>
      <c r="M81" s="250"/>
    </row>
    <row r="82" spans="1:18" s="3" customFormat="1" ht="22.95" customHeight="1" x14ac:dyDescent="0.25">
      <c r="A82" s="18"/>
      <c r="B82" s="497" t="s">
        <v>516</v>
      </c>
      <c r="C82" s="497"/>
      <c r="D82" s="497"/>
      <c r="E82" s="497"/>
      <c r="F82" s="497"/>
      <c r="G82" s="497"/>
      <c r="H82" s="497"/>
      <c r="I82" s="497"/>
      <c r="J82" s="251"/>
      <c r="K82" s="251"/>
      <c r="L82" s="250"/>
      <c r="M82" s="250"/>
      <c r="N82" s="250"/>
      <c r="O82" s="250"/>
      <c r="P82" s="250"/>
      <c r="Q82" s="250"/>
      <c r="R82" s="250"/>
    </row>
    <row r="83" spans="1:18" s="1" customFormat="1" ht="15.6" x14ac:dyDescent="0.3">
      <c r="A83" s="2"/>
      <c r="B83" s="253"/>
      <c r="C83" s="253"/>
      <c r="D83" s="253"/>
      <c r="E83" s="253"/>
      <c r="F83" s="253"/>
      <c r="G83" s="251"/>
      <c r="H83" s="251"/>
      <c r="I83" s="251"/>
      <c r="J83" s="251"/>
      <c r="K83" s="251"/>
      <c r="L83" s="250"/>
      <c r="M83" s="250"/>
      <c r="N83" s="250"/>
      <c r="O83" s="250"/>
      <c r="P83" s="250"/>
      <c r="Q83" s="250"/>
      <c r="R83" s="250"/>
    </row>
    <row r="84" spans="1:18" s="1" customFormat="1" ht="75.599999999999994" customHeight="1" x14ac:dyDescent="0.3">
      <c r="A84" s="2"/>
      <c r="B84" s="492" t="s">
        <v>517</v>
      </c>
      <c r="C84" s="492"/>
      <c r="D84" s="492"/>
      <c r="E84" s="492"/>
      <c r="F84" s="492"/>
      <c r="G84" s="492"/>
      <c r="H84" s="492"/>
      <c r="I84" s="492"/>
      <c r="J84" s="492"/>
      <c r="K84" s="492"/>
      <c r="L84" s="492"/>
      <c r="M84" s="492"/>
      <c r="N84" s="254"/>
      <c r="O84" s="254"/>
      <c r="P84" s="254"/>
      <c r="Q84" s="254"/>
      <c r="R84" s="254"/>
    </row>
    <row r="86" spans="1:18" x14ac:dyDescent="0.25">
      <c r="B86" s="278"/>
      <c r="C86" s="278"/>
      <c r="D86" s="278"/>
      <c r="E86" s="278"/>
      <c r="F86" s="278"/>
      <c r="G86" s="278"/>
      <c r="H86" s="278"/>
      <c r="I86" s="278"/>
      <c r="J86" s="278"/>
      <c r="K86" s="278"/>
      <c r="L86" s="278"/>
      <c r="M86" s="278"/>
    </row>
    <row r="87" spans="1:18" x14ac:dyDescent="0.25">
      <c r="B87" s="278"/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</row>
    <row r="88" spans="1:18" x14ac:dyDescent="0.25">
      <c r="B88" s="278"/>
      <c r="C88" s="278"/>
      <c r="D88" s="278"/>
      <c r="E88" s="278"/>
      <c r="F88" s="278"/>
      <c r="G88" s="278"/>
      <c r="H88" s="278"/>
      <c r="I88" s="278"/>
      <c r="J88" s="278"/>
      <c r="K88" s="278"/>
      <c r="L88" s="278"/>
      <c r="M88" s="278"/>
    </row>
    <row r="89" spans="1:18" x14ac:dyDescent="0.25">
      <c r="B89" s="278"/>
      <c r="C89" s="278"/>
      <c r="D89" s="278"/>
      <c r="E89" s="278"/>
      <c r="F89" s="278"/>
      <c r="G89" s="278"/>
      <c r="H89" s="278"/>
      <c r="I89" s="278"/>
      <c r="J89" s="278"/>
      <c r="K89" s="278"/>
      <c r="L89" s="278"/>
      <c r="M89" s="278"/>
    </row>
    <row r="90" spans="1:18" x14ac:dyDescent="0.25">
      <c r="B90" s="278"/>
      <c r="C90" s="278"/>
      <c r="D90" s="278"/>
      <c r="E90" s="278"/>
      <c r="F90" s="278"/>
      <c r="G90" s="278"/>
      <c r="H90" s="278"/>
      <c r="I90" s="278"/>
      <c r="J90" s="278"/>
      <c r="K90" s="278"/>
      <c r="L90" s="278"/>
      <c r="M90" s="278"/>
    </row>
    <row r="91" spans="1:18" x14ac:dyDescent="0.25">
      <c r="B91" s="278"/>
      <c r="C91" s="278"/>
      <c r="D91" s="278"/>
      <c r="E91" s="278"/>
      <c r="F91" s="278"/>
      <c r="G91" s="278"/>
      <c r="H91" s="278"/>
      <c r="I91" s="278"/>
      <c r="J91" s="278"/>
      <c r="K91" s="278"/>
      <c r="L91" s="278"/>
      <c r="M91" s="278"/>
    </row>
    <row r="92" spans="1:18" ht="12" customHeight="1" x14ac:dyDescent="0.25"/>
  </sheetData>
  <customSheetViews>
    <customSheetView guid="{0B3AE4E3-0914-4208-ADDB-6B30E9E80D19}" scale="70">
      <selection activeCell="O7" sqref="O7"/>
      <pageMargins left="0" right="0" top="0" bottom="0" header="0" footer="0"/>
      <pageSetup paperSize="9" orientation="portrait" r:id="rId1"/>
    </customSheetView>
    <customSheetView guid="{7E676C0A-292D-43AF-8884-A5B238790340}" scale="70" topLeftCell="D6">
      <selection activeCell="AA10" sqref="AA10"/>
      <pageMargins left="0" right="0" top="0" bottom="0" header="0" footer="0"/>
      <pageSetup paperSize="9" orientation="portrait" r:id="rId2"/>
    </customSheetView>
    <customSheetView guid="{6CF902FD-347C-4AAD-96B2-826D55F87D5F}" scale="90" topLeftCell="I3">
      <selection activeCell="W26" sqref="W26"/>
      <pageMargins left="0" right="0" top="0" bottom="0" header="0" footer="0"/>
      <pageSetup paperSize="9" orientation="portrait" r:id="rId3"/>
    </customSheetView>
    <customSheetView guid="{DCB36E3C-D22B-437E-A537-321FDAAB3086}" scale="70" topLeftCell="A16">
      <selection activeCell="C48" sqref="C48"/>
      <pageMargins left="0" right="0" top="0" bottom="0" header="0" footer="0"/>
      <pageSetup paperSize="9" orientation="portrait" r:id="rId4"/>
    </customSheetView>
    <customSheetView guid="{08871F0E-95FE-420B-AFA8-6DF9E50AB3C3}" scale="90" topLeftCell="A25">
      <selection activeCell="L48" sqref="L48"/>
      <pageMargins left="0" right="0" top="0" bottom="0" header="0" footer="0"/>
      <pageSetup paperSize="9" orientation="portrait" r:id="rId5"/>
    </customSheetView>
    <customSheetView guid="{FD7DC1AC-B6F9-4229-AC90-CE254A1E07F5}" scale="70" topLeftCell="A4">
      <selection activeCell="Q48" sqref="Q48"/>
      <pageMargins left="0" right="0" top="0" bottom="0" header="0" footer="0"/>
      <pageSetup paperSize="9" orientation="portrait" r:id="rId6"/>
    </customSheetView>
    <customSheetView guid="{4304E02D-0528-4B66-BA1D-81F482D9576A}" scale="70" topLeftCell="A10">
      <selection activeCell="U48" sqref="U48"/>
      <pageMargins left="0" right="0" top="0" bottom="0" header="0" footer="0"/>
      <pageSetup paperSize="9" orientation="portrait" r:id="rId7"/>
    </customSheetView>
    <customSheetView guid="{356D7EDE-F4CB-4EDC-A382-35D179924D6C}" scale="70" topLeftCell="A16">
      <selection activeCell="Y43" sqref="Y43"/>
      <pageMargins left="0" right="0" top="0" bottom="0" header="0" footer="0"/>
      <pageSetup paperSize="9" orientation="portrait" r:id="rId8"/>
    </customSheetView>
    <customSheetView guid="{F83AC4B4-7D25-4826-BDB9-CA852111FC8A}" scale="70" topLeftCell="A4">
      <selection activeCell="A30" sqref="A30:AG30"/>
      <pageMargins left="0" right="0" top="0" bottom="0" header="0" footer="0"/>
      <pageSetup paperSize="9" orientation="portrait" r:id="rId9"/>
    </customSheetView>
    <customSheetView guid="{14FE8C86-C459-4426-AEC6-AF603C49202E}" scale="70">
      <selection activeCell="K8" sqref="K8"/>
      <pageMargins left="0" right="0" top="0" bottom="0" header="0" footer="0"/>
      <pageSetup paperSize="9" orientation="portrait" r:id="rId10"/>
    </customSheetView>
    <customSheetView guid="{376E5862-C000-487E-A0CF-937719227C8A}" scale="70" topLeftCell="A4">
      <selection activeCell="X8" sqref="X8"/>
      <pageMargins left="0" right="0" top="0" bottom="0" header="0" footer="0"/>
      <pageSetup paperSize="9" orientation="portrait" r:id="rId11"/>
    </customSheetView>
    <customSheetView guid="{DF7DD6B5-6EE2-4087-AD64-370E0EADC75C}" scale="70" topLeftCell="A4">
      <selection activeCell="X8" sqref="X8"/>
      <pageMargins left="0" right="0" top="0" bottom="0" header="0" footer="0"/>
      <pageSetup paperSize="9" orientation="portrait" r:id="rId12"/>
    </customSheetView>
    <customSheetView guid="{17A9F575-9FAF-4A6C-BA2C-04631ED81BED}" scale="70">
      <selection activeCell="X46" sqref="X46"/>
      <pageMargins left="0" right="0" top="0" bottom="0" header="0" footer="0"/>
      <pageSetup paperSize="9" orientation="portrait" r:id="rId13"/>
    </customSheetView>
    <customSheetView guid="{ED116021-19FB-40BD-BC7C-C9D4EB62345D}" scale="90" topLeftCell="I3">
      <selection activeCell="W26" sqref="W26"/>
      <pageMargins left="0" right="0" top="0" bottom="0" header="0" footer="0"/>
      <pageSetup paperSize="9" orientation="portrait" r:id="rId14"/>
    </customSheetView>
    <customSheetView guid="{ABA14692-B665-4DEF-962D-AD29312ACC48}" scale="70" topLeftCell="A16">
      <selection activeCell="I54" sqref="I54"/>
      <pageMargins left="0" right="0" top="0" bottom="0" header="0" footer="0"/>
      <pageSetup paperSize="9" orientation="portrait" r:id="rId15"/>
    </customSheetView>
    <customSheetView guid="{4993554E-5C6A-4642-8EDF-1F3435F3BFC5}" scale="70">
      <selection activeCell="R53" sqref="R53"/>
      <pageMargins left="0" right="0" top="0" bottom="0" header="0" footer="0"/>
      <pageSetup paperSize="9" orientation="portrait" r:id="rId16"/>
    </customSheetView>
    <customSheetView guid="{A5CBBA03-F3E4-4C74-A08A-1F24536B7260}" scale="70" showPageBreaks="1" fitToPage="1">
      <selection activeCell="Q48" sqref="Q48"/>
      <pageMargins left="0" right="0" top="0" bottom="0" header="0" footer="0"/>
      <pageSetup paperSize="9" scale="45" orientation="landscape" r:id="rId17"/>
    </customSheetView>
  </customSheetViews>
  <mergeCells count="15">
    <mergeCell ref="A2:M2"/>
    <mergeCell ref="K71:L71"/>
    <mergeCell ref="K72:L72"/>
    <mergeCell ref="K73:L73"/>
    <mergeCell ref="K74:L74"/>
    <mergeCell ref="B82:I82"/>
    <mergeCell ref="B84:M84"/>
    <mergeCell ref="A3:M3"/>
    <mergeCell ref="A8:M8"/>
    <mergeCell ref="A53:M53"/>
    <mergeCell ref="B79:K79"/>
    <mergeCell ref="B80:K80"/>
    <mergeCell ref="K75:L75"/>
    <mergeCell ref="K76:L76"/>
    <mergeCell ref="K77:L77"/>
  </mergeCells>
  <pageMargins left="0.7" right="0.7" top="0.75" bottom="0.75" header="0.3" footer="0.3"/>
  <pageSetup paperSize="9" scale="45" orientation="landscape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3"/>
  <sheetViews>
    <sheetView zoomScale="63" zoomScaleNormal="63" workbookViewId="0">
      <selection activeCell="A2" sqref="A2:M2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4" width="15" style="5" bestFit="1" customWidth="1"/>
    <col min="5" max="8" width="9.5546875" style="5" customWidth="1"/>
    <col min="9" max="9" width="12.109375" style="5" customWidth="1"/>
    <col min="10" max="10" width="31.88671875" style="5" customWidth="1"/>
    <col min="11" max="11" width="7.44140625" style="5" customWidth="1"/>
    <col min="12" max="12" width="24.21875" style="5" customWidth="1"/>
    <col min="13" max="13" width="17.5546875" style="5" bestFit="1" customWidth="1"/>
    <col min="14" max="14" width="12.6640625" style="5" customWidth="1"/>
    <col min="15" max="16384" width="48.44140625" style="5"/>
  </cols>
  <sheetData>
    <row r="2" spans="1:14" s="61" customFormat="1" ht="31.95" customHeight="1" x14ac:dyDescent="0.25">
      <c r="A2" s="498" t="s">
        <v>523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14" s="61" customFormat="1" ht="61.95" customHeight="1" x14ac:dyDescent="0.25">
      <c r="A3" s="505" t="s">
        <v>207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</row>
    <row r="4" spans="1:14" x14ac:dyDescent="0.25">
      <c r="A4" s="27"/>
      <c r="B4" s="19"/>
      <c r="C4" s="19"/>
      <c r="D4" s="19"/>
      <c r="E4" s="19"/>
      <c r="F4" s="19"/>
      <c r="G4" s="19"/>
      <c r="H4" s="19"/>
      <c r="I4" s="19"/>
      <c r="J4" s="20"/>
      <c r="K4" s="20"/>
      <c r="L4" s="20"/>
      <c r="M4" s="20"/>
      <c r="N4" s="20"/>
    </row>
    <row r="5" spans="1:14" x14ac:dyDescent="0.25">
      <c r="A5" s="4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4" x14ac:dyDescent="0.25">
      <c r="A6" s="4"/>
      <c r="B6" s="98"/>
      <c r="C6" s="179" t="s">
        <v>107</v>
      </c>
      <c r="D6" s="125"/>
      <c r="E6" s="125"/>
      <c r="F6" s="125"/>
      <c r="G6" s="131"/>
      <c r="L6" s="19"/>
      <c r="M6" s="19"/>
    </row>
    <row r="7" spans="1:14" ht="15.75" customHeight="1" thickBot="1" x14ac:dyDescent="0.3">
      <c r="A7" s="27"/>
      <c r="B7" s="19"/>
      <c r="C7" s="19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</row>
    <row r="8" spans="1:14" ht="171.6" customHeight="1" thickBot="1" x14ac:dyDescent="0.3">
      <c r="A8" s="114" t="s">
        <v>1</v>
      </c>
      <c r="B8" s="115" t="s">
        <v>2</v>
      </c>
      <c r="C8" s="115" t="s">
        <v>3</v>
      </c>
      <c r="D8" s="115" t="s">
        <v>208</v>
      </c>
      <c r="E8" s="146" t="s">
        <v>4</v>
      </c>
      <c r="F8" s="308" t="s">
        <v>5</v>
      </c>
      <c r="G8" s="309" t="s">
        <v>6</v>
      </c>
      <c r="H8" s="309" t="s">
        <v>7</v>
      </c>
      <c r="I8" s="113" t="s">
        <v>8</v>
      </c>
      <c r="J8" s="114" t="s">
        <v>3</v>
      </c>
      <c r="K8" s="115" t="s">
        <v>9</v>
      </c>
      <c r="L8" s="115" t="s">
        <v>518</v>
      </c>
      <c r="M8" s="115" t="s">
        <v>10</v>
      </c>
      <c r="N8" s="116" t="s">
        <v>11</v>
      </c>
    </row>
    <row r="9" spans="1:14" ht="48" customHeight="1" x14ac:dyDescent="0.25">
      <c r="A9" s="355">
        <v>1</v>
      </c>
      <c r="B9" s="352" t="s">
        <v>177</v>
      </c>
      <c r="C9" s="345" t="s">
        <v>209</v>
      </c>
      <c r="D9" s="346" t="s">
        <v>210</v>
      </c>
      <c r="E9" s="350" t="s">
        <v>14</v>
      </c>
      <c r="F9" s="344">
        <v>2500</v>
      </c>
      <c r="G9" s="346">
        <v>2000</v>
      </c>
      <c r="H9" s="346">
        <v>1500</v>
      </c>
      <c r="I9" s="350">
        <f>F9+G9+H9</f>
        <v>6000</v>
      </c>
      <c r="J9" s="366"/>
      <c r="K9" s="367"/>
      <c r="L9" s="367"/>
      <c r="M9" s="368"/>
      <c r="N9" s="369">
        <f>M9*I9</f>
        <v>0</v>
      </c>
    </row>
    <row r="10" spans="1:14" ht="48" customHeight="1" x14ac:dyDescent="0.25">
      <c r="A10" s="356">
        <v>2</v>
      </c>
      <c r="B10" s="353" t="s">
        <v>125</v>
      </c>
      <c r="C10" s="99" t="s">
        <v>114</v>
      </c>
      <c r="D10" s="80" t="s">
        <v>211</v>
      </c>
      <c r="E10" s="240" t="s">
        <v>14</v>
      </c>
      <c r="F10" s="361">
        <v>300</v>
      </c>
      <c r="G10" s="349">
        <v>250</v>
      </c>
      <c r="H10" s="349">
        <v>300</v>
      </c>
      <c r="I10" s="362">
        <f>F10+G10+H10</f>
        <v>850</v>
      </c>
      <c r="J10" s="370"/>
      <c r="K10" s="359"/>
      <c r="L10" s="359"/>
      <c r="M10" s="360"/>
      <c r="N10" s="371">
        <f>M10*I10</f>
        <v>0</v>
      </c>
    </row>
    <row r="11" spans="1:14" ht="48" customHeight="1" x14ac:dyDescent="0.25">
      <c r="A11" s="356">
        <v>3</v>
      </c>
      <c r="B11" s="353" t="s">
        <v>127</v>
      </c>
      <c r="C11" s="99" t="s">
        <v>212</v>
      </c>
      <c r="D11" s="80" t="s">
        <v>211</v>
      </c>
      <c r="E11" s="240" t="s">
        <v>14</v>
      </c>
      <c r="F11" s="361">
        <v>100</v>
      </c>
      <c r="G11" s="349">
        <v>80</v>
      </c>
      <c r="H11" s="349">
        <v>120</v>
      </c>
      <c r="I11" s="362">
        <f>F11+G11+H11</f>
        <v>300</v>
      </c>
      <c r="J11" s="370"/>
      <c r="K11" s="359"/>
      <c r="L11" s="359"/>
      <c r="M11" s="360"/>
      <c r="N11" s="371">
        <f>M11*I11</f>
        <v>0</v>
      </c>
    </row>
    <row r="12" spans="1:14" ht="48" customHeight="1" x14ac:dyDescent="0.25">
      <c r="A12" s="356">
        <v>4</v>
      </c>
      <c r="B12" s="353" t="s">
        <v>213</v>
      </c>
      <c r="C12" s="81" t="s">
        <v>214</v>
      </c>
      <c r="D12" s="80" t="s">
        <v>211</v>
      </c>
      <c r="E12" s="240" t="s">
        <v>14</v>
      </c>
      <c r="F12" s="361">
        <v>30</v>
      </c>
      <c r="G12" s="349">
        <v>50</v>
      </c>
      <c r="H12" s="349">
        <v>60</v>
      </c>
      <c r="I12" s="362">
        <f>F12+G12+H12</f>
        <v>140</v>
      </c>
      <c r="J12" s="370"/>
      <c r="K12" s="359"/>
      <c r="L12" s="359"/>
      <c r="M12" s="360"/>
      <c r="N12" s="371">
        <f>M12*I12</f>
        <v>0</v>
      </c>
    </row>
    <row r="13" spans="1:14" ht="48" customHeight="1" thickBot="1" x14ac:dyDescent="0.3">
      <c r="A13" s="357">
        <v>5</v>
      </c>
      <c r="B13" s="354" t="s">
        <v>162</v>
      </c>
      <c r="C13" s="347" t="s">
        <v>215</v>
      </c>
      <c r="D13" s="348" t="s">
        <v>211</v>
      </c>
      <c r="E13" s="351" t="s">
        <v>14</v>
      </c>
      <c r="F13" s="363">
        <v>100</v>
      </c>
      <c r="G13" s="364">
        <v>100</v>
      </c>
      <c r="H13" s="364">
        <v>120</v>
      </c>
      <c r="I13" s="365">
        <f>F13+G13+H13</f>
        <v>320</v>
      </c>
      <c r="J13" s="372"/>
      <c r="K13" s="373"/>
      <c r="L13" s="373"/>
      <c r="M13" s="374"/>
      <c r="N13" s="375">
        <f>M13*I13</f>
        <v>0</v>
      </c>
    </row>
    <row r="14" spans="1:14" ht="23.4" customHeight="1" x14ac:dyDescent="0.25">
      <c r="M14" s="376" t="s">
        <v>27</v>
      </c>
      <c r="N14" s="358">
        <f>SUM(N9:N9)</f>
        <v>0</v>
      </c>
    </row>
    <row r="15" spans="1:14" ht="26.4" customHeight="1" x14ac:dyDescent="0.25">
      <c r="M15" s="377" t="s">
        <v>216</v>
      </c>
      <c r="N15" s="203">
        <f>N14*0.12</f>
        <v>0</v>
      </c>
    </row>
    <row r="16" spans="1:14" ht="14.4" thickBot="1" x14ac:dyDescent="0.3">
      <c r="M16" s="378" t="s">
        <v>29</v>
      </c>
      <c r="N16" s="204">
        <f>SUM(N14:N15)</f>
        <v>0</v>
      </c>
    </row>
    <row r="19" spans="1:18" ht="14.4" x14ac:dyDescent="0.25">
      <c r="B19" s="517"/>
      <c r="C19" s="517"/>
      <c r="D19" s="517"/>
      <c r="E19" s="517"/>
      <c r="F19" s="517"/>
      <c r="G19" s="517"/>
      <c r="H19" s="517"/>
      <c r="I19" s="517"/>
      <c r="J19" s="517"/>
      <c r="K19" s="517"/>
      <c r="L19" s="517"/>
      <c r="M19" s="517"/>
    </row>
    <row r="20" spans="1:18" ht="16.2" customHeight="1" x14ac:dyDescent="0.25">
      <c r="B20" s="496" t="s">
        <v>103</v>
      </c>
      <c r="C20" s="496"/>
      <c r="D20" s="496"/>
      <c r="E20" s="496"/>
      <c r="F20" s="496"/>
      <c r="G20" s="496"/>
      <c r="H20" s="496"/>
      <c r="I20" s="496"/>
      <c r="J20" s="496"/>
      <c r="K20" s="496"/>
      <c r="L20" s="250"/>
      <c r="M20" s="250"/>
    </row>
    <row r="21" spans="1:18" x14ac:dyDescent="0.25">
      <c r="B21" s="251"/>
      <c r="C21" s="251"/>
      <c r="D21" s="251"/>
      <c r="E21" s="251"/>
      <c r="F21" s="251"/>
      <c r="G21" s="251"/>
      <c r="H21" s="251"/>
      <c r="I21" s="251"/>
      <c r="J21" s="251"/>
      <c r="K21" s="251"/>
      <c r="L21" s="250"/>
      <c r="M21" s="250"/>
    </row>
    <row r="22" spans="1:18" s="3" customFormat="1" ht="22.95" customHeight="1" x14ac:dyDescent="0.25">
      <c r="A22" s="18"/>
      <c r="B22" s="497" t="s">
        <v>516</v>
      </c>
      <c r="C22" s="497"/>
      <c r="D22" s="497"/>
      <c r="E22" s="497"/>
      <c r="F22" s="497"/>
      <c r="G22" s="497"/>
      <c r="H22" s="497"/>
      <c r="I22" s="497"/>
      <c r="J22" s="251"/>
      <c r="K22" s="251"/>
      <c r="L22" s="250"/>
      <c r="M22" s="250"/>
      <c r="N22" s="250"/>
      <c r="O22" s="250"/>
      <c r="P22" s="250"/>
      <c r="Q22" s="250"/>
      <c r="R22" s="250"/>
    </row>
    <row r="23" spans="1:18" s="1" customFormat="1" ht="15.6" x14ac:dyDescent="0.3">
      <c r="A23" s="2"/>
      <c r="B23" s="253"/>
      <c r="C23" s="253"/>
      <c r="D23" s="253"/>
      <c r="E23" s="253"/>
      <c r="F23" s="253"/>
      <c r="G23" s="251"/>
      <c r="H23" s="251"/>
      <c r="I23" s="251"/>
      <c r="J23" s="251"/>
      <c r="K23" s="251"/>
      <c r="L23" s="250"/>
      <c r="M23" s="250"/>
      <c r="N23" s="250"/>
      <c r="O23" s="250"/>
      <c r="P23" s="250"/>
      <c r="Q23" s="250"/>
      <c r="R23" s="250"/>
    </row>
    <row r="24" spans="1:18" s="1" customFormat="1" ht="75.599999999999994" customHeight="1" x14ac:dyDescent="0.3">
      <c r="A24" s="2"/>
      <c r="B24" s="492" t="s">
        <v>517</v>
      </c>
      <c r="C24" s="492"/>
      <c r="D24" s="492"/>
      <c r="E24" s="492"/>
      <c r="F24" s="492"/>
      <c r="G24" s="492"/>
      <c r="H24" s="492"/>
      <c r="I24" s="492"/>
      <c r="J24" s="492"/>
      <c r="K24" s="492"/>
      <c r="L24" s="492"/>
      <c r="M24" s="492"/>
      <c r="N24" s="254"/>
      <c r="O24" s="254"/>
      <c r="P24" s="254"/>
      <c r="Q24" s="254"/>
      <c r="R24" s="254"/>
    </row>
    <row r="26" spans="1:18" ht="13.95" customHeight="1" x14ac:dyDescent="0.25"/>
    <row r="27" spans="1:18" ht="13.95" customHeight="1" x14ac:dyDescent="0.25"/>
    <row r="28" spans="1:18" ht="13.95" customHeight="1" x14ac:dyDescent="0.25"/>
    <row r="29" spans="1:18" ht="13.95" customHeight="1" x14ac:dyDescent="0.25"/>
    <row r="30" spans="1:18" ht="13.95" customHeight="1" x14ac:dyDescent="0.25"/>
    <row r="31" spans="1:18" ht="13.95" customHeight="1" x14ac:dyDescent="0.25"/>
    <row r="32" spans="1:18" ht="13.95" customHeight="1" x14ac:dyDescent="0.25"/>
    <row r="33" ht="13.95" customHeight="1" x14ac:dyDescent="0.25"/>
    <row r="34" ht="13.95" customHeight="1" x14ac:dyDescent="0.25"/>
    <row r="35" ht="13.95" customHeight="1" x14ac:dyDescent="0.25"/>
    <row r="36" ht="13.95" customHeight="1" x14ac:dyDescent="0.25"/>
    <row r="37" ht="13.95" customHeight="1" x14ac:dyDescent="0.25"/>
    <row r="38" ht="13.95" customHeight="1" x14ac:dyDescent="0.25"/>
    <row r="39" ht="13.95" customHeight="1" x14ac:dyDescent="0.25"/>
    <row r="40" ht="13.95" customHeight="1" x14ac:dyDescent="0.25"/>
    <row r="41" ht="13.95" customHeight="1" x14ac:dyDescent="0.25"/>
    <row r="42" ht="13.95" customHeight="1" x14ac:dyDescent="0.25"/>
    <row r="43" ht="13.95" customHeight="1" x14ac:dyDescent="0.25"/>
    <row r="44" ht="13.95" customHeight="1" x14ac:dyDescent="0.25"/>
    <row r="45" ht="13.95" customHeight="1" x14ac:dyDescent="0.25"/>
    <row r="46" ht="13.95" customHeight="1" x14ac:dyDescent="0.25"/>
    <row r="47" ht="13.95" customHeight="1" x14ac:dyDescent="0.25"/>
    <row r="48" ht="13.95" customHeight="1" x14ac:dyDescent="0.25"/>
    <row r="49" ht="13.95" customHeight="1" x14ac:dyDescent="0.25"/>
    <row r="53" ht="34.200000000000003" customHeight="1" x14ac:dyDescent="0.25"/>
  </sheetData>
  <customSheetViews>
    <customSheetView guid="{0B3AE4E3-0914-4208-ADDB-6B30E9E80D19}" scale="70">
      <selection activeCell="E23" sqref="E23"/>
      <pageMargins left="0" right="0" top="0" bottom="0" header="0" footer="0"/>
    </customSheetView>
    <customSheetView guid="{7E676C0A-292D-43AF-8884-A5B238790340}" scale="80" topLeftCell="H1">
      <selection activeCell="AB7" sqref="AB7"/>
      <pageMargins left="0" right="0" top="0" bottom="0" header="0" footer="0"/>
    </customSheetView>
    <customSheetView guid="{6CF902FD-347C-4AAD-96B2-826D55F87D5F}" scale="82">
      <selection activeCell="X7" sqref="X7"/>
      <pageMargins left="0" right="0" top="0" bottom="0" header="0" footer="0"/>
    </customSheetView>
    <customSheetView guid="{DCB36E3C-D22B-437E-A537-321FDAAB3086}" scale="55">
      <selection activeCell="G7" sqref="G7"/>
      <pageMargins left="0" right="0" top="0" bottom="0" header="0" footer="0"/>
    </customSheetView>
    <customSheetView guid="{08871F0E-95FE-420B-AFA8-6DF9E50AB3C3}" scale="89">
      <selection activeCell="M7" sqref="M7"/>
      <pageMargins left="0" right="0" top="0" bottom="0" header="0" footer="0"/>
    </customSheetView>
    <customSheetView guid="{FD7DC1AC-B6F9-4229-AC90-CE254A1E07F5}" scale="55">
      <selection activeCell="R7" sqref="R7"/>
      <pageMargins left="0" right="0" top="0" bottom="0" header="0" footer="0"/>
    </customSheetView>
    <customSheetView guid="{4304E02D-0528-4B66-BA1D-81F482D9576A}" scale="55">
      <selection activeCell="V7" sqref="V7"/>
      <pageMargins left="0" right="0" top="0" bottom="0" header="0" footer="0"/>
    </customSheetView>
    <customSheetView guid="{356D7EDE-F4CB-4EDC-A382-35D179924D6C}" scale="70" topLeftCell="C1">
      <selection activeCell="AD17" sqref="AD17"/>
      <pageMargins left="0" right="0" top="0" bottom="0" header="0" footer="0"/>
    </customSheetView>
    <customSheetView guid="{F83AC4B4-7D25-4826-BDB9-CA852111FC8A}" scale="55">
      <selection activeCell="Y7" sqref="Y7"/>
      <pageMargins left="0" right="0" top="0" bottom="0" header="0" footer="0"/>
    </customSheetView>
    <customSheetView guid="{14FE8C86-C459-4426-AEC6-AF603C49202E}" scale="55">
      <selection activeCell="L12" sqref="L12"/>
      <pageMargins left="0" right="0" top="0" bottom="0" header="0" footer="0"/>
    </customSheetView>
    <customSheetView guid="{376E5862-C000-487E-A0CF-937719227C8A}" scale="55">
      <selection activeCell="Y7" sqref="Y7"/>
      <pageMargins left="0" right="0" top="0" bottom="0" header="0" footer="0"/>
    </customSheetView>
    <customSheetView guid="{DF7DD6B5-6EE2-4087-AD64-370E0EADC75C}" scale="55">
      <selection activeCell="Y7" sqref="Y7"/>
      <pageMargins left="0" right="0" top="0" bottom="0" header="0" footer="0"/>
    </customSheetView>
    <customSheetView guid="{17A9F575-9FAF-4A6C-BA2C-04631ED81BED}" scale="55">
      <selection activeCell="Y7" sqref="Y7"/>
      <pageMargins left="0" right="0" top="0" bottom="0" header="0" footer="0"/>
    </customSheetView>
    <customSheetView guid="{ED116021-19FB-40BD-BC7C-C9D4EB62345D}" scale="82">
      <selection activeCell="X7" sqref="X7"/>
      <pageMargins left="0" right="0" top="0" bottom="0" header="0" footer="0"/>
    </customSheetView>
    <customSheetView guid="{ABA14692-B665-4DEF-962D-AD29312ACC48}" scale="55">
      <selection activeCell="L12" sqref="L12"/>
      <pageMargins left="0" right="0" top="0" bottom="0" header="0" footer="0"/>
    </customSheetView>
    <customSheetView guid="{4993554E-5C6A-4642-8EDF-1F3435F3BFC5}" scale="55">
      <selection activeCell="V7" sqref="V7"/>
      <pageMargins left="0" right="0" top="0" bottom="0" header="0" footer="0"/>
    </customSheetView>
    <customSheetView guid="{A5CBBA03-F3E4-4C74-A08A-1F24536B7260}" scale="55" showPageBreaks="1" fitToPage="1">
      <selection activeCell="R7" sqref="R7"/>
      <pageMargins left="0" right="0" top="0" bottom="0" header="0" footer="0"/>
      <pageSetup paperSize="9" scale="62" orientation="landscape" r:id="rId1"/>
    </customSheetView>
  </customSheetViews>
  <mergeCells count="6">
    <mergeCell ref="B24:M24"/>
    <mergeCell ref="A2:M2"/>
    <mergeCell ref="A3:M3"/>
    <mergeCell ref="B19:M19"/>
    <mergeCell ref="B20:K20"/>
    <mergeCell ref="B22:I22"/>
  </mergeCells>
  <pageMargins left="0.7" right="0.7" top="0.75" bottom="0.75" header="0.3" footer="0.3"/>
  <pageSetup paperSize="9" scale="6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95"/>
  <sheetViews>
    <sheetView tabSelected="1" topLeftCell="A122" zoomScale="70" zoomScaleNormal="70" workbookViewId="0">
      <selection activeCell="P139" sqref="P139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30.88671875" style="5" customWidth="1"/>
    <col min="4" max="4" width="7.33203125" style="5" customWidth="1"/>
    <col min="5" max="5" width="12" style="5" customWidth="1"/>
    <col min="6" max="6" width="11.88671875" style="5" customWidth="1"/>
    <col min="7" max="7" width="10.109375" style="5" customWidth="1"/>
    <col min="8" max="8" width="10.5546875" style="5" customWidth="1"/>
    <col min="9" max="9" width="31.88671875" style="5" customWidth="1"/>
    <col min="10" max="10" width="9.6640625" style="5" customWidth="1"/>
    <col min="11" max="11" width="22.21875" style="5" customWidth="1"/>
    <col min="12" max="12" width="13.109375" style="5" bestFit="1" customWidth="1"/>
    <col min="13" max="13" width="11.6640625" style="5" customWidth="1"/>
    <col min="14" max="16384" width="48.44140625" style="5"/>
  </cols>
  <sheetData>
    <row r="2" spans="1:13" s="61" customFormat="1" ht="31.95" customHeight="1" x14ac:dyDescent="0.25">
      <c r="A2" s="498" t="s">
        <v>524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13" s="61" customFormat="1" ht="61.95" customHeight="1" x14ac:dyDescent="0.25">
      <c r="A3" s="505" t="s">
        <v>217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</row>
    <row r="4" spans="1:13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4.4" x14ac:dyDescent="0.3">
      <c r="A5" s="4"/>
      <c r="B5" s="255"/>
      <c r="C5" s="521" t="s">
        <v>84</v>
      </c>
      <c r="D5" s="521"/>
      <c r="E5" s="521"/>
      <c r="F5" s="521"/>
      <c r="G5" s="521"/>
      <c r="H5" s="521"/>
      <c r="I5" s="521"/>
      <c r="J5"/>
      <c r="K5" s="19"/>
      <c r="L5" s="19"/>
      <c r="M5" s="19"/>
    </row>
    <row r="6" spans="1:13" s="3" customFormat="1" x14ac:dyDescent="0.25">
      <c r="A6" s="4"/>
      <c r="B6" s="180"/>
      <c r="C6" s="518" t="s">
        <v>32</v>
      </c>
      <c r="D6" s="519"/>
      <c r="E6" s="519"/>
      <c r="F6" s="519"/>
      <c r="G6" s="519"/>
      <c r="H6" s="519"/>
      <c r="I6" s="520"/>
      <c r="J6" s="5"/>
      <c r="K6" s="4"/>
      <c r="L6" s="4"/>
      <c r="M6" s="4"/>
    </row>
    <row r="7" spans="1:13" ht="14.4" thickBot="1" x14ac:dyDescent="0.3">
      <c r="A7" s="27"/>
      <c r="B7" s="19"/>
      <c r="C7" s="19"/>
      <c r="D7" s="19"/>
      <c r="E7" s="19"/>
      <c r="F7" s="19"/>
      <c r="G7" s="19"/>
      <c r="H7" s="19"/>
      <c r="I7" s="20"/>
      <c r="J7" s="20"/>
      <c r="K7" s="20"/>
      <c r="L7" s="20"/>
      <c r="M7" s="20"/>
    </row>
    <row r="8" spans="1:13" ht="156.6" customHeight="1" thickBot="1" x14ac:dyDescent="0.3">
      <c r="A8" s="108" t="s">
        <v>1</v>
      </c>
      <c r="B8" s="109" t="s">
        <v>2</v>
      </c>
      <c r="C8" s="109" t="s">
        <v>3</v>
      </c>
      <c r="D8" s="145" t="s">
        <v>4</v>
      </c>
      <c r="E8" s="308" t="s">
        <v>5</v>
      </c>
      <c r="F8" s="309" t="s">
        <v>6</v>
      </c>
      <c r="G8" s="309" t="s">
        <v>7</v>
      </c>
      <c r="H8" s="110" t="s">
        <v>8</v>
      </c>
      <c r="I8" s="238" t="s">
        <v>3</v>
      </c>
      <c r="J8" s="109" t="s">
        <v>9</v>
      </c>
      <c r="K8" s="115" t="s">
        <v>515</v>
      </c>
      <c r="L8" s="115" t="s">
        <v>10</v>
      </c>
      <c r="M8" s="116" t="s">
        <v>11</v>
      </c>
    </row>
    <row r="9" spans="1:13" ht="52.2" customHeight="1" thickBot="1" x14ac:dyDescent="0.3">
      <c r="A9" s="531" t="s">
        <v>218</v>
      </c>
      <c r="B9" s="532"/>
      <c r="C9" s="532"/>
      <c r="D9" s="532"/>
      <c r="E9" s="532"/>
      <c r="F9" s="532"/>
      <c r="G9" s="532"/>
      <c r="H9" s="532"/>
      <c r="I9" s="532"/>
      <c r="J9" s="532"/>
      <c r="K9" s="532"/>
      <c r="L9" s="532"/>
      <c r="M9" s="533"/>
    </row>
    <row r="10" spans="1:13" ht="40.950000000000003" customHeight="1" x14ac:dyDescent="0.25">
      <c r="A10" s="397">
        <v>1</v>
      </c>
      <c r="B10" s="392" t="s">
        <v>219</v>
      </c>
      <c r="C10" s="392" t="s">
        <v>220</v>
      </c>
      <c r="D10" s="398" t="s">
        <v>14</v>
      </c>
      <c r="E10" s="407">
        <v>25</v>
      </c>
      <c r="F10" s="407">
        <v>3</v>
      </c>
      <c r="G10" s="407">
        <v>10</v>
      </c>
      <c r="H10" s="407">
        <f>E10+F10+G10</f>
        <v>38</v>
      </c>
      <c r="I10" s="408"/>
      <c r="J10" s="409"/>
      <c r="K10" s="409"/>
      <c r="L10" s="410"/>
      <c r="M10" s="411">
        <f>H10*L10</f>
        <v>0</v>
      </c>
    </row>
    <row r="11" spans="1:13" ht="37.200000000000003" customHeight="1" x14ac:dyDescent="0.25">
      <c r="A11" s="399">
        <v>2</v>
      </c>
      <c r="B11" s="211" t="s">
        <v>221</v>
      </c>
      <c r="C11" s="211" t="s">
        <v>220</v>
      </c>
      <c r="D11" s="228" t="s">
        <v>14</v>
      </c>
      <c r="E11" s="222">
        <v>25</v>
      </c>
      <c r="F11" s="222">
        <v>30</v>
      </c>
      <c r="G11" s="222"/>
      <c r="H11" s="222">
        <f t="shared" ref="H11:H83" si="0">E11+F11+G11</f>
        <v>55</v>
      </c>
      <c r="I11" s="225"/>
      <c r="J11" s="220"/>
      <c r="K11" s="220"/>
      <c r="L11" s="221"/>
      <c r="M11" s="412">
        <f>L11*H11</f>
        <v>0</v>
      </c>
    </row>
    <row r="12" spans="1:13" ht="17.399999999999999" customHeight="1" x14ac:dyDescent="0.25">
      <c r="A12" s="413">
        <v>3</v>
      </c>
      <c r="B12" s="214" t="s">
        <v>222</v>
      </c>
      <c r="C12" s="214" t="s">
        <v>223</v>
      </c>
      <c r="D12" s="222" t="s">
        <v>14</v>
      </c>
      <c r="E12" s="222">
        <v>28</v>
      </c>
      <c r="F12" s="222">
        <v>30</v>
      </c>
      <c r="G12" s="222">
        <v>48</v>
      </c>
      <c r="H12" s="222">
        <f t="shared" si="0"/>
        <v>106</v>
      </c>
      <c r="I12" s="225"/>
      <c r="J12" s="220"/>
      <c r="K12" s="220"/>
      <c r="L12" s="221"/>
      <c r="M12" s="412">
        <f t="shared" ref="M12:M81" si="1">L12*H12</f>
        <v>0</v>
      </c>
    </row>
    <row r="13" spans="1:13" ht="17.399999999999999" customHeight="1" x14ac:dyDescent="0.25">
      <c r="A13" s="414">
        <v>4</v>
      </c>
      <c r="B13" s="269" t="s">
        <v>222</v>
      </c>
      <c r="C13" s="269" t="s">
        <v>223</v>
      </c>
      <c r="D13" s="281" t="s">
        <v>14</v>
      </c>
      <c r="E13" s="281">
        <v>7</v>
      </c>
      <c r="F13" s="281">
        <v>10</v>
      </c>
      <c r="G13" s="281">
        <v>12</v>
      </c>
      <c r="H13" s="281">
        <f>E13+F13+G13</f>
        <v>29</v>
      </c>
      <c r="I13" s="282"/>
      <c r="J13" s="270"/>
      <c r="K13" s="270"/>
      <c r="L13" s="271"/>
      <c r="M13" s="415">
        <f>L13*H13</f>
        <v>0</v>
      </c>
    </row>
    <row r="14" spans="1:13" ht="30" customHeight="1" x14ac:dyDescent="0.25">
      <c r="A14" s="413">
        <v>5</v>
      </c>
      <c r="B14" s="211" t="s">
        <v>224</v>
      </c>
      <c r="C14" s="211" t="s">
        <v>225</v>
      </c>
      <c r="D14" s="228" t="s">
        <v>14</v>
      </c>
      <c r="E14" s="228">
        <v>50</v>
      </c>
      <c r="F14" s="228">
        <v>20</v>
      </c>
      <c r="G14" s="228">
        <v>10</v>
      </c>
      <c r="H14" s="222">
        <f t="shared" si="0"/>
        <v>80</v>
      </c>
      <c r="I14" s="233"/>
      <c r="J14" s="212"/>
      <c r="K14" s="212"/>
      <c r="L14" s="213"/>
      <c r="M14" s="412">
        <f t="shared" si="1"/>
        <v>0</v>
      </c>
    </row>
    <row r="15" spans="1:13" x14ac:dyDescent="0.25">
      <c r="A15" s="413">
        <v>6</v>
      </c>
      <c r="B15" s="211" t="s">
        <v>226</v>
      </c>
      <c r="C15" s="211" t="s">
        <v>220</v>
      </c>
      <c r="D15" s="228" t="s">
        <v>14</v>
      </c>
      <c r="E15" s="228"/>
      <c r="F15" s="228"/>
      <c r="G15" s="228"/>
      <c r="H15" s="222">
        <f t="shared" si="0"/>
        <v>0</v>
      </c>
      <c r="I15" s="233"/>
      <c r="J15" s="212"/>
      <c r="K15" s="212"/>
      <c r="L15" s="213"/>
      <c r="M15" s="412">
        <f t="shared" si="1"/>
        <v>0</v>
      </c>
    </row>
    <row r="16" spans="1:13" x14ac:dyDescent="0.25">
      <c r="A16" s="413">
        <v>7</v>
      </c>
      <c r="B16" s="211" t="s">
        <v>227</v>
      </c>
      <c r="C16" s="211" t="s">
        <v>228</v>
      </c>
      <c r="D16" s="228" t="s">
        <v>14</v>
      </c>
      <c r="E16" s="228">
        <v>30</v>
      </c>
      <c r="F16" s="228">
        <v>70</v>
      </c>
      <c r="G16" s="228">
        <v>70</v>
      </c>
      <c r="H16" s="222">
        <f t="shared" si="0"/>
        <v>170</v>
      </c>
      <c r="I16" s="233"/>
      <c r="J16" s="212"/>
      <c r="K16" s="212"/>
      <c r="L16" s="213"/>
      <c r="M16" s="412">
        <f t="shared" si="1"/>
        <v>0</v>
      </c>
    </row>
    <row r="17" spans="1:13" x14ac:dyDescent="0.25">
      <c r="A17" s="413">
        <v>8</v>
      </c>
      <c r="B17" s="211" t="s">
        <v>229</v>
      </c>
      <c r="C17" s="211" t="s">
        <v>230</v>
      </c>
      <c r="D17" s="228" t="s">
        <v>14</v>
      </c>
      <c r="E17" s="228">
        <v>62</v>
      </c>
      <c r="F17" s="228">
        <v>50</v>
      </c>
      <c r="G17" s="228">
        <v>64</v>
      </c>
      <c r="H17" s="222">
        <f t="shared" si="0"/>
        <v>176</v>
      </c>
      <c r="I17" s="233"/>
      <c r="J17" s="212"/>
      <c r="K17" s="212"/>
      <c r="L17" s="213"/>
      <c r="M17" s="412">
        <f t="shared" si="1"/>
        <v>0</v>
      </c>
    </row>
    <row r="18" spans="1:13" x14ac:dyDescent="0.25">
      <c r="A18" s="414">
        <v>9</v>
      </c>
      <c r="B18" s="269" t="s">
        <v>229</v>
      </c>
      <c r="C18" s="269" t="s">
        <v>230</v>
      </c>
      <c r="D18" s="281" t="s">
        <v>14</v>
      </c>
      <c r="E18" s="281">
        <v>13</v>
      </c>
      <c r="F18" s="281">
        <v>10</v>
      </c>
      <c r="G18" s="281">
        <v>16</v>
      </c>
      <c r="H18" s="281">
        <f t="shared" si="0"/>
        <v>39</v>
      </c>
      <c r="I18" s="282"/>
      <c r="J18" s="270"/>
      <c r="K18" s="270"/>
      <c r="L18" s="271"/>
      <c r="M18" s="415">
        <f t="shared" si="1"/>
        <v>0</v>
      </c>
    </row>
    <row r="19" spans="1:13" s="100" customFormat="1" x14ac:dyDescent="0.25">
      <c r="A19" s="413">
        <v>10</v>
      </c>
      <c r="B19" s="211" t="s">
        <v>231</v>
      </c>
      <c r="C19" s="211" t="s">
        <v>228</v>
      </c>
      <c r="D19" s="228" t="s">
        <v>14</v>
      </c>
      <c r="E19" s="222"/>
      <c r="F19" s="222"/>
      <c r="G19" s="222">
        <v>10</v>
      </c>
      <c r="H19" s="222">
        <f t="shared" si="0"/>
        <v>10</v>
      </c>
      <c r="I19" s="225"/>
      <c r="J19" s="220"/>
      <c r="K19" s="220"/>
      <c r="L19" s="221"/>
      <c r="M19" s="412">
        <f t="shared" si="1"/>
        <v>0</v>
      </c>
    </row>
    <row r="20" spans="1:13" ht="27.6" x14ac:dyDescent="0.25">
      <c r="A20" s="413">
        <v>11</v>
      </c>
      <c r="B20" s="211" t="s">
        <v>232</v>
      </c>
      <c r="C20" s="211" t="s">
        <v>233</v>
      </c>
      <c r="D20" s="228" t="s">
        <v>14</v>
      </c>
      <c r="E20" s="228"/>
      <c r="F20" s="228"/>
      <c r="G20" s="228">
        <v>20</v>
      </c>
      <c r="H20" s="222">
        <f t="shared" si="0"/>
        <v>20</v>
      </c>
      <c r="I20" s="233"/>
      <c r="J20" s="212"/>
      <c r="K20" s="212"/>
      <c r="L20" s="213"/>
      <c r="M20" s="412">
        <f t="shared" si="1"/>
        <v>0</v>
      </c>
    </row>
    <row r="21" spans="1:13" x14ac:dyDescent="0.25">
      <c r="A21" s="413">
        <v>12</v>
      </c>
      <c r="B21" s="211" t="s">
        <v>234</v>
      </c>
      <c r="C21" s="211" t="s">
        <v>220</v>
      </c>
      <c r="D21" s="228" t="s">
        <v>14</v>
      </c>
      <c r="E21" s="228"/>
      <c r="F21" s="228"/>
      <c r="G21" s="228"/>
      <c r="H21" s="222">
        <f t="shared" si="0"/>
        <v>0</v>
      </c>
      <c r="I21" s="233"/>
      <c r="J21" s="212"/>
      <c r="K21" s="212"/>
      <c r="L21" s="213"/>
      <c r="M21" s="412">
        <f t="shared" si="1"/>
        <v>0</v>
      </c>
    </row>
    <row r="22" spans="1:13" ht="23.4" customHeight="1" x14ac:dyDescent="0.25">
      <c r="A22" s="399">
        <v>13</v>
      </c>
      <c r="B22" s="211" t="s">
        <v>235</v>
      </c>
      <c r="C22" s="211" t="s">
        <v>220</v>
      </c>
      <c r="D22" s="228" t="s">
        <v>14</v>
      </c>
      <c r="E22" s="228">
        <v>30</v>
      </c>
      <c r="F22" s="228">
        <v>30</v>
      </c>
      <c r="G22" s="228">
        <v>30</v>
      </c>
      <c r="H22" s="222">
        <f t="shared" si="0"/>
        <v>90</v>
      </c>
      <c r="I22" s="233"/>
      <c r="J22" s="212"/>
      <c r="K22" s="212"/>
      <c r="L22" s="213"/>
      <c r="M22" s="412">
        <f t="shared" si="1"/>
        <v>0</v>
      </c>
    </row>
    <row r="23" spans="1:13" x14ac:dyDescent="0.25">
      <c r="A23" s="399">
        <v>14</v>
      </c>
      <c r="B23" s="211" t="s">
        <v>236</v>
      </c>
      <c r="C23" s="211" t="s">
        <v>237</v>
      </c>
      <c r="D23" s="228" t="s">
        <v>14</v>
      </c>
      <c r="E23" s="228"/>
      <c r="F23" s="228"/>
      <c r="G23" s="228"/>
      <c r="H23" s="222">
        <f t="shared" si="0"/>
        <v>0</v>
      </c>
      <c r="I23" s="233"/>
      <c r="J23" s="212"/>
      <c r="K23" s="212"/>
      <c r="L23" s="213"/>
      <c r="M23" s="412">
        <f t="shared" si="1"/>
        <v>0</v>
      </c>
    </row>
    <row r="24" spans="1:13" x14ac:dyDescent="0.25">
      <c r="A24" s="413">
        <v>15</v>
      </c>
      <c r="B24" s="211" t="s">
        <v>238</v>
      </c>
      <c r="C24" s="211" t="s">
        <v>239</v>
      </c>
      <c r="D24" s="228" t="s">
        <v>14</v>
      </c>
      <c r="E24" s="228"/>
      <c r="F24" s="228"/>
      <c r="G24" s="228"/>
      <c r="H24" s="222">
        <f t="shared" si="0"/>
        <v>0</v>
      </c>
      <c r="I24" s="233"/>
      <c r="J24" s="212"/>
      <c r="K24" s="212"/>
      <c r="L24" s="213"/>
      <c r="M24" s="412">
        <f t="shared" si="1"/>
        <v>0</v>
      </c>
    </row>
    <row r="25" spans="1:13" ht="27.6" x14ac:dyDescent="0.25">
      <c r="A25" s="414">
        <v>16</v>
      </c>
      <c r="B25" s="269" t="s">
        <v>240</v>
      </c>
      <c r="C25" s="269" t="s">
        <v>239</v>
      </c>
      <c r="D25" s="281" t="s">
        <v>14</v>
      </c>
      <c r="E25" s="281"/>
      <c r="F25" s="281">
        <v>7</v>
      </c>
      <c r="G25" s="281">
        <v>3</v>
      </c>
      <c r="H25" s="281">
        <f t="shared" si="0"/>
        <v>10</v>
      </c>
      <c r="I25" s="282"/>
      <c r="J25" s="270"/>
      <c r="K25" s="270"/>
      <c r="L25" s="271"/>
      <c r="M25" s="415">
        <f t="shared" si="1"/>
        <v>0</v>
      </c>
    </row>
    <row r="26" spans="1:13" ht="106.95" customHeight="1" x14ac:dyDescent="0.25">
      <c r="A26" s="413">
        <v>17</v>
      </c>
      <c r="B26" s="211" t="s">
        <v>241</v>
      </c>
      <c r="C26" s="211" t="s">
        <v>242</v>
      </c>
      <c r="D26" s="228" t="s">
        <v>14</v>
      </c>
      <c r="E26" s="228">
        <v>6</v>
      </c>
      <c r="F26" s="228"/>
      <c r="G26" s="228"/>
      <c r="H26" s="222">
        <f t="shared" si="0"/>
        <v>6</v>
      </c>
      <c r="I26" s="233"/>
      <c r="J26" s="212"/>
      <c r="K26" s="212"/>
      <c r="L26" s="213"/>
      <c r="M26" s="412">
        <f t="shared" si="1"/>
        <v>0</v>
      </c>
    </row>
    <row r="27" spans="1:13" ht="27.6" x14ac:dyDescent="0.25">
      <c r="A27" s="399">
        <v>18</v>
      </c>
      <c r="B27" s="211" t="s">
        <v>243</v>
      </c>
      <c r="C27" s="211" t="s">
        <v>244</v>
      </c>
      <c r="D27" s="222" t="s">
        <v>14</v>
      </c>
      <c r="E27" s="222">
        <v>100</v>
      </c>
      <c r="F27" s="222">
        <v>100</v>
      </c>
      <c r="G27" s="222">
        <v>120</v>
      </c>
      <c r="H27" s="222">
        <f t="shared" si="0"/>
        <v>320</v>
      </c>
      <c r="I27" s="225"/>
      <c r="J27" s="220"/>
      <c r="K27" s="220"/>
      <c r="L27" s="221"/>
      <c r="M27" s="412">
        <f t="shared" si="1"/>
        <v>0</v>
      </c>
    </row>
    <row r="28" spans="1:13" ht="27.6" x14ac:dyDescent="0.25">
      <c r="A28" s="399">
        <v>19</v>
      </c>
      <c r="B28" s="211" t="s">
        <v>245</v>
      </c>
      <c r="C28" s="211" t="s">
        <v>246</v>
      </c>
      <c r="D28" s="222" t="s">
        <v>14</v>
      </c>
      <c r="E28" s="222"/>
      <c r="F28" s="222"/>
      <c r="G28" s="222"/>
      <c r="H28" s="222">
        <f t="shared" si="0"/>
        <v>0</v>
      </c>
      <c r="I28" s="225"/>
      <c r="J28" s="220"/>
      <c r="K28" s="220"/>
      <c r="L28" s="221"/>
      <c r="M28" s="412">
        <f t="shared" si="1"/>
        <v>0</v>
      </c>
    </row>
    <row r="29" spans="1:13" ht="27.6" x14ac:dyDescent="0.25">
      <c r="A29" s="399">
        <v>20</v>
      </c>
      <c r="B29" s="211" t="s">
        <v>247</v>
      </c>
      <c r="C29" s="211" t="s">
        <v>248</v>
      </c>
      <c r="D29" s="222" t="s">
        <v>14</v>
      </c>
      <c r="E29" s="222"/>
      <c r="F29" s="222"/>
      <c r="G29" s="222"/>
      <c r="H29" s="222">
        <f t="shared" si="0"/>
        <v>0</v>
      </c>
      <c r="I29" s="225"/>
      <c r="J29" s="220"/>
      <c r="K29" s="220"/>
      <c r="L29" s="221"/>
      <c r="M29" s="412">
        <f t="shared" si="1"/>
        <v>0</v>
      </c>
    </row>
    <row r="30" spans="1:13" x14ac:dyDescent="0.25">
      <c r="A30" s="399">
        <v>21</v>
      </c>
      <c r="B30" s="211" t="s">
        <v>249</v>
      </c>
      <c r="C30" s="211" t="s">
        <v>250</v>
      </c>
      <c r="D30" s="222" t="s">
        <v>14</v>
      </c>
      <c r="E30" s="222">
        <v>90</v>
      </c>
      <c r="F30" s="222">
        <v>60</v>
      </c>
      <c r="G30" s="222">
        <v>120</v>
      </c>
      <c r="H30" s="222">
        <f t="shared" si="0"/>
        <v>270</v>
      </c>
      <c r="I30" s="225"/>
      <c r="J30" s="220"/>
      <c r="K30" s="220"/>
      <c r="L30" s="221"/>
      <c r="M30" s="412">
        <f t="shared" si="1"/>
        <v>0</v>
      </c>
    </row>
    <row r="31" spans="1:13" x14ac:dyDescent="0.25">
      <c r="A31" s="399">
        <v>22</v>
      </c>
      <c r="B31" s="211" t="s">
        <v>251</v>
      </c>
      <c r="C31" s="211" t="s">
        <v>252</v>
      </c>
      <c r="D31" s="222" t="s">
        <v>14</v>
      </c>
      <c r="E31" s="222"/>
      <c r="F31" s="222"/>
      <c r="G31" s="222"/>
      <c r="H31" s="222">
        <f t="shared" si="0"/>
        <v>0</v>
      </c>
      <c r="I31" s="225"/>
      <c r="J31" s="220"/>
      <c r="K31" s="220"/>
      <c r="L31" s="221"/>
      <c r="M31" s="412">
        <f t="shared" si="1"/>
        <v>0</v>
      </c>
    </row>
    <row r="32" spans="1:13" x14ac:dyDescent="0.25">
      <c r="A32" s="413">
        <v>23</v>
      </c>
      <c r="B32" s="214" t="s">
        <v>253</v>
      </c>
      <c r="C32" s="214" t="s">
        <v>254</v>
      </c>
      <c r="D32" s="222" t="s">
        <v>14</v>
      </c>
      <c r="E32" s="222">
        <v>96</v>
      </c>
      <c r="F32" s="222">
        <v>75</v>
      </c>
      <c r="G32" s="222">
        <v>96</v>
      </c>
      <c r="H32" s="222">
        <f t="shared" si="0"/>
        <v>267</v>
      </c>
      <c r="I32" s="225"/>
      <c r="J32" s="220"/>
      <c r="K32" s="220"/>
      <c r="L32" s="221"/>
      <c r="M32" s="412">
        <f t="shared" si="1"/>
        <v>0</v>
      </c>
    </row>
    <row r="33" spans="1:21" x14ac:dyDescent="0.25">
      <c r="A33" s="414">
        <v>24</v>
      </c>
      <c r="B33" s="269" t="s">
        <v>253</v>
      </c>
      <c r="C33" s="269" t="s">
        <v>254</v>
      </c>
      <c r="D33" s="281" t="s">
        <v>14</v>
      </c>
      <c r="E33" s="281">
        <v>24</v>
      </c>
      <c r="F33" s="281">
        <v>15</v>
      </c>
      <c r="G33" s="281">
        <v>24</v>
      </c>
      <c r="H33" s="281">
        <f t="shared" si="0"/>
        <v>63</v>
      </c>
      <c r="I33" s="282"/>
      <c r="J33" s="270"/>
      <c r="K33" s="270"/>
      <c r="L33" s="271"/>
      <c r="M33" s="415">
        <f t="shared" si="1"/>
        <v>0</v>
      </c>
    </row>
    <row r="34" spans="1:21" ht="27.6" x14ac:dyDescent="0.25">
      <c r="A34" s="413">
        <v>25</v>
      </c>
      <c r="B34" s="211" t="s">
        <v>255</v>
      </c>
      <c r="C34" s="211" t="s">
        <v>256</v>
      </c>
      <c r="D34" s="228" t="s">
        <v>14</v>
      </c>
      <c r="E34" s="228"/>
      <c r="F34" s="228"/>
      <c r="G34" s="228"/>
      <c r="H34" s="222">
        <f t="shared" si="0"/>
        <v>0</v>
      </c>
      <c r="I34" s="233"/>
      <c r="J34" s="212"/>
      <c r="K34" s="212"/>
      <c r="L34" s="213"/>
      <c r="M34" s="412">
        <f t="shared" si="1"/>
        <v>0</v>
      </c>
    </row>
    <row r="35" spans="1:21" x14ac:dyDescent="0.25">
      <c r="A35" s="399">
        <v>26</v>
      </c>
      <c r="B35" s="211" t="s">
        <v>257</v>
      </c>
      <c r="C35" s="211" t="s">
        <v>258</v>
      </c>
      <c r="D35" s="228" t="s">
        <v>14</v>
      </c>
      <c r="E35" s="228">
        <v>30</v>
      </c>
      <c r="F35" s="228">
        <v>10</v>
      </c>
      <c r="G35" s="228">
        <v>20</v>
      </c>
      <c r="H35" s="222">
        <f t="shared" si="0"/>
        <v>60</v>
      </c>
      <c r="I35" s="233"/>
      <c r="J35" s="212"/>
      <c r="K35" s="212"/>
      <c r="L35" s="213"/>
      <c r="M35" s="412">
        <f t="shared" si="1"/>
        <v>0</v>
      </c>
    </row>
    <row r="36" spans="1:21" x14ac:dyDescent="0.25">
      <c r="A36" s="399">
        <v>27</v>
      </c>
      <c r="B36" s="211" t="s">
        <v>259</v>
      </c>
      <c r="C36" s="211" t="s">
        <v>228</v>
      </c>
      <c r="D36" s="228" t="s">
        <v>14</v>
      </c>
      <c r="E36" s="228">
        <v>20</v>
      </c>
      <c r="F36" s="228">
        <v>30</v>
      </c>
      <c r="G36" s="228">
        <v>40</v>
      </c>
      <c r="H36" s="222">
        <f t="shared" si="0"/>
        <v>90</v>
      </c>
      <c r="I36" s="233"/>
      <c r="J36" s="212"/>
      <c r="K36" s="212"/>
      <c r="L36" s="213"/>
      <c r="M36" s="412">
        <f t="shared" si="1"/>
        <v>0</v>
      </c>
    </row>
    <row r="37" spans="1:21" x14ac:dyDescent="0.25">
      <c r="A37" s="399">
        <v>28</v>
      </c>
      <c r="B37" s="211" t="s">
        <v>260</v>
      </c>
      <c r="C37" s="211" t="s">
        <v>261</v>
      </c>
      <c r="D37" s="228" t="s">
        <v>14</v>
      </c>
      <c r="E37" s="228">
        <v>30</v>
      </c>
      <c r="F37" s="228">
        <v>20</v>
      </c>
      <c r="G37" s="228">
        <v>20</v>
      </c>
      <c r="H37" s="222">
        <f t="shared" si="0"/>
        <v>70</v>
      </c>
      <c r="I37" s="233"/>
      <c r="J37" s="212"/>
      <c r="K37" s="212"/>
      <c r="L37" s="213"/>
      <c r="M37" s="412">
        <f t="shared" si="1"/>
        <v>0</v>
      </c>
    </row>
    <row r="38" spans="1:21" x14ac:dyDescent="0.25">
      <c r="A38" s="399">
        <v>29</v>
      </c>
      <c r="B38" s="211" t="s">
        <v>262</v>
      </c>
      <c r="C38" s="211" t="s">
        <v>263</v>
      </c>
      <c r="D38" s="228" t="s">
        <v>14</v>
      </c>
      <c r="E38" s="228">
        <v>30</v>
      </c>
      <c r="F38" s="228">
        <v>25</v>
      </c>
      <c r="G38" s="228">
        <v>70</v>
      </c>
      <c r="H38" s="222">
        <f t="shared" si="0"/>
        <v>125</v>
      </c>
      <c r="I38" s="233"/>
      <c r="J38" s="212"/>
      <c r="K38" s="212"/>
      <c r="L38" s="213"/>
      <c r="M38" s="412">
        <f t="shared" si="1"/>
        <v>0</v>
      </c>
    </row>
    <row r="39" spans="1:21" ht="41.4" x14ac:dyDescent="0.25">
      <c r="A39" s="399">
        <v>30</v>
      </c>
      <c r="B39" s="211" t="s">
        <v>264</v>
      </c>
      <c r="C39" s="211" t="s">
        <v>265</v>
      </c>
      <c r="D39" s="228" t="s">
        <v>14</v>
      </c>
      <c r="E39" s="228"/>
      <c r="F39" s="228"/>
      <c r="G39" s="228"/>
      <c r="H39" s="222">
        <f t="shared" si="0"/>
        <v>0</v>
      </c>
      <c r="I39" s="233"/>
      <c r="J39" s="212"/>
      <c r="K39" s="212"/>
      <c r="L39" s="213"/>
      <c r="M39" s="412">
        <f t="shared" si="1"/>
        <v>0</v>
      </c>
    </row>
    <row r="40" spans="1:21" x14ac:dyDescent="0.25">
      <c r="A40" s="399">
        <v>31</v>
      </c>
      <c r="B40" s="211" t="s">
        <v>266</v>
      </c>
      <c r="C40" s="211" t="s">
        <v>261</v>
      </c>
      <c r="D40" s="228" t="s">
        <v>14</v>
      </c>
      <c r="E40" s="228">
        <v>20</v>
      </c>
      <c r="F40" s="228">
        <v>30</v>
      </c>
      <c r="G40" s="228"/>
      <c r="H40" s="222">
        <f t="shared" si="0"/>
        <v>50</v>
      </c>
      <c r="I40" s="233"/>
      <c r="J40" s="212"/>
      <c r="K40" s="212"/>
      <c r="L40" s="213"/>
      <c r="M40" s="412">
        <f t="shared" si="1"/>
        <v>0</v>
      </c>
    </row>
    <row r="41" spans="1:21" s="100" customFormat="1" x14ac:dyDescent="0.25">
      <c r="A41" s="399">
        <v>32</v>
      </c>
      <c r="B41" s="211" t="s">
        <v>267</v>
      </c>
      <c r="C41" s="211" t="s">
        <v>268</v>
      </c>
      <c r="D41" s="228" t="s">
        <v>14</v>
      </c>
      <c r="E41" s="222"/>
      <c r="F41" s="222"/>
      <c r="G41" s="222"/>
      <c r="H41" s="222">
        <f t="shared" si="0"/>
        <v>0</v>
      </c>
      <c r="I41" s="225"/>
      <c r="J41" s="220"/>
      <c r="K41" s="220"/>
      <c r="L41" s="221"/>
      <c r="M41" s="412">
        <f t="shared" si="1"/>
        <v>0</v>
      </c>
    </row>
    <row r="42" spans="1:21" s="100" customFormat="1" x14ac:dyDescent="0.25">
      <c r="A42" s="399">
        <v>33</v>
      </c>
      <c r="B42" s="211" t="s">
        <v>269</v>
      </c>
      <c r="C42" s="211" t="s">
        <v>261</v>
      </c>
      <c r="D42" s="228" t="s">
        <v>14</v>
      </c>
      <c r="E42" s="222"/>
      <c r="F42" s="222"/>
      <c r="G42" s="222"/>
      <c r="H42" s="222">
        <f t="shared" si="0"/>
        <v>0</v>
      </c>
      <c r="I42" s="225"/>
      <c r="J42" s="220"/>
      <c r="K42" s="220"/>
      <c r="L42" s="221"/>
      <c r="M42" s="412">
        <f t="shared" si="1"/>
        <v>0</v>
      </c>
    </row>
    <row r="43" spans="1:21" s="100" customFormat="1" ht="21.6" customHeight="1" x14ac:dyDescent="0.25">
      <c r="A43" s="399">
        <v>34</v>
      </c>
      <c r="B43" s="211" t="s">
        <v>270</v>
      </c>
      <c r="C43" s="211" t="s">
        <v>261</v>
      </c>
      <c r="D43" s="228" t="s">
        <v>14</v>
      </c>
      <c r="E43" s="222">
        <v>40</v>
      </c>
      <c r="F43" s="222">
        <v>20</v>
      </c>
      <c r="G43" s="222">
        <v>20</v>
      </c>
      <c r="H43" s="222">
        <f t="shared" si="0"/>
        <v>80</v>
      </c>
      <c r="I43" s="225"/>
      <c r="J43" s="220"/>
      <c r="K43" s="220"/>
      <c r="L43" s="221"/>
      <c r="M43" s="412">
        <f t="shared" si="1"/>
        <v>0</v>
      </c>
    </row>
    <row r="44" spans="1:21" s="129" customFormat="1" ht="45" customHeight="1" x14ac:dyDescent="0.25">
      <c r="A44" s="413">
        <v>35</v>
      </c>
      <c r="B44" s="214" t="s">
        <v>271</v>
      </c>
      <c r="C44" s="214" t="s">
        <v>272</v>
      </c>
      <c r="D44" s="222" t="s">
        <v>14</v>
      </c>
      <c r="E44" s="222"/>
      <c r="F44" s="222"/>
      <c r="G44" s="222"/>
      <c r="H44" s="222">
        <f t="shared" si="0"/>
        <v>0</v>
      </c>
      <c r="I44" s="225"/>
      <c r="J44" s="220"/>
      <c r="K44" s="220"/>
      <c r="L44" s="221"/>
      <c r="M44" s="412">
        <f t="shared" si="1"/>
        <v>0</v>
      </c>
      <c r="N44" s="100"/>
      <c r="O44" s="100"/>
      <c r="P44" s="100"/>
      <c r="Q44" s="100"/>
      <c r="R44" s="100"/>
      <c r="S44" s="100"/>
      <c r="T44" s="100"/>
      <c r="U44" s="100"/>
    </row>
    <row r="45" spans="1:21" s="128" customFormat="1" ht="28.2" customHeight="1" x14ac:dyDescent="0.25">
      <c r="A45" s="416">
        <v>36</v>
      </c>
      <c r="B45" s="215" t="s">
        <v>273</v>
      </c>
      <c r="C45" s="216" t="s">
        <v>274</v>
      </c>
      <c r="D45" s="217" t="s">
        <v>14</v>
      </c>
      <c r="E45" s="217"/>
      <c r="F45" s="217"/>
      <c r="G45" s="217"/>
      <c r="H45" s="222">
        <f t="shared" si="0"/>
        <v>0</v>
      </c>
      <c r="I45" s="283"/>
      <c r="J45" s="217"/>
      <c r="K45" s="218"/>
      <c r="L45" s="219"/>
      <c r="M45" s="412">
        <f t="shared" si="1"/>
        <v>0</v>
      </c>
      <c r="N45" s="5"/>
      <c r="O45" s="5"/>
      <c r="P45" s="5"/>
      <c r="Q45" s="5"/>
      <c r="R45" s="5"/>
      <c r="S45" s="5"/>
      <c r="T45" s="5"/>
      <c r="U45" s="5"/>
    </row>
    <row r="46" spans="1:21" ht="28.2" thickBot="1" x14ac:dyDescent="0.3">
      <c r="A46" s="417">
        <v>37</v>
      </c>
      <c r="B46" s="389" t="s">
        <v>275</v>
      </c>
      <c r="C46" s="390" t="s">
        <v>276</v>
      </c>
      <c r="D46" s="402" t="s">
        <v>14</v>
      </c>
      <c r="E46" s="402"/>
      <c r="F46" s="402"/>
      <c r="G46" s="402"/>
      <c r="H46" s="418">
        <f t="shared" si="0"/>
        <v>0</v>
      </c>
      <c r="I46" s="390"/>
      <c r="J46" s="390"/>
      <c r="K46" s="390"/>
      <c r="L46" s="390"/>
      <c r="M46" s="419">
        <f t="shared" si="1"/>
        <v>0</v>
      </c>
    </row>
    <row r="47" spans="1:21" s="130" customFormat="1" ht="45" customHeight="1" thickBot="1" x14ac:dyDescent="0.3">
      <c r="A47" s="523" t="s">
        <v>277</v>
      </c>
      <c r="B47" s="524"/>
      <c r="C47" s="524"/>
      <c r="D47" s="524"/>
      <c r="E47" s="524"/>
      <c r="F47" s="524"/>
      <c r="G47" s="524"/>
      <c r="H47" s="524"/>
      <c r="I47" s="524"/>
      <c r="J47" s="524"/>
      <c r="K47" s="524"/>
      <c r="L47" s="524"/>
      <c r="M47" s="525"/>
      <c r="N47" s="5"/>
      <c r="O47" s="5"/>
      <c r="P47" s="5"/>
      <c r="Q47" s="5"/>
      <c r="R47" s="5"/>
      <c r="S47" s="5"/>
      <c r="T47" s="5"/>
      <c r="U47" s="5"/>
    </row>
    <row r="48" spans="1:21" ht="23.4" customHeight="1" x14ac:dyDescent="0.25">
      <c r="A48" s="397">
        <v>1</v>
      </c>
      <c r="B48" s="392" t="s">
        <v>278</v>
      </c>
      <c r="C48" s="392" t="s">
        <v>279</v>
      </c>
      <c r="D48" s="398" t="s">
        <v>14</v>
      </c>
      <c r="E48" s="398">
        <v>250</v>
      </c>
      <c r="F48" s="398">
        <v>250</v>
      </c>
      <c r="G48" s="398">
        <v>250</v>
      </c>
      <c r="H48" s="222">
        <f>E48+F48+G48</f>
        <v>750</v>
      </c>
      <c r="I48" s="420"/>
      <c r="J48" s="421"/>
      <c r="K48" s="421"/>
      <c r="L48" s="422"/>
      <c r="M48" s="411">
        <f t="shared" si="1"/>
        <v>0</v>
      </c>
    </row>
    <row r="49" spans="1:13" ht="73.2" customHeight="1" x14ac:dyDescent="0.25">
      <c r="A49" s="399">
        <v>2</v>
      </c>
      <c r="B49" s="211" t="s">
        <v>280</v>
      </c>
      <c r="C49" s="211" t="s">
        <v>281</v>
      </c>
      <c r="D49" s="228" t="s">
        <v>282</v>
      </c>
      <c r="E49" s="228"/>
      <c r="F49" s="228"/>
      <c r="G49" s="228"/>
      <c r="H49" s="222">
        <f t="shared" si="0"/>
        <v>0</v>
      </c>
      <c r="I49" s="233"/>
      <c r="J49" s="212"/>
      <c r="K49" s="212"/>
      <c r="L49" s="213"/>
      <c r="M49" s="412">
        <f t="shared" si="1"/>
        <v>0</v>
      </c>
    </row>
    <row r="50" spans="1:13" s="100" customFormat="1" ht="114.6" customHeight="1" x14ac:dyDescent="0.25">
      <c r="A50" s="413">
        <v>3</v>
      </c>
      <c r="B50" s="211" t="s">
        <v>283</v>
      </c>
      <c r="C50" s="211" t="s">
        <v>284</v>
      </c>
      <c r="D50" s="222" t="s">
        <v>14</v>
      </c>
      <c r="E50" s="222">
        <v>30</v>
      </c>
      <c r="F50" s="222">
        <v>25</v>
      </c>
      <c r="G50" s="222"/>
      <c r="H50" s="222">
        <f t="shared" si="0"/>
        <v>55</v>
      </c>
      <c r="I50" s="225"/>
      <c r="J50" s="220"/>
      <c r="K50" s="220"/>
      <c r="L50" s="221"/>
      <c r="M50" s="412">
        <f t="shared" si="1"/>
        <v>0</v>
      </c>
    </row>
    <row r="51" spans="1:13" ht="111.6" customHeight="1" x14ac:dyDescent="0.25">
      <c r="A51" s="399">
        <v>4</v>
      </c>
      <c r="B51" s="211" t="s">
        <v>285</v>
      </c>
      <c r="C51" s="211" t="s">
        <v>284</v>
      </c>
      <c r="D51" s="222" t="s">
        <v>14</v>
      </c>
      <c r="E51" s="228">
        <v>30</v>
      </c>
      <c r="F51" s="228"/>
      <c r="G51" s="228"/>
      <c r="H51" s="222">
        <f t="shared" si="0"/>
        <v>30</v>
      </c>
      <c r="I51" s="233"/>
      <c r="J51" s="212"/>
      <c r="K51" s="212"/>
      <c r="L51" s="213"/>
      <c r="M51" s="412">
        <f t="shared" si="1"/>
        <v>0</v>
      </c>
    </row>
    <row r="52" spans="1:13" ht="106.2" customHeight="1" x14ac:dyDescent="0.25">
      <c r="A52" s="413">
        <v>5</v>
      </c>
      <c r="B52" s="211" t="s">
        <v>286</v>
      </c>
      <c r="C52" s="211" t="s">
        <v>287</v>
      </c>
      <c r="D52" s="228" t="s">
        <v>14</v>
      </c>
      <c r="E52" s="228"/>
      <c r="F52" s="228">
        <v>5</v>
      </c>
      <c r="G52" s="228"/>
      <c r="H52" s="222">
        <f t="shared" si="0"/>
        <v>5</v>
      </c>
      <c r="I52" s="233"/>
      <c r="J52" s="212"/>
      <c r="K52" s="212"/>
      <c r="L52" s="213"/>
      <c r="M52" s="412">
        <f t="shared" si="1"/>
        <v>0</v>
      </c>
    </row>
    <row r="53" spans="1:13" ht="114.6" customHeight="1" x14ac:dyDescent="0.25">
      <c r="A53" s="399">
        <v>6</v>
      </c>
      <c r="B53" s="211" t="s">
        <v>286</v>
      </c>
      <c r="C53" s="211" t="s">
        <v>288</v>
      </c>
      <c r="D53" s="228" t="s">
        <v>14</v>
      </c>
      <c r="E53" s="228"/>
      <c r="F53" s="228">
        <v>5</v>
      </c>
      <c r="G53" s="228"/>
      <c r="H53" s="222">
        <f t="shared" si="0"/>
        <v>5</v>
      </c>
      <c r="I53" s="233"/>
      <c r="J53" s="212"/>
      <c r="K53" s="212"/>
      <c r="L53" s="213"/>
      <c r="M53" s="412">
        <f t="shared" si="1"/>
        <v>0</v>
      </c>
    </row>
    <row r="54" spans="1:13" ht="82.8" x14ac:dyDescent="0.25">
      <c r="A54" s="413">
        <v>7</v>
      </c>
      <c r="B54" s="211" t="s">
        <v>286</v>
      </c>
      <c r="C54" s="211" t="s">
        <v>289</v>
      </c>
      <c r="D54" s="228" t="s">
        <v>14</v>
      </c>
      <c r="E54" s="228"/>
      <c r="F54" s="228">
        <v>5</v>
      </c>
      <c r="G54" s="228"/>
      <c r="H54" s="222">
        <f t="shared" si="0"/>
        <v>5</v>
      </c>
      <c r="I54" s="233"/>
      <c r="J54" s="212"/>
      <c r="K54" s="212"/>
      <c r="L54" s="213"/>
      <c r="M54" s="412">
        <f t="shared" si="1"/>
        <v>0</v>
      </c>
    </row>
    <row r="55" spans="1:13" ht="96.6" x14ac:dyDescent="0.25">
      <c r="A55" s="399">
        <v>8</v>
      </c>
      <c r="B55" s="211" t="s">
        <v>290</v>
      </c>
      <c r="C55" s="211" t="s">
        <v>291</v>
      </c>
      <c r="D55" s="228" t="s">
        <v>14</v>
      </c>
      <c r="E55" s="228"/>
      <c r="F55" s="228">
        <v>10</v>
      </c>
      <c r="G55" s="228"/>
      <c r="H55" s="222">
        <f t="shared" si="0"/>
        <v>10</v>
      </c>
      <c r="I55" s="233"/>
      <c r="J55" s="212"/>
      <c r="K55" s="212"/>
      <c r="L55" s="213"/>
      <c r="M55" s="412">
        <f t="shared" si="1"/>
        <v>0</v>
      </c>
    </row>
    <row r="56" spans="1:13" ht="27.6" x14ac:dyDescent="0.25">
      <c r="A56" s="413">
        <v>9</v>
      </c>
      <c r="B56" s="211" t="s">
        <v>292</v>
      </c>
      <c r="C56" s="211" t="s">
        <v>293</v>
      </c>
      <c r="D56" s="228" t="s">
        <v>282</v>
      </c>
      <c r="E56" s="228"/>
      <c r="F56" s="228"/>
      <c r="G56" s="228"/>
      <c r="H56" s="222">
        <f t="shared" si="0"/>
        <v>0</v>
      </c>
      <c r="I56" s="233"/>
      <c r="J56" s="212"/>
      <c r="K56" s="212"/>
      <c r="L56" s="213"/>
      <c r="M56" s="412">
        <f t="shared" si="1"/>
        <v>0</v>
      </c>
    </row>
    <row r="57" spans="1:13" x14ac:dyDescent="0.25">
      <c r="A57" s="399">
        <v>10</v>
      </c>
      <c r="B57" s="211" t="s">
        <v>294</v>
      </c>
      <c r="C57" s="211" t="s">
        <v>295</v>
      </c>
      <c r="D57" s="228" t="s">
        <v>282</v>
      </c>
      <c r="E57" s="228"/>
      <c r="F57" s="228"/>
      <c r="G57" s="228"/>
      <c r="H57" s="222">
        <f t="shared" si="0"/>
        <v>0</v>
      </c>
      <c r="I57" s="233"/>
      <c r="J57" s="212"/>
      <c r="K57" s="212"/>
      <c r="L57" s="213"/>
      <c r="M57" s="412">
        <f t="shared" si="1"/>
        <v>0</v>
      </c>
    </row>
    <row r="58" spans="1:13" x14ac:dyDescent="0.25">
      <c r="A58" s="413">
        <v>11</v>
      </c>
      <c r="B58" s="211" t="s">
        <v>296</v>
      </c>
      <c r="C58" s="211" t="s">
        <v>295</v>
      </c>
      <c r="D58" s="228" t="s">
        <v>282</v>
      </c>
      <c r="E58" s="228">
        <v>20</v>
      </c>
      <c r="F58" s="228"/>
      <c r="G58" s="228">
        <v>30</v>
      </c>
      <c r="H58" s="222">
        <f t="shared" si="0"/>
        <v>50</v>
      </c>
      <c r="I58" s="233"/>
      <c r="J58" s="212"/>
      <c r="K58" s="212"/>
      <c r="L58" s="213"/>
      <c r="M58" s="412">
        <f t="shared" si="1"/>
        <v>0</v>
      </c>
    </row>
    <row r="59" spans="1:13" s="100" customFormat="1" ht="37.950000000000003" customHeight="1" x14ac:dyDescent="0.25">
      <c r="A59" s="399">
        <v>12</v>
      </c>
      <c r="B59" s="211" t="s">
        <v>297</v>
      </c>
      <c r="C59" s="211" t="s">
        <v>298</v>
      </c>
      <c r="D59" s="228" t="s">
        <v>282</v>
      </c>
      <c r="E59" s="382">
        <v>60</v>
      </c>
      <c r="F59" s="382">
        <v>65</v>
      </c>
      <c r="G59" s="382">
        <v>110</v>
      </c>
      <c r="H59" s="222">
        <f t="shared" si="0"/>
        <v>235</v>
      </c>
      <c r="I59" s="383"/>
      <c r="J59" s="384"/>
      <c r="K59" s="384"/>
      <c r="L59" s="385"/>
      <c r="M59" s="423">
        <f t="shared" si="1"/>
        <v>0</v>
      </c>
    </row>
    <row r="60" spans="1:13" s="100" customFormat="1" ht="20.399999999999999" customHeight="1" x14ac:dyDescent="0.25">
      <c r="A60" s="413">
        <v>13</v>
      </c>
      <c r="B60" s="211" t="s">
        <v>299</v>
      </c>
      <c r="C60" s="211" t="s">
        <v>295</v>
      </c>
      <c r="D60" s="228" t="s">
        <v>282</v>
      </c>
      <c r="E60" s="222"/>
      <c r="F60" s="222"/>
      <c r="G60" s="222"/>
      <c r="H60" s="222">
        <f t="shared" si="0"/>
        <v>0</v>
      </c>
      <c r="I60" s="214"/>
      <c r="J60" s="220"/>
      <c r="K60" s="220"/>
      <c r="L60" s="221"/>
      <c r="M60" s="412">
        <f t="shared" si="1"/>
        <v>0</v>
      </c>
    </row>
    <row r="61" spans="1:13" s="386" customFormat="1" ht="27.6" x14ac:dyDescent="0.25">
      <c r="A61" s="399">
        <v>14</v>
      </c>
      <c r="B61" s="394" t="s">
        <v>300</v>
      </c>
      <c r="C61" s="394" t="s">
        <v>301</v>
      </c>
      <c r="D61" s="382" t="s">
        <v>282</v>
      </c>
      <c r="E61" s="222">
        <v>30</v>
      </c>
      <c r="F61" s="222"/>
      <c r="G61" s="222"/>
      <c r="H61" s="222">
        <f t="shared" si="0"/>
        <v>30</v>
      </c>
      <c r="I61" s="284"/>
      <c r="J61" s="223"/>
      <c r="K61" s="223"/>
      <c r="L61" s="224"/>
      <c r="M61" s="412">
        <f t="shared" si="1"/>
        <v>0</v>
      </c>
    </row>
    <row r="62" spans="1:13" ht="21.6" customHeight="1" x14ac:dyDescent="0.25">
      <c r="A62" s="413">
        <v>15</v>
      </c>
      <c r="B62" s="211" t="s">
        <v>302</v>
      </c>
      <c r="C62" s="211"/>
      <c r="D62" s="222" t="s">
        <v>14</v>
      </c>
      <c r="E62" s="217"/>
      <c r="F62" s="217"/>
      <c r="G62" s="217"/>
      <c r="H62" s="222">
        <f t="shared" si="0"/>
        <v>0</v>
      </c>
      <c r="I62" s="218"/>
      <c r="J62" s="218"/>
      <c r="K62" s="218"/>
      <c r="L62" s="218"/>
      <c r="M62" s="412">
        <f t="shared" si="1"/>
        <v>0</v>
      </c>
    </row>
    <row r="63" spans="1:13" s="100" customFormat="1" x14ac:dyDescent="0.25">
      <c r="A63" s="399">
        <v>16</v>
      </c>
      <c r="B63" s="218" t="s">
        <v>303</v>
      </c>
      <c r="C63" s="218" t="s">
        <v>304</v>
      </c>
      <c r="D63" s="217" t="s">
        <v>14</v>
      </c>
      <c r="E63" s="226"/>
      <c r="F63" s="226"/>
      <c r="G63" s="226"/>
      <c r="H63" s="222">
        <f t="shared" si="0"/>
        <v>0</v>
      </c>
      <c r="I63" s="227"/>
      <c r="J63" s="227"/>
      <c r="K63" s="227"/>
      <c r="L63" s="227"/>
      <c r="M63" s="412">
        <f t="shared" si="1"/>
        <v>0</v>
      </c>
    </row>
    <row r="64" spans="1:13" ht="27.6" x14ac:dyDescent="0.25">
      <c r="A64" s="413">
        <v>17</v>
      </c>
      <c r="B64" s="232" t="s">
        <v>305</v>
      </c>
      <c r="C64" s="233" t="s">
        <v>306</v>
      </c>
      <c r="D64" s="226" t="s">
        <v>14</v>
      </c>
      <c r="E64" s="217">
        <v>2</v>
      </c>
      <c r="F64" s="217">
        <v>5</v>
      </c>
      <c r="G64" s="217"/>
      <c r="H64" s="222">
        <f t="shared" si="0"/>
        <v>7</v>
      </c>
      <c r="I64" s="218"/>
      <c r="J64" s="218"/>
      <c r="K64" s="218"/>
      <c r="L64" s="218"/>
      <c r="M64" s="412">
        <f t="shared" si="1"/>
        <v>0</v>
      </c>
    </row>
    <row r="65" spans="1:13" ht="55.2" x14ac:dyDescent="0.25">
      <c r="A65" s="399">
        <v>18</v>
      </c>
      <c r="B65" s="476" t="s">
        <v>307</v>
      </c>
      <c r="C65" s="395" t="s">
        <v>308</v>
      </c>
      <c r="D65" s="218" t="s">
        <v>309</v>
      </c>
      <c r="E65" s="123">
        <v>2</v>
      </c>
      <c r="F65" s="217">
        <v>5</v>
      </c>
      <c r="G65" s="217"/>
      <c r="H65" s="222">
        <f t="shared" si="0"/>
        <v>7</v>
      </c>
      <c r="I65" s="218"/>
      <c r="J65" s="218"/>
      <c r="K65" s="218"/>
      <c r="L65" s="218"/>
      <c r="M65" s="412">
        <f t="shared" si="1"/>
        <v>0</v>
      </c>
    </row>
    <row r="66" spans="1:13" s="100" customFormat="1" ht="24.6" customHeight="1" x14ac:dyDescent="0.25">
      <c r="A66" s="413">
        <v>19</v>
      </c>
      <c r="B66" s="476" t="s">
        <v>310</v>
      </c>
      <c r="C66" s="395" t="s">
        <v>308</v>
      </c>
      <c r="D66" s="218" t="s">
        <v>309</v>
      </c>
      <c r="E66" s="217"/>
      <c r="F66" s="222">
        <v>5</v>
      </c>
      <c r="G66" s="222"/>
      <c r="H66" s="222">
        <f t="shared" si="0"/>
        <v>5</v>
      </c>
      <c r="I66" s="225"/>
      <c r="J66" s="220"/>
      <c r="K66" s="220"/>
      <c r="L66" s="221"/>
      <c r="M66" s="412">
        <f>L66*H66</f>
        <v>0</v>
      </c>
    </row>
    <row r="67" spans="1:13" ht="30" customHeight="1" x14ac:dyDescent="0.25">
      <c r="A67" s="399">
        <v>20</v>
      </c>
      <c r="B67" s="215" t="s">
        <v>311</v>
      </c>
      <c r="C67" s="216" t="s">
        <v>312</v>
      </c>
      <c r="D67" s="212" t="s">
        <v>282</v>
      </c>
      <c r="E67" s="217"/>
      <c r="F67" s="217"/>
      <c r="G67" s="217"/>
      <c r="H67" s="222">
        <f t="shared" si="0"/>
        <v>0</v>
      </c>
      <c r="I67" s="218"/>
      <c r="J67" s="218"/>
      <c r="K67" s="218"/>
      <c r="L67" s="218"/>
      <c r="M67" s="412">
        <f t="shared" si="1"/>
        <v>0</v>
      </c>
    </row>
    <row r="68" spans="1:13" ht="25.2" customHeight="1" x14ac:dyDescent="0.25">
      <c r="A68" s="413">
        <v>21</v>
      </c>
      <c r="B68" s="215" t="s">
        <v>313</v>
      </c>
      <c r="C68" s="232" t="s">
        <v>314</v>
      </c>
      <c r="D68" s="222" t="s">
        <v>14</v>
      </c>
      <c r="E68" s="217"/>
      <c r="F68" s="217"/>
      <c r="G68" s="217"/>
      <c r="H68" s="222">
        <f t="shared" si="0"/>
        <v>0</v>
      </c>
      <c r="I68" s="218"/>
      <c r="J68" s="218"/>
      <c r="K68" s="218"/>
      <c r="L68" s="218"/>
      <c r="M68" s="412">
        <f t="shared" si="1"/>
        <v>0</v>
      </c>
    </row>
    <row r="69" spans="1:13" ht="25.2" customHeight="1" x14ac:dyDescent="0.25">
      <c r="A69" s="399">
        <v>22</v>
      </c>
      <c r="B69" s="232" t="s">
        <v>315</v>
      </c>
      <c r="C69" s="216" t="s">
        <v>316</v>
      </c>
      <c r="D69" s="217" t="s">
        <v>282</v>
      </c>
      <c r="E69" s="217"/>
      <c r="F69" s="217">
        <v>5</v>
      </c>
      <c r="G69" s="217"/>
      <c r="H69" s="222">
        <f t="shared" si="0"/>
        <v>5</v>
      </c>
      <c r="I69" s="218"/>
      <c r="J69" s="218"/>
      <c r="K69" s="218"/>
      <c r="L69" s="218"/>
      <c r="M69" s="412">
        <f t="shared" si="1"/>
        <v>0</v>
      </c>
    </row>
    <row r="70" spans="1:13" ht="25.2" customHeight="1" x14ac:dyDescent="0.25">
      <c r="A70" s="413">
        <v>23</v>
      </c>
      <c r="B70" s="477" t="s">
        <v>317</v>
      </c>
      <c r="C70" s="478" t="s">
        <v>318</v>
      </c>
      <c r="D70" s="217" t="s">
        <v>282</v>
      </c>
      <c r="E70" s="217"/>
      <c r="F70" s="217"/>
      <c r="G70" s="217">
        <v>10</v>
      </c>
      <c r="H70" s="222">
        <f t="shared" si="0"/>
        <v>10</v>
      </c>
      <c r="I70" s="218"/>
      <c r="J70" s="218"/>
      <c r="K70" s="218"/>
      <c r="L70" s="218"/>
      <c r="M70" s="412">
        <f t="shared" si="1"/>
        <v>0</v>
      </c>
    </row>
    <row r="71" spans="1:13" ht="24.6" customHeight="1" x14ac:dyDescent="0.25">
      <c r="A71" s="399">
        <v>24</v>
      </c>
      <c r="B71" s="215" t="s">
        <v>319</v>
      </c>
      <c r="C71" s="216" t="s">
        <v>320</v>
      </c>
      <c r="D71" s="226" t="s">
        <v>14</v>
      </c>
      <c r="E71" s="217"/>
      <c r="F71" s="217"/>
      <c r="G71" s="217"/>
      <c r="H71" s="222">
        <f t="shared" si="0"/>
        <v>0</v>
      </c>
      <c r="I71" s="218"/>
      <c r="J71" s="218"/>
      <c r="K71" s="218"/>
      <c r="L71" s="218"/>
      <c r="M71" s="412">
        <f t="shared" si="1"/>
        <v>0</v>
      </c>
    </row>
    <row r="72" spans="1:13" ht="25.2" customHeight="1" x14ac:dyDescent="0.25">
      <c r="A72" s="413">
        <v>25</v>
      </c>
      <c r="B72" s="394" t="s">
        <v>321</v>
      </c>
      <c r="C72" s="216" t="s">
        <v>320</v>
      </c>
      <c r="D72" s="226" t="s">
        <v>14</v>
      </c>
      <c r="E72" s="217"/>
      <c r="F72" s="217"/>
      <c r="G72" s="217"/>
      <c r="H72" s="222">
        <f t="shared" si="0"/>
        <v>0</v>
      </c>
      <c r="I72" s="218"/>
      <c r="J72" s="218"/>
      <c r="K72" s="218"/>
      <c r="L72" s="218"/>
      <c r="M72" s="412">
        <f t="shared" si="1"/>
        <v>0</v>
      </c>
    </row>
    <row r="73" spans="1:13" s="100" customFormat="1" ht="41.4" x14ac:dyDescent="0.25">
      <c r="A73" s="483">
        <v>26</v>
      </c>
      <c r="B73" s="394" t="s">
        <v>322</v>
      </c>
      <c r="C73" s="394" t="s">
        <v>323</v>
      </c>
      <c r="D73" s="384" t="s">
        <v>14</v>
      </c>
      <c r="E73" s="484"/>
      <c r="F73" s="484">
        <v>10</v>
      </c>
      <c r="G73" s="484"/>
      <c r="H73" s="382">
        <f t="shared" ref="H73" si="2">E73+F73+G73</f>
        <v>10</v>
      </c>
      <c r="I73" s="485"/>
      <c r="J73" s="485"/>
      <c r="K73" s="485"/>
      <c r="L73" s="485"/>
      <c r="M73" s="423">
        <f t="shared" ref="M73" si="3">L73*H73</f>
        <v>0</v>
      </c>
    </row>
    <row r="74" spans="1:13" s="482" customFormat="1" ht="14.4" thickBot="1" x14ac:dyDescent="0.3">
      <c r="A74" s="486">
        <v>27</v>
      </c>
      <c r="B74" s="480" t="s">
        <v>324</v>
      </c>
      <c r="C74" s="487" t="s">
        <v>325</v>
      </c>
      <c r="D74" s="481" t="s">
        <v>14</v>
      </c>
      <c r="E74" s="488">
        <v>50</v>
      </c>
      <c r="F74" s="488">
        <v>50</v>
      </c>
      <c r="G74" s="488">
        <v>60</v>
      </c>
      <c r="H74" s="489">
        <f t="shared" si="0"/>
        <v>160</v>
      </c>
      <c r="I74" s="490"/>
      <c r="J74" s="490"/>
      <c r="K74" s="490"/>
      <c r="L74" s="490"/>
      <c r="M74" s="491">
        <f t="shared" si="1"/>
        <v>0</v>
      </c>
    </row>
    <row r="75" spans="1:13" ht="46.95" customHeight="1" thickBot="1" x14ac:dyDescent="0.3">
      <c r="A75" s="523" t="s">
        <v>326</v>
      </c>
      <c r="B75" s="524"/>
      <c r="C75" s="524"/>
      <c r="D75" s="524"/>
      <c r="E75" s="524"/>
      <c r="F75" s="524"/>
      <c r="G75" s="524"/>
      <c r="H75" s="524"/>
      <c r="I75" s="524"/>
      <c r="J75" s="524"/>
      <c r="K75" s="524"/>
      <c r="L75" s="524"/>
      <c r="M75" s="525"/>
    </row>
    <row r="76" spans="1:13" ht="98.4" customHeight="1" x14ac:dyDescent="0.25">
      <c r="A76" s="397">
        <v>1</v>
      </c>
      <c r="B76" s="392" t="s">
        <v>327</v>
      </c>
      <c r="C76" s="392" t="s">
        <v>328</v>
      </c>
      <c r="D76" s="398" t="s">
        <v>14</v>
      </c>
      <c r="E76" s="398"/>
      <c r="F76" s="398">
        <v>60</v>
      </c>
      <c r="G76" s="398">
        <v>30</v>
      </c>
      <c r="H76" s="222">
        <f t="shared" si="0"/>
        <v>90</v>
      </c>
      <c r="I76" s="420"/>
      <c r="J76" s="421"/>
      <c r="K76" s="421"/>
      <c r="L76" s="422"/>
      <c r="M76" s="411">
        <f t="shared" si="1"/>
        <v>0</v>
      </c>
    </row>
    <row r="77" spans="1:13" ht="101.4" customHeight="1" x14ac:dyDescent="0.25">
      <c r="A77" s="399">
        <v>2</v>
      </c>
      <c r="B77" s="211" t="s">
        <v>329</v>
      </c>
      <c r="C77" s="211" t="s">
        <v>330</v>
      </c>
      <c r="D77" s="228" t="s">
        <v>14</v>
      </c>
      <c r="E77" s="228"/>
      <c r="F77" s="228"/>
      <c r="G77" s="228"/>
      <c r="H77" s="222">
        <f t="shared" si="0"/>
        <v>0</v>
      </c>
      <c r="I77" s="233"/>
      <c r="J77" s="212"/>
      <c r="K77" s="212"/>
      <c r="L77" s="213"/>
      <c r="M77" s="412">
        <f t="shared" si="1"/>
        <v>0</v>
      </c>
    </row>
    <row r="78" spans="1:13" ht="104.4" customHeight="1" x14ac:dyDescent="0.25">
      <c r="A78" s="399">
        <v>3</v>
      </c>
      <c r="B78" s="211" t="s">
        <v>331</v>
      </c>
      <c r="C78" s="211" t="s">
        <v>332</v>
      </c>
      <c r="D78" s="228" t="s">
        <v>14</v>
      </c>
      <c r="E78" s="228"/>
      <c r="F78" s="228"/>
      <c r="G78" s="228"/>
      <c r="H78" s="222">
        <f t="shared" si="0"/>
        <v>0</v>
      </c>
      <c r="I78" s="233"/>
      <c r="J78" s="212"/>
      <c r="K78" s="212"/>
      <c r="L78" s="213"/>
      <c r="M78" s="412">
        <f>L78*H78</f>
        <v>0</v>
      </c>
    </row>
    <row r="79" spans="1:13" ht="104.4" customHeight="1" thickBot="1" x14ac:dyDescent="0.3">
      <c r="A79" s="426">
        <v>4</v>
      </c>
      <c r="B79" s="150" t="s">
        <v>333</v>
      </c>
      <c r="C79" s="150" t="s">
        <v>334</v>
      </c>
      <c r="D79" s="396" t="s">
        <v>14</v>
      </c>
      <c r="E79" s="427">
        <v>6</v>
      </c>
      <c r="F79" s="427">
        <v>3</v>
      </c>
      <c r="G79" s="427">
        <v>5</v>
      </c>
      <c r="H79" s="222">
        <f t="shared" si="0"/>
        <v>14</v>
      </c>
      <c r="I79" s="428"/>
      <c r="J79" s="429"/>
      <c r="K79" s="429"/>
      <c r="L79" s="430"/>
      <c r="M79" s="419">
        <f>L79*H79</f>
        <v>0</v>
      </c>
    </row>
    <row r="80" spans="1:13" ht="48.6" customHeight="1" thickBot="1" x14ac:dyDescent="0.3">
      <c r="A80" s="523" t="s">
        <v>335</v>
      </c>
      <c r="B80" s="526"/>
      <c r="C80" s="526"/>
      <c r="D80" s="526"/>
      <c r="E80" s="526"/>
      <c r="F80" s="526"/>
      <c r="G80" s="526"/>
      <c r="H80" s="526"/>
      <c r="I80" s="526"/>
      <c r="J80" s="526"/>
      <c r="K80" s="526"/>
      <c r="L80" s="526"/>
      <c r="M80" s="527"/>
    </row>
    <row r="81" spans="1:13" ht="41.4" x14ac:dyDescent="0.25">
      <c r="A81" s="397">
        <v>1</v>
      </c>
      <c r="B81" s="392" t="s">
        <v>336</v>
      </c>
      <c r="C81" s="391" t="s">
        <v>337</v>
      </c>
      <c r="D81" s="398" t="s">
        <v>14</v>
      </c>
      <c r="E81" s="398"/>
      <c r="F81" s="398"/>
      <c r="G81" s="398"/>
      <c r="H81" s="222">
        <f t="shared" si="0"/>
        <v>0</v>
      </c>
      <c r="I81" s="420"/>
      <c r="J81" s="421"/>
      <c r="K81" s="421"/>
      <c r="L81" s="422"/>
      <c r="M81" s="411">
        <f t="shared" si="1"/>
        <v>0</v>
      </c>
    </row>
    <row r="82" spans="1:13" ht="27.6" x14ac:dyDescent="0.25">
      <c r="A82" s="399">
        <v>2</v>
      </c>
      <c r="B82" s="211" t="s">
        <v>336</v>
      </c>
      <c r="C82" s="211" t="s">
        <v>338</v>
      </c>
      <c r="D82" s="228" t="s">
        <v>14</v>
      </c>
      <c r="E82" s="228"/>
      <c r="F82" s="228"/>
      <c r="G82" s="228"/>
      <c r="H82" s="222">
        <f t="shared" si="0"/>
        <v>0</v>
      </c>
      <c r="I82" s="233"/>
      <c r="J82" s="212"/>
      <c r="K82" s="212"/>
      <c r="L82" s="213"/>
      <c r="M82" s="412">
        <f t="shared" ref="M82:M147" si="4">L82*H82</f>
        <v>0</v>
      </c>
    </row>
    <row r="83" spans="1:13" ht="19.5" customHeight="1" x14ac:dyDescent="0.25">
      <c r="A83" s="399">
        <v>3</v>
      </c>
      <c r="B83" s="211" t="s">
        <v>339</v>
      </c>
      <c r="C83" s="211" t="s">
        <v>340</v>
      </c>
      <c r="D83" s="228" t="s">
        <v>14</v>
      </c>
      <c r="E83" s="228">
        <v>10</v>
      </c>
      <c r="F83" s="228">
        <v>6</v>
      </c>
      <c r="G83" s="228">
        <v>8</v>
      </c>
      <c r="H83" s="222">
        <f t="shared" si="0"/>
        <v>24</v>
      </c>
      <c r="I83" s="233"/>
      <c r="J83" s="212"/>
      <c r="K83" s="212"/>
      <c r="L83" s="213"/>
      <c r="M83" s="412">
        <f t="shared" si="4"/>
        <v>0</v>
      </c>
    </row>
    <row r="84" spans="1:13" ht="42.6" customHeight="1" x14ac:dyDescent="0.25">
      <c r="A84" s="399">
        <v>4</v>
      </c>
      <c r="B84" s="211" t="s">
        <v>341</v>
      </c>
      <c r="C84" s="211" t="s">
        <v>342</v>
      </c>
      <c r="D84" s="228" t="s">
        <v>14</v>
      </c>
      <c r="E84" s="228"/>
      <c r="F84" s="228"/>
      <c r="G84" s="228"/>
      <c r="H84" s="222">
        <f t="shared" ref="H84:H147" si="5">E84+F84+G84</f>
        <v>0</v>
      </c>
      <c r="I84" s="233"/>
      <c r="J84" s="212"/>
      <c r="K84" s="212"/>
      <c r="L84" s="213"/>
      <c r="M84" s="412">
        <f t="shared" si="4"/>
        <v>0</v>
      </c>
    </row>
    <row r="85" spans="1:13" ht="18.75" customHeight="1" x14ac:dyDescent="0.25">
      <c r="A85" s="399">
        <v>5</v>
      </c>
      <c r="B85" s="211" t="s">
        <v>343</v>
      </c>
      <c r="C85" s="211" t="s">
        <v>344</v>
      </c>
      <c r="D85" s="228" t="s">
        <v>14</v>
      </c>
      <c r="E85" s="228">
        <v>3</v>
      </c>
      <c r="F85" s="228">
        <v>0.5</v>
      </c>
      <c r="G85" s="228">
        <v>1</v>
      </c>
      <c r="H85" s="222">
        <f t="shared" si="5"/>
        <v>4.5</v>
      </c>
      <c r="I85" s="233"/>
      <c r="J85" s="212"/>
      <c r="K85" s="212"/>
      <c r="L85" s="213"/>
      <c r="M85" s="412">
        <f t="shared" si="4"/>
        <v>0</v>
      </c>
    </row>
    <row r="86" spans="1:13" ht="40.950000000000003" customHeight="1" x14ac:dyDescent="0.25">
      <c r="A86" s="399">
        <v>6</v>
      </c>
      <c r="B86" s="211" t="s">
        <v>345</v>
      </c>
      <c r="C86" s="211" t="s">
        <v>344</v>
      </c>
      <c r="D86" s="228" t="s">
        <v>14</v>
      </c>
      <c r="E86" s="228">
        <v>3</v>
      </c>
      <c r="F86" s="228">
        <v>0.5</v>
      </c>
      <c r="G86" s="228">
        <v>1</v>
      </c>
      <c r="H86" s="222">
        <f t="shared" si="5"/>
        <v>4.5</v>
      </c>
      <c r="I86" s="233"/>
      <c r="J86" s="212"/>
      <c r="K86" s="212"/>
      <c r="L86" s="213"/>
      <c r="M86" s="412">
        <f t="shared" si="4"/>
        <v>0</v>
      </c>
    </row>
    <row r="87" spans="1:13" ht="17.399999999999999" customHeight="1" x14ac:dyDescent="0.25">
      <c r="A87" s="399">
        <v>7</v>
      </c>
      <c r="B87" s="211" t="s">
        <v>346</v>
      </c>
      <c r="C87" s="211" t="s">
        <v>344</v>
      </c>
      <c r="D87" s="228" t="s">
        <v>14</v>
      </c>
      <c r="E87" s="228"/>
      <c r="F87" s="228">
        <v>1</v>
      </c>
      <c r="G87" s="228">
        <v>0.5</v>
      </c>
      <c r="H87" s="222">
        <f t="shared" si="5"/>
        <v>1.5</v>
      </c>
      <c r="I87" s="233"/>
      <c r="J87" s="212"/>
      <c r="K87" s="212"/>
      <c r="L87" s="213"/>
      <c r="M87" s="412">
        <f t="shared" si="4"/>
        <v>0</v>
      </c>
    </row>
    <row r="88" spans="1:13" ht="19.95" customHeight="1" x14ac:dyDescent="0.25">
      <c r="A88" s="399">
        <v>8</v>
      </c>
      <c r="B88" s="211" t="s">
        <v>347</v>
      </c>
      <c r="C88" s="211" t="s">
        <v>344</v>
      </c>
      <c r="D88" s="228" t="s">
        <v>14</v>
      </c>
      <c r="E88" s="228">
        <v>3</v>
      </c>
      <c r="F88" s="228">
        <v>0.5</v>
      </c>
      <c r="G88" s="228">
        <v>0.5</v>
      </c>
      <c r="H88" s="222">
        <f t="shared" si="5"/>
        <v>4</v>
      </c>
      <c r="I88" s="233"/>
      <c r="J88" s="212"/>
      <c r="K88" s="212"/>
      <c r="L88" s="213"/>
      <c r="M88" s="412">
        <f t="shared" si="4"/>
        <v>0</v>
      </c>
    </row>
    <row r="89" spans="1:13" ht="19.95" customHeight="1" x14ac:dyDescent="0.25">
      <c r="A89" s="399">
        <v>9</v>
      </c>
      <c r="B89" s="211" t="s">
        <v>348</v>
      </c>
      <c r="C89" s="211" t="s">
        <v>344</v>
      </c>
      <c r="D89" s="228"/>
      <c r="E89" s="228">
        <v>3</v>
      </c>
      <c r="F89" s="228">
        <v>0.5</v>
      </c>
      <c r="G89" s="228">
        <v>1</v>
      </c>
      <c r="H89" s="222">
        <f t="shared" si="5"/>
        <v>4.5</v>
      </c>
      <c r="I89" s="233"/>
      <c r="J89" s="212"/>
      <c r="K89" s="212"/>
      <c r="L89" s="213"/>
      <c r="M89" s="412">
        <f t="shared" si="4"/>
        <v>0</v>
      </c>
    </row>
    <row r="90" spans="1:13" s="20" customFormat="1" ht="21" customHeight="1" x14ac:dyDescent="0.25">
      <c r="A90" s="416">
        <v>10</v>
      </c>
      <c r="B90" s="218" t="s">
        <v>349</v>
      </c>
      <c r="C90" s="211" t="s">
        <v>344</v>
      </c>
      <c r="D90" s="217" t="s">
        <v>14</v>
      </c>
      <c r="E90" s="217">
        <v>3</v>
      </c>
      <c r="F90" s="217">
        <v>0.5</v>
      </c>
      <c r="G90" s="217"/>
      <c r="H90" s="222">
        <f t="shared" si="5"/>
        <v>3.5</v>
      </c>
      <c r="I90" s="218"/>
      <c r="J90" s="218"/>
      <c r="K90" s="218"/>
      <c r="L90" s="218"/>
      <c r="M90" s="412">
        <f t="shared" si="4"/>
        <v>0</v>
      </c>
    </row>
    <row r="91" spans="1:13" s="139" customFormat="1" ht="64.95" customHeight="1" thickBot="1" x14ac:dyDescent="0.35">
      <c r="A91" s="424">
        <v>11</v>
      </c>
      <c r="B91" s="393" t="s">
        <v>350</v>
      </c>
      <c r="C91" s="431" t="s">
        <v>351</v>
      </c>
      <c r="D91" s="425" t="s">
        <v>14</v>
      </c>
      <c r="E91" s="425">
        <v>20</v>
      </c>
      <c r="F91" s="425">
        <v>10</v>
      </c>
      <c r="G91" s="425"/>
      <c r="H91" s="222">
        <f t="shared" si="5"/>
        <v>30</v>
      </c>
      <c r="I91" s="425"/>
      <c r="J91" s="425"/>
      <c r="K91" s="425"/>
      <c r="L91" s="425"/>
      <c r="M91" s="419">
        <f t="shared" si="4"/>
        <v>0</v>
      </c>
    </row>
    <row r="92" spans="1:13" ht="50.4" customHeight="1" thickBot="1" x14ac:dyDescent="0.3">
      <c r="A92" s="523" t="s">
        <v>352</v>
      </c>
      <c r="B92" s="524"/>
      <c r="C92" s="524"/>
      <c r="D92" s="524"/>
      <c r="E92" s="524"/>
      <c r="F92" s="524"/>
      <c r="G92" s="524"/>
      <c r="H92" s="524"/>
      <c r="I92" s="524"/>
      <c r="J92" s="524"/>
      <c r="K92" s="524"/>
      <c r="L92" s="524"/>
      <c r="M92" s="525"/>
    </row>
    <row r="93" spans="1:13" ht="16.95" customHeight="1" x14ac:dyDescent="0.25">
      <c r="A93" s="397">
        <v>1</v>
      </c>
      <c r="B93" s="392" t="s">
        <v>353</v>
      </c>
      <c r="C93" s="392" t="s">
        <v>354</v>
      </c>
      <c r="D93" s="398" t="s">
        <v>14</v>
      </c>
      <c r="E93" s="398">
        <v>3</v>
      </c>
      <c r="F93" s="398">
        <v>1</v>
      </c>
      <c r="G93" s="398">
        <v>2</v>
      </c>
      <c r="H93" s="222">
        <f t="shared" si="5"/>
        <v>6</v>
      </c>
      <c r="I93" s="420"/>
      <c r="J93" s="421"/>
      <c r="K93" s="421"/>
      <c r="L93" s="422"/>
      <c r="M93" s="411">
        <f t="shared" si="4"/>
        <v>0</v>
      </c>
    </row>
    <row r="94" spans="1:13" ht="16.2" customHeight="1" x14ac:dyDescent="0.25">
      <c r="A94" s="399">
        <v>2</v>
      </c>
      <c r="B94" s="211" t="s">
        <v>355</v>
      </c>
      <c r="C94" s="211" t="s">
        <v>356</v>
      </c>
      <c r="D94" s="228" t="s">
        <v>282</v>
      </c>
      <c r="E94" s="228"/>
      <c r="F94" s="228"/>
      <c r="G94" s="228"/>
      <c r="H94" s="222">
        <f t="shared" si="5"/>
        <v>0</v>
      </c>
      <c r="I94" s="233"/>
      <c r="J94" s="212"/>
      <c r="K94" s="212"/>
      <c r="L94" s="213"/>
      <c r="M94" s="412">
        <f t="shared" si="4"/>
        <v>0</v>
      </c>
    </row>
    <row r="95" spans="1:13" ht="55.2" x14ac:dyDescent="0.25">
      <c r="A95" s="399">
        <v>3</v>
      </c>
      <c r="B95" s="211" t="s">
        <v>357</v>
      </c>
      <c r="C95" s="211" t="s">
        <v>358</v>
      </c>
      <c r="D95" s="228" t="s">
        <v>14</v>
      </c>
      <c r="E95" s="228">
        <v>10</v>
      </c>
      <c r="F95" s="228">
        <v>5</v>
      </c>
      <c r="G95" s="228">
        <v>15</v>
      </c>
      <c r="H95" s="222">
        <f t="shared" si="5"/>
        <v>30</v>
      </c>
      <c r="I95" s="233"/>
      <c r="J95" s="212"/>
      <c r="K95" s="212"/>
      <c r="L95" s="213"/>
      <c r="M95" s="412">
        <f t="shared" si="4"/>
        <v>0</v>
      </c>
    </row>
    <row r="96" spans="1:13" x14ac:dyDescent="0.25">
      <c r="A96" s="399">
        <v>4</v>
      </c>
      <c r="B96" s="211" t="s">
        <v>359</v>
      </c>
      <c r="C96" s="211" t="s">
        <v>360</v>
      </c>
      <c r="D96" s="228" t="s">
        <v>14</v>
      </c>
      <c r="E96" s="228">
        <v>2</v>
      </c>
      <c r="F96" s="228">
        <v>0.5</v>
      </c>
      <c r="G96" s="228"/>
      <c r="H96" s="222">
        <f t="shared" si="5"/>
        <v>2.5</v>
      </c>
      <c r="I96" s="233"/>
      <c r="J96" s="212"/>
      <c r="K96" s="212"/>
      <c r="L96" s="213"/>
      <c r="M96" s="412">
        <f t="shared" si="4"/>
        <v>0</v>
      </c>
    </row>
    <row r="97" spans="1:13" x14ac:dyDescent="0.25">
      <c r="A97" s="399">
        <v>5</v>
      </c>
      <c r="B97" s="211" t="s">
        <v>361</v>
      </c>
      <c r="C97" s="211" t="s">
        <v>362</v>
      </c>
      <c r="D97" s="228" t="s">
        <v>14</v>
      </c>
      <c r="E97" s="228"/>
      <c r="F97" s="228"/>
      <c r="G97" s="228"/>
      <c r="H97" s="222">
        <f t="shared" si="5"/>
        <v>0</v>
      </c>
      <c r="I97" s="233"/>
      <c r="J97" s="212"/>
      <c r="K97" s="212"/>
      <c r="L97" s="213"/>
      <c r="M97" s="412">
        <f t="shared" si="4"/>
        <v>0</v>
      </c>
    </row>
    <row r="98" spans="1:13" s="100" customFormat="1" x14ac:dyDescent="0.25">
      <c r="A98" s="399">
        <v>6</v>
      </c>
      <c r="B98" s="211" t="s">
        <v>363</v>
      </c>
      <c r="C98" s="211" t="s">
        <v>364</v>
      </c>
      <c r="D98" s="228" t="s">
        <v>14</v>
      </c>
      <c r="E98" s="222">
        <v>40</v>
      </c>
      <c r="F98" s="222">
        <v>60</v>
      </c>
      <c r="G98" s="222">
        <v>50</v>
      </c>
      <c r="H98" s="222">
        <f t="shared" si="5"/>
        <v>150</v>
      </c>
      <c r="I98" s="225"/>
      <c r="J98" s="220"/>
      <c r="K98" s="220"/>
      <c r="L98" s="221"/>
      <c r="M98" s="412">
        <f t="shared" si="4"/>
        <v>0</v>
      </c>
    </row>
    <row r="99" spans="1:13" x14ac:dyDescent="0.25">
      <c r="A99" s="399">
        <v>7</v>
      </c>
      <c r="B99" s="211" t="s">
        <v>365</v>
      </c>
      <c r="C99" s="211" t="s">
        <v>366</v>
      </c>
      <c r="D99" s="228" t="s">
        <v>14</v>
      </c>
      <c r="E99" s="228">
        <v>1</v>
      </c>
      <c r="F99" s="228">
        <v>0.5</v>
      </c>
      <c r="G99" s="228">
        <v>1</v>
      </c>
      <c r="H99" s="222">
        <f t="shared" si="5"/>
        <v>2.5</v>
      </c>
      <c r="I99" s="233"/>
      <c r="J99" s="212"/>
      <c r="K99" s="212"/>
      <c r="L99" s="213"/>
      <c r="M99" s="412">
        <f t="shared" si="4"/>
        <v>0</v>
      </c>
    </row>
    <row r="100" spans="1:13" ht="27.6" x14ac:dyDescent="0.25">
      <c r="A100" s="399">
        <v>8</v>
      </c>
      <c r="B100" s="211" t="s">
        <v>367</v>
      </c>
      <c r="C100" s="211" t="s">
        <v>368</v>
      </c>
      <c r="D100" s="228" t="s">
        <v>14</v>
      </c>
      <c r="E100" s="228">
        <v>1</v>
      </c>
      <c r="F100" s="228">
        <v>0.5</v>
      </c>
      <c r="G100" s="228">
        <v>1</v>
      </c>
      <c r="H100" s="222">
        <f t="shared" si="5"/>
        <v>2.5</v>
      </c>
      <c r="I100" s="233"/>
      <c r="J100" s="212"/>
      <c r="K100" s="212"/>
      <c r="L100" s="213"/>
      <c r="M100" s="412">
        <f t="shared" si="4"/>
        <v>0</v>
      </c>
    </row>
    <row r="101" spans="1:13" x14ac:dyDescent="0.25">
      <c r="A101" s="399">
        <v>9</v>
      </c>
      <c r="B101" s="211" t="s">
        <v>369</v>
      </c>
      <c r="C101" s="211" t="s">
        <v>370</v>
      </c>
      <c r="D101" s="228" t="s">
        <v>14</v>
      </c>
      <c r="E101" s="228">
        <v>0.5</v>
      </c>
      <c r="F101" s="228">
        <v>0.5</v>
      </c>
      <c r="G101" s="228">
        <v>0.5</v>
      </c>
      <c r="H101" s="222">
        <f t="shared" si="5"/>
        <v>1.5</v>
      </c>
      <c r="I101" s="233"/>
      <c r="J101" s="212"/>
      <c r="K101" s="212"/>
      <c r="L101" s="213"/>
      <c r="M101" s="412">
        <f t="shared" si="4"/>
        <v>0</v>
      </c>
    </row>
    <row r="102" spans="1:13" ht="69" x14ac:dyDescent="0.25">
      <c r="A102" s="399">
        <v>10</v>
      </c>
      <c r="B102" s="211" t="s">
        <v>371</v>
      </c>
      <c r="C102" s="211" t="s">
        <v>372</v>
      </c>
      <c r="D102" s="228" t="s">
        <v>14</v>
      </c>
      <c r="E102" s="228"/>
      <c r="F102" s="228">
        <v>30</v>
      </c>
      <c r="G102" s="228">
        <v>30</v>
      </c>
      <c r="H102" s="222">
        <f t="shared" si="5"/>
        <v>60</v>
      </c>
      <c r="I102" s="233"/>
      <c r="J102" s="212"/>
      <c r="K102" s="212"/>
      <c r="L102" s="213"/>
      <c r="M102" s="412">
        <f t="shared" si="4"/>
        <v>0</v>
      </c>
    </row>
    <row r="103" spans="1:13" x14ac:dyDescent="0.25">
      <c r="A103" s="399">
        <v>11</v>
      </c>
      <c r="B103" s="211" t="s">
        <v>373</v>
      </c>
      <c r="C103" s="211" t="s">
        <v>374</v>
      </c>
      <c r="D103" s="228" t="s">
        <v>14</v>
      </c>
      <c r="E103" s="228"/>
      <c r="F103" s="228"/>
      <c r="G103" s="228"/>
      <c r="H103" s="222">
        <f t="shared" si="5"/>
        <v>0</v>
      </c>
      <c r="I103" s="233"/>
      <c r="J103" s="212"/>
      <c r="K103" s="212"/>
      <c r="L103" s="213"/>
      <c r="M103" s="412">
        <f t="shared" si="4"/>
        <v>0</v>
      </c>
    </row>
    <row r="104" spans="1:13" ht="26.4" x14ac:dyDescent="0.25">
      <c r="A104" s="399">
        <v>12</v>
      </c>
      <c r="B104" s="28" t="s">
        <v>375</v>
      </c>
      <c r="C104" s="14" t="s">
        <v>376</v>
      </c>
      <c r="D104" s="228" t="s">
        <v>14</v>
      </c>
      <c r="E104" s="228">
        <v>0.5</v>
      </c>
      <c r="F104" s="228">
        <v>1</v>
      </c>
      <c r="G104" s="228">
        <v>0.5</v>
      </c>
      <c r="H104" s="222">
        <f t="shared" si="5"/>
        <v>2</v>
      </c>
      <c r="I104" s="233"/>
      <c r="J104" s="212"/>
      <c r="K104" s="212"/>
      <c r="L104" s="213"/>
      <c r="M104" s="412">
        <f t="shared" si="4"/>
        <v>0</v>
      </c>
    </row>
    <row r="105" spans="1:13" ht="26.4" x14ac:dyDescent="0.25">
      <c r="A105" s="399">
        <v>13</v>
      </c>
      <c r="B105" s="28" t="s">
        <v>377</v>
      </c>
      <c r="C105" s="14" t="s">
        <v>378</v>
      </c>
      <c r="D105" s="228" t="s">
        <v>14</v>
      </c>
      <c r="E105" s="228"/>
      <c r="F105" s="228"/>
      <c r="G105" s="228">
        <v>0.3</v>
      </c>
      <c r="H105" s="222">
        <f t="shared" si="5"/>
        <v>0.3</v>
      </c>
      <c r="I105" s="233"/>
      <c r="J105" s="212"/>
      <c r="K105" s="212"/>
      <c r="L105" s="213"/>
      <c r="M105" s="412">
        <f t="shared" si="4"/>
        <v>0</v>
      </c>
    </row>
    <row r="106" spans="1:13" ht="26.4" x14ac:dyDescent="0.25">
      <c r="A106" s="399">
        <v>14</v>
      </c>
      <c r="B106" s="28" t="s">
        <v>379</v>
      </c>
      <c r="C106" s="211" t="s">
        <v>380</v>
      </c>
      <c r="D106" s="228" t="s">
        <v>14</v>
      </c>
      <c r="E106" s="228"/>
      <c r="F106" s="228"/>
      <c r="G106" s="228"/>
      <c r="H106" s="222">
        <f t="shared" si="5"/>
        <v>0</v>
      </c>
      <c r="I106" s="233"/>
      <c r="J106" s="212"/>
      <c r="K106" s="212"/>
      <c r="L106" s="213"/>
      <c r="M106" s="412">
        <f t="shared" si="4"/>
        <v>0</v>
      </c>
    </row>
    <row r="107" spans="1:13" ht="27.6" x14ac:dyDescent="0.25">
      <c r="A107" s="399">
        <v>15</v>
      </c>
      <c r="B107" s="211" t="s">
        <v>381</v>
      </c>
      <c r="C107" s="211" t="s">
        <v>382</v>
      </c>
      <c r="D107" s="228" t="s">
        <v>14</v>
      </c>
      <c r="E107" s="228"/>
      <c r="F107" s="228"/>
      <c r="G107" s="228"/>
      <c r="H107" s="222">
        <f t="shared" si="5"/>
        <v>0</v>
      </c>
      <c r="I107" s="233"/>
      <c r="J107" s="212"/>
      <c r="K107" s="212"/>
      <c r="L107" s="213"/>
      <c r="M107" s="412">
        <f t="shared" si="4"/>
        <v>0</v>
      </c>
    </row>
    <row r="108" spans="1:13" x14ac:dyDescent="0.25">
      <c r="A108" s="399">
        <v>16</v>
      </c>
      <c r="B108" s="211" t="s">
        <v>383</v>
      </c>
      <c r="C108" s="211" t="s">
        <v>384</v>
      </c>
      <c r="D108" s="228" t="s">
        <v>14</v>
      </c>
      <c r="E108" s="228"/>
      <c r="F108" s="228"/>
      <c r="G108" s="228"/>
      <c r="H108" s="222">
        <f t="shared" si="5"/>
        <v>0</v>
      </c>
      <c r="I108" s="233"/>
      <c r="J108" s="212"/>
      <c r="K108" s="212"/>
      <c r="L108" s="213"/>
      <c r="M108" s="412">
        <f t="shared" si="4"/>
        <v>0</v>
      </c>
    </row>
    <row r="109" spans="1:13" x14ac:dyDescent="0.25">
      <c r="A109" s="399">
        <v>17</v>
      </c>
      <c r="B109" s="211" t="s">
        <v>385</v>
      </c>
      <c r="C109" s="211" t="s">
        <v>386</v>
      </c>
      <c r="D109" s="228" t="s">
        <v>14</v>
      </c>
      <c r="E109" s="228">
        <v>1</v>
      </c>
      <c r="F109" s="228">
        <v>0.5</v>
      </c>
      <c r="G109" s="228">
        <v>1</v>
      </c>
      <c r="H109" s="222">
        <f t="shared" si="5"/>
        <v>2.5</v>
      </c>
      <c r="I109" s="233"/>
      <c r="J109" s="212"/>
      <c r="K109" s="212"/>
      <c r="L109" s="213"/>
      <c r="M109" s="412">
        <f t="shared" si="4"/>
        <v>0</v>
      </c>
    </row>
    <row r="110" spans="1:13" x14ac:dyDescent="0.25">
      <c r="A110" s="399">
        <v>18</v>
      </c>
      <c r="B110" s="211" t="s">
        <v>387</v>
      </c>
      <c r="C110" s="211" t="s">
        <v>388</v>
      </c>
      <c r="D110" s="228" t="s">
        <v>14</v>
      </c>
      <c r="E110" s="228">
        <v>15</v>
      </c>
      <c r="F110" s="228">
        <v>30</v>
      </c>
      <c r="G110" s="228">
        <v>30</v>
      </c>
      <c r="H110" s="222">
        <f t="shared" si="5"/>
        <v>75</v>
      </c>
      <c r="I110" s="233"/>
      <c r="J110" s="212"/>
      <c r="K110" s="212"/>
      <c r="L110" s="213"/>
      <c r="M110" s="412">
        <f t="shared" si="4"/>
        <v>0</v>
      </c>
    </row>
    <row r="111" spans="1:13" x14ac:dyDescent="0.25">
      <c r="A111" s="399">
        <v>19</v>
      </c>
      <c r="B111" s="211" t="s">
        <v>389</v>
      </c>
      <c r="C111" s="211" t="s">
        <v>390</v>
      </c>
      <c r="D111" s="228" t="s">
        <v>14</v>
      </c>
      <c r="E111" s="228"/>
      <c r="F111" s="228"/>
      <c r="G111" s="228"/>
      <c r="H111" s="222">
        <f t="shared" si="5"/>
        <v>0</v>
      </c>
      <c r="I111" s="233"/>
      <c r="J111" s="212"/>
      <c r="K111" s="212"/>
      <c r="L111" s="213"/>
      <c r="M111" s="412">
        <f t="shared" si="4"/>
        <v>0</v>
      </c>
    </row>
    <row r="112" spans="1:13" x14ac:dyDescent="0.25">
      <c r="A112" s="399">
        <v>20</v>
      </c>
      <c r="B112" s="211" t="s">
        <v>391</v>
      </c>
      <c r="C112" s="211" t="s">
        <v>392</v>
      </c>
      <c r="D112" s="228" t="s">
        <v>14</v>
      </c>
      <c r="E112" s="228">
        <v>2</v>
      </c>
      <c r="F112" s="228"/>
      <c r="G112" s="228">
        <v>2</v>
      </c>
      <c r="H112" s="222">
        <f t="shared" si="5"/>
        <v>4</v>
      </c>
      <c r="I112" s="233"/>
      <c r="J112" s="212"/>
      <c r="K112" s="212"/>
      <c r="L112" s="213"/>
      <c r="M112" s="412">
        <f t="shared" si="4"/>
        <v>0</v>
      </c>
    </row>
    <row r="113" spans="1:13" ht="27.6" x14ac:dyDescent="0.25">
      <c r="A113" s="399">
        <v>21</v>
      </c>
      <c r="B113" s="211" t="s">
        <v>393</v>
      </c>
      <c r="C113" s="211" t="s">
        <v>394</v>
      </c>
      <c r="D113" s="228" t="s">
        <v>14</v>
      </c>
      <c r="E113" s="228">
        <v>10</v>
      </c>
      <c r="F113" s="228">
        <v>7</v>
      </c>
      <c r="G113" s="228">
        <v>1</v>
      </c>
      <c r="H113" s="222">
        <f t="shared" si="5"/>
        <v>18</v>
      </c>
      <c r="I113" s="233"/>
      <c r="J113" s="212"/>
      <c r="K113" s="212"/>
      <c r="L113" s="213"/>
      <c r="M113" s="412">
        <f t="shared" si="4"/>
        <v>0</v>
      </c>
    </row>
    <row r="114" spans="1:13" x14ac:dyDescent="0.25">
      <c r="A114" s="399">
        <v>22</v>
      </c>
      <c r="B114" s="211" t="s">
        <v>395</v>
      </c>
      <c r="C114" s="211" t="s">
        <v>396</v>
      </c>
      <c r="D114" s="228" t="s">
        <v>14</v>
      </c>
      <c r="E114" s="228">
        <v>5</v>
      </c>
      <c r="F114" s="228">
        <v>0.5</v>
      </c>
      <c r="G114" s="228"/>
      <c r="H114" s="222">
        <f t="shared" si="5"/>
        <v>5.5</v>
      </c>
      <c r="I114" s="233"/>
      <c r="J114" s="212"/>
      <c r="K114" s="212"/>
      <c r="L114" s="213"/>
      <c r="M114" s="412">
        <f t="shared" si="4"/>
        <v>0</v>
      </c>
    </row>
    <row r="115" spans="1:13" ht="27.6" x14ac:dyDescent="0.25">
      <c r="A115" s="399">
        <v>23</v>
      </c>
      <c r="B115" s="211" t="s">
        <v>397</v>
      </c>
      <c r="C115" s="211" t="s">
        <v>398</v>
      </c>
      <c r="D115" s="228" t="s">
        <v>14</v>
      </c>
      <c r="E115" s="228"/>
      <c r="F115" s="228"/>
      <c r="G115" s="228"/>
      <c r="H115" s="222">
        <f t="shared" si="5"/>
        <v>0</v>
      </c>
      <c r="I115" s="233"/>
      <c r="J115" s="212"/>
      <c r="K115" s="212"/>
      <c r="L115" s="213"/>
      <c r="M115" s="412">
        <f t="shared" si="4"/>
        <v>0</v>
      </c>
    </row>
    <row r="116" spans="1:13" s="387" customFormat="1" x14ac:dyDescent="0.25">
      <c r="A116" s="399">
        <v>24</v>
      </c>
      <c r="B116" s="211" t="s">
        <v>399</v>
      </c>
      <c r="C116" s="211" t="s">
        <v>400</v>
      </c>
      <c r="D116" s="228" t="s">
        <v>14</v>
      </c>
      <c r="E116" s="229">
        <v>2</v>
      </c>
      <c r="F116" s="229"/>
      <c r="G116" s="229"/>
      <c r="H116" s="222">
        <f t="shared" si="5"/>
        <v>2</v>
      </c>
      <c r="I116" s="285"/>
      <c r="J116" s="230"/>
      <c r="K116" s="230"/>
      <c r="L116" s="231"/>
      <c r="M116" s="412">
        <f t="shared" si="4"/>
        <v>0</v>
      </c>
    </row>
    <row r="117" spans="1:13" x14ac:dyDescent="0.25">
      <c r="A117" s="399">
        <v>25</v>
      </c>
      <c r="B117" s="211" t="s">
        <v>401</v>
      </c>
      <c r="C117" s="211" t="s">
        <v>402</v>
      </c>
      <c r="D117" s="228" t="s">
        <v>14</v>
      </c>
      <c r="E117" s="228"/>
      <c r="F117" s="228"/>
      <c r="G117" s="228">
        <v>2</v>
      </c>
      <c r="H117" s="222">
        <f t="shared" si="5"/>
        <v>2</v>
      </c>
      <c r="I117" s="233"/>
      <c r="J117" s="212"/>
      <c r="K117" s="212"/>
      <c r="L117" s="213"/>
      <c r="M117" s="412">
        <f t="shared" si="4"/>
        <v>0</v>
      </c>
    </row>
    <row r="118" spans="1:13" ht="27.6" x14ac:dyDescent="0.25">
      <c r="A118" s="399">
        <v>26</v>
      </c>
      <c r="B118" s="312" t="s">
        <v>403</v>
      </c>
      <c r="C118" s="312" t="s">
        <v>404</v>
      </c>
      <c r="D118" s="403" t="s">
        <v>14</v>
      </c>
      <c r="E118" s="228"/>
      <c r="F118" s="228">
        <v>0.5</v>
      </c>
      <c r="G118" s="228"/>
      <c r="H118" s="222">
        <f t="shared" si="5"/>
        <v>0.5</v>
      </c>
      <c r="I118" s="233"/>
      <c r="J118" s="212"/>
      <c r="K118" s="212"/>
      <c r="L118" s="213"/>
      <c r="M118" s="412">
        <f t="shared" si="4"/>
        <v>0</v>
      </c>
    </row>
    <row r="119" spans="1:13" ht="41.4" x14ac:dyDescent="0.25">
      <c r="A119" s="399">
        <v>27</v>
      </c>
      <c r="B119" s="211" t="s">
        <v>405</v>
      </c>
      <c r="C119" s="211" t="s">
        <v>406</v>
      </c>
      <c r="D119" s="228" t="s">
        <v>14</v>
      </c>
      <c r="E119" s="217">
        <v>2</v>
      </c>
      <c r="F119" s="217"/>
      <c r="G119" s="217"/>
      <c r="H119" s="222">
        <f t="shared" si="5"/>
        <v>2</v>
      </c>
      <c r="I119" s="218"/>
      <c r="J119" s="218"/>
      <c r="K119" s="218"/>
      <c r="L119" s="218"/>
      <c r="M119" s="412">
        <f t="shared" si="4"/>
        <v>0</v>
      </c>
    </row>
    <row r="120" spans="1:13" x14ac:dyDescent="0.25">
      <c r="A120" s="399">
        <v>28</v>
      </c>
      <c r="B120" s="218" t="s">
        <v>407</v>
      </c>
      <c r="C120" s="211" t="s">
        <v>408</v>
      </c>
      <c r="D120" s="217" t="s">
        <v>14</v>
      </c>
      <c r="E120" s="217"/>
      <c r="F120" s="217"/>
      <c r="G120" s="217"/>
      <c r="H120" s="222">
        <f t="shared" si="5"/>
        <v>0</v>
      </c>
      <c r="I120" s="218"/>
      <c r="J120" s="218"/>
      <c r="K120" s="218"/>
      <c r="L120" s="218"/>
      <c r="M120" s="412">
        <f t="shared" si="4"/>
        <v>0</v>
      </c>
    </row>
    <row r="121" spans="1:13" ht="27.6" x14ac:dyDescent="0.25">
      <c r="A121" s="399">
        <v>29</v>
      </c>
      <c r="B121" s="216" t="s">
        <v>409</v>
      </c>
      <c r="C121" s="211" t="s">
        <v>408</v>
      </c>
      <c r="D121" s="217" t="s">
        <v>14</v>
      </c>
      <c r="E121" s="217">
        <v>0.3</v>
      </c>
      <c r="F121" s="217"/>
      <c r="G121" s="217"/>
      <c r="H121" s="222">
        <f t="shared" si="5"/>
        <v>0.3</v>
      </c>
      <c r="I121" s="218"/>
      <c r="J121" s="218"/>
      <c r="K121" s="218"/>
      <c r="L121" s="218"/>
      <c r="M121" s="412">
        <f t="shared" si="4"/>
        <v>0</v>
      </c>
    </row>
    <row r="122" spans="1:13" x14ac:dyDescent="0.25">
      <c r="A122" s="399">
        <v>30</v>
      </c>
      <c r="B122" s="218" t="s">
        <v>410</v>
      </c>
      <c r="C122" s="211" t="s">
        <v>380</v>
      </c>
      <c r="D122" s="217" t="s">
        <v>14</v>
      </c>
      <c r="E122" s="217"/>
      <c r="F122" s="217"/>
      <c r="G122" s="217"/>
      <c r="H122" s="222">
        <f t="shared" si="5"/>
        <v>0</v>
      </c>
      <c r="I122" s="218"/>
      <c r="J122" s="218"/>
      <c r="K122" s="218"/>
      <c r="L122" s="218"/>
      <c r="M122" s="412">
        <f t="shared" si="4"/>
        <v>0</v>
      </c>
    </row>
    <row r="123" spans="1:13" x14ac:dyDescent="0.25">
      <c r="A123" s="399">
        <v>31</v>
      </c>
      <c r="B123" s="218" t="s">
        <v>411</v>
      </c>
      <c r="C123" s="211" t="s">
        <v>380</v>
      </c>
      <c r="D123" s="217" t="s">
        <v>14</v>
      </c>
      <c r="E123" s="217"/>
      <c r="F123" s="217"/>
      <c r="G123" s="217"/>
      <c r="H123" s="222">
        <f t="shared" si="5"/>
        <v>0</v>
      </c>
      <c r="I123" s="218"/>
      <c r="J123" s="218"/>
      <c r="K123" s="218"/>
      <c r="L123" s="218"/>
      <c r="M123" s="412">
        <f t="shared" si="4"/>
        <v>0</v>
      </c>
    </row>
    <row r="124" spans="1:13" x14ac:dyDescent="0.25">
      <c r="A124" s="399">
        <v>32</v>
      </c>
      <c r="B124" s="218" t="s">
        <v>412</v>
      </c>
      <c r="C124" s="211" t="s">
        <v>408</v>
      </c>
      <c r="D124" s="217" t="s">
        <v>14</v>
      </c>
      <c r="E124" s="217"/>
      <c r="F124" s="217"/>
      <c r="G124" s="217"/>
      <c r="H124" s="222">
        <f t="shared" si="5"/>
        <v>0</v>
      </c>
      <c r="I124" s="218"/>
      <c r="J124" s="218"/>
      <c r="K124" s="218"/>
      <c r="L124" s="218"/>
      <c r="M124" s="412">
        <f t="shared" si="4"/>
        <v>0</v>
      </c>
    </row>
    <row r="125" spans="1:13" ht="28.2" thickBot="1" x14ac:dyDescent="0.3">
      <c r="A125" s="399">
        <v>33</v>
      </c>
      <c r="B125" s="216" t="s">
        <v>413</v>
      </c>
      <c r="C125" s="218" t="s">
        <v>414</v>
      </c>
      <c r="D125" s="217" t="s">
        <v>14</v>
      </c>
      <c r="E125" s="217"/>
      <c r="F125" s="217"/>
      <c r="G125" s="217"/>
      <c r="H125" s="222">
        <f t="shared" si="5"/>
        <v>0</v>
      </c>
      <c r="I125" s="218"/>
      <c r="J125" s="218"/>
      <c r="K125" s="218"/>
      <c r="L125" s="218"/>
      <c r="M125" s="412">
        <f t="shared" si="4"/>
        <v>0</v>
      </c>
    </row>
    <row r="126" spans="1:13" ht="38.4" customHeight="1" thickBot="1" x14ac:dyDescent="0.3">
      <c r="A126" s="523" t="s">
        <v>415</v>
      </c>
      <c r="B126" s="524"/>
      <c r="C126" s="524"/>
      <c r="D126" s="524"/>
      <c r="E126" s="524"/>
      <c r="F126" s="524"/>
      <c r="G126" s="524"/>
      <c r="H126" s="524"/>
      <c r="I126" s="524"/>
      <c r="J126" s="524"/>
      <c r="K126" s="524"/>
      <c r="L126" s="524"/>
      <c r="M126" s="525"/>
    </row>
    <row r="127" spans="1:13" s="100" customFormat="1" ht="25.2" customHeight="1" x14ac:dyDescent="0.25">
      <c r="A127" s="432">
        <v>1</v>
      </c>
      <c r="B127" s="391" t="s">
        <v>416</v>
      </c>
      <c r="C127" s="391" t="s">
        <v>417</v>
      </c>
      <c r="D127" s="407" t="s">
        <v>14</v>
      </c>
      <c r="E127" s="407"/>
      <c r="F127" s="407"/>
      <c r="G127" s="407"/>
      <c r="H127" s="222">
        <f t="shared" si="5"/>
        <v>0</v>
      </c>
      <c r="I127" s="408"/>
      <c r="J127" s="409"/>
      <c r="K127" s="409"/>
      <c r="L127" s="410"/>
      <c r="M127" s="411">
        <f t="shared" si="4"/>
        <v>0</v>
      </c>
    </row>
    <row r="128" spans="1:13" ht="27.6" x14ac:dyDescent="0.25">
      <c r="A128" s="399">
        <v>2</v>
      </c>
      <c r="B128" s="232" t="s">
        <v>418</v>
      </c>
      <c r="C128" s="232" t="s">
        <v>419</v>
      </c>
      <c r="D128" s="228" t="s">
        <v>14</v>
      </c>
      <c r="E128" s="228"/>
      <c r="F128" s="228"/>
      <c r="G128" s="228"/>
      <c r="H128" s="222">
        <f t="shared" si="5"/>
        <v>0</v>
      </c>
      <c r="I128" s="233"/>
      <c r="J128" s="212"/>
      <c r="K128" s="212"/>
      <c r="L128" s="213"/>
      <c r="M128" s="412">
        <f t="shared" si="4"/>
        <v>0</v>
      </c>
    </row>
    <row r="129" spans="1:13" ht="55.2" x14ac:dyDescent="0.25">
      <c r="A129" s="399">
        <v>3</v>
      </c>
      <c r="B129" s="232" t="s">
        <v>420</v>
      </c>
      <c r="C129" s="214" t="s">
        <v>417</v>
      </c>
      <c r="D129" s="228" t="s">
        <v>14</v>
      </c>
      <c r="E129" s="228">
        <v>60</v>
      </c>
      <c r="F129" s="228">
        <v>120</v>
      </c>
      <c r="G129" s="228">
        <v>80</v>
      </c>
      <c r="H129" s="222">
        <f t="shared" si="5"/>
        <v>260</v>
      </c>
      <c r="I129" s="233"/>
      <c r="J129" s="212"/>
      <c r="K129" s="212"/>
      <c r="L129" s="213"/>
      <c r="M129" s="412">
        <f t="shared" si="4"/>
        <v>0</v>
      </c>
    </row>
    <row r="130" spans="1:13" ht="69.599999999999994" customHeight="1" x14ac:dyDescent="0.25">
      <c r="A130" s="399">
        <v>4</v>
      </c>
      <c r="B130" s="232" t="s">
        <v>421</v>
      </c>
      <c r="C130" s="214" t="s">
        <v>417</v>
      </c>
      <c r="D130" s="228" t="s">
        <v>14</v>
      </c>
      <c r="E130" s="228"/>
      <c r="F130" s="228"/>
      <c r="G130" s="228"/>
      <c r="H130" s="222">
        <f t="shared" si="5"/>
        <v>0</v>
      </c>
      <c r="I130" s="233"/>
      <c r="J130" s="212"/>
      <c r="K130" s="212"/>
      <c r="L130" s="213"/>
      <c r="M130" s="412">
        <f t="shared" si="4"/>
        <v>0</v>
      </c>
    </row>
    <row r="131" spans="1:13" ht="65.400000000000006" customHeight="1" x14ac:dyDescent="0.25">
      <c r="A131" s="399">
        <v>5</v>
      </c>
      <c r="B131" s="232" t="s">
        <v>422</v>
      </c>
      <c r="C131" s="214" t="s">
        <v>513</v>
      </c>
      <c r="D131" s="228" t="s">
        <v>14</v>
      </c>
      <c r="E131" s="228"/>
      <c r="F131" s="228"/>
      <c r="G131" s="228"/>
      <c r="H131" s="222">
        <f t="shared" si="5"/>
        <v>0</v>
      </c>
      <c r="I131" s="233"/>
      <c r="J131" s="212"/>
      <c r="K131" s="212"/>
      <c r="L131" s="213"/>
      <c r="M131" s="412">
        <f t="shared" si="4"/>
        <v>0</v>
      </c>
    </row>
    <row r="132" spans="1:13" ht="65.400000000000006" customHeight="1" x14ac:dyDescent="0.25">
      <c r="A132" s="399">
        <v>6</v>
      </c>
      <c r="B132" s="232" t="s">
        <v>423</v>
      </c>
      <c r="C132" s="214" t="s">
        <v>417</v>
      </c>
      <c r="D132" s="228" t="s">
        <v>14</v>
      </c>
      <c r="E132" s="228">
        <v>120</v>
      </c>
      <c r="F132" s="228"/>
      <c r="G132" s="228"/>
      <c r="H132" s="222">
        <f t="shared" si="5"/>
        <v>120</v>
      </c>
      <c r="I132" s="233"/>
      <c r="J132" s="212"/>
      <c r="K132" s="212"/>
      <c r="L132" s="213"/>
      <c r="M132" s="412">
        <f t="shared" si="4"/>
        <v>0</v>
      </c>
    </row>
    <row r="133" spans="1:13" ht="55.2" x14ac:dyDescent="0.25">
      <c r="A133" s="399">
        <v>7</v>
      </c>
      <c r="B133" s="232" t="s">
        <v>424</v>
      </c>
      <c r="C133" s="214" t="s">
        <v>417</v>
      </c>
      <c r="D133" s="228" t="s">
        <v>14</v>
      </c>
      <c r="E133" s="228"/>
      <c r="F133" s="228"/>
      <c r="G133" s="228"/>
      <c r="H133" s="222">
        <f t="shared" si="5"/>
        <v>0</v>
      </c>
      <c r="I133" s="233"/>
      <c r="J133" s="212"/>
      <c r="K133" s="212"/>
      <c r="L133" s="213"/>
      <c r="M133" s="412">
        <f t="shared" si="4"/>
        <v>0</v>
      </c>
    </row>
    <row r="134" spans="1:13" ht="55.2" x14ac:dyDescent="0.25">
      <c r="A134" s="399">
        <v>8</v>
      </c>
      <c r="B134" s="211" t="s">
        <v>425</v>
      </c>
      <c r="C134" s="214" t="s">
        <v>417</v>
      </c>
      <c r="D134" s="228" t="s">
        <v>14</v>
      </c>
      <c r="E134" s="228"/>
      <c r="F134" s="228"/>
      <c r="G134" s="228"/>
      <c r="H134" s="222">
        <f t="shared" si="5"/>
        <v>0</v>
      </c>
      <c r="I134" s="233"/>
      <c r="J134" s="212"/>
      <c r="K134" s="212"/>
      <c r="L134" s="213"/>
      <c r="M134" s="412">
        <f t="shared" si="4"/>
        <v>0</v>
      </c>
    </row>
    <row r="135" spans="1:13" ht="27.6" x14ac:dyDescent="0.25">
      <c r="A135" s="399">
        <v>9</v>
      </c>
      <c r="B135" s="211" t="s">
        <v>426</v>
      </c>
      <c r="C135" s="233" t="s">
        <v>427</v>
      </c>
      <c r="D135" s="228" t="s">
        <v>14</v>
      </c>
      <c r="E135" s="228"/>
      <c r="F135" s="228">
        <v>10</v>
      </c>
      <c r="G135" s="228"/>
      <c r="H135" s="222">
        <f t="shared" si="5"/>
        <v>10</v>
      </c>
      <c r="I135" s="233"/>
      <c r="J135" s="212"/>
      <c r="K135" s="212"/>
      <c r="L135" s="213"/>
      <c r="M135" s="412">
        <f t="shared" si="4"/>
        <v>0</v>
      </c>
    </row>
    <row r="136" spans="1:13" ht="55.2" x14ac:dyDescent="0.25">
      <c r="A136" s="399">
        <v>10</v>
      </c>
      <c r="B136" s="232" t="s">
        <v>428</v>
      </c>
      <c r="C136" s="232" t="s">
        <v>429</v>
      </c>
      <c r="D136" s="228" t="s">
        <v>14</v>
      </c>
      <c r="E136" s="228"/>
      <c r="F136" s="228"/>
      <c r="G136" s="228"/>
      <c r="H136" s="222">
        <f t="shared" si="5"/>
        <v>0</v>
      </c>
      <c r="I136" s="233"/>
      <c r="J136" s="212"/>
      <c r="K136" s="212"/>
      <c r="L136" s="213"/>
      <c r="M136" s="412">
        <f t="shared" si="4"/>
        <v>0</v>
      </c>
    </row>
    <row r="137" spans="1:13" ht="73.95" customHeight="1" x14ac:dyDescent="0.25">
      <c r="A137" s="399">
        <v>11</v>
      </c>
      <c r="B137" s="232" t="s">
        <v>428</v>
      </c>
      <c r="C137" s="232" t="s">
        <v>430</v>
      </c>
      <c r="D137" s="228" t="s">
        <v>431</v>
      </c>
      <c r="E137" s="228"/>
      <c r="F137" s="228">
        <v>50</v>
      </c>
      <c r="G137" s="228"/>
      <c r="H137" s="222">
        <f t="shared" si="5"/>
        <v>50</v>
      </c>
      <c r="I137" s="233"/>
      <c r="J137" s="212"/>
      <c r="K137" s="212"/>
      <c r="L137" s="213"/>
      <c r="M137" s="412">
        <f t="shared" si="4"/>
        <v>0</v>
      </c>
    </row>
    <row r="138" spans="1:13" ht="27.6" x14ac:dyDescent="0.25">
      <c r="A138" s="399">
        <v>12</v>
      </c>
      <c r="B138" s="232" t="s">
        <v>432</v>
      </c>
      <c r="C138" s="232" t="s">
        <v>433</v>
      </c>
      <c r="D138" s="228" t="s">
        <v>14</v>
      </c>
      <c r="E138" s="228">
        <v>5</v>
      </c>
      <c r="F138" s="228">
        <v>5</v>
      </c>
      <c r="G138" s="228">
        <v>10</v>
      </c>
      <c r="H138" s="222">
        <f t="shared" si="5"/>
        <v>20</v>
      </c>
      <c r="I138" s="233"/>
      <c r="J138" s="212"/>
      <c r="K138" s="212"/>
      <c r="L138" s="213"/>
      <c r="M138" s="412">
        <f t="shared" si="4"/>
        <v>0</v>
      </c>
    </row>
    <row r="139" spans="1:13" ht="55.2" x14ac:dyDescent="0.25">
      <c r="A139" s="399">
        <v>13</v>
      </c>
      <c r="B139" s="232" t="s">
        <v>434</v>
      </c>
      <c r="C139" s="232" t="s">
        <v>435</v>
      </c>
      <c r="D139" s="228" t="s">
        <v>14</v>
      </c>
      <c r="E139" s="228">
        <v>20</v>
      </c>
      <c r="F139" s="228">
        <v>5</v>
      </c>
      <c r="G139" s="228"/>
      <c r="H139" s="222">
        <f t="shared" si="5"/>
        <v>25</v>
      </c>
      <c r="I139" s="233"/>
      <c r="J139" s="212"/>
      <c r="K139" s="212"/>
      <c r="L139" s="213"/>
      <c r="M139" s="412">
        <f t="shared" si="4"/>
        <v>0</v>
      </c>
    </row>
    <row r="140" spans="1:13" ht="55.2" x14ac:dyDescent="0.25">
      <c r="A140" s="399">
        <v>14</v>
      </c>
      <c r="B140" s="232" t="s">
        <v>436</v>
      </c>
      <c r="C140" s="232" t="s">
        <v>437</v>
      </c>
      <c r="D140" s="228" t="s">
        <v>14</v>
      </c>
      <c r="E140" s="228">
        <v>30</v>
      </c>
      <c r="F140" s="228">
        <v>15</v>
      </c>
      <c r="G140" s="228">
        <v>100</v>
      </c>
      <c r="H140" s="222">
        <f t="shared" si="5"/>
        <v>145</v>
      </c>
      <c r="I140" s="228"/>
      <c r="J140" s="228"/>
      <c r="K140" s="228"/>
      <c r="L140" s="228"/>
      <c r="M140" s="412">
        <f t="shared" si="4"/>
        <v>0</v>
      </c>
    </row>
    <row r="141" spans="1:13" ht="55.2" x14ac:dyDescent="0.25">
      <c r="A141" s="399">
        <v>15</v>
      </c>
      <c r="B141" s="232" t="s">
        <v>438</v>
      </c>
      <c r="C141" s="232" t="s">
        <v>437</v>
      </c>
      <c r="D141" s="228" t="s">
        <v>14</v>
      </c>
      <c r="E141" s="228">
        <v>30</v>
      </c>
      <c r="F141" s="228">
        <v>10</v>
      </c>
      <c r="G141" s="228"/>
      <c r="H141" s="222">
        <f t="shared" si="5"/>
        <v>40</v>
      </c>
      <c r="I141" s="228"/>
      <c r="J141" s="228"/>
      <c r="K141" s="228"/>
      <c r="L141" s="228"/>
      <c r="M141" s="412">
        <f t="shared" si="4"/>
        <v>0</v>
      </c>
    </row>
    <row r="142" spans="1:13" ht="55.2" x14ac:dyDescent="0.25">
      <c r="A142" s="399">
        <v>16</v>
      </c>
      <c r="B142" s="215" t="s">
        <v>439</v>
      </c>
      <c r="C142" s="232" t="s">
        <v>440</v>
      </c>
      <c r="D142" s="228" t="s">
        <v>14</v>
      </c>
      <c r="E142" s="228"/>
      <c r="F142" s="228">
        <v>10</v>
      </c>
      <c r="G142" s="228"/>
      <c r="H142" s="222">
        <f t="shared" si="5"/>
        <v>10</v>
      </c>
      <c r="I142" s="228"/>
      <c r="J142" s="228"/>
      <c r="K142" s="228"/>
      <c r="L142" s="228"/>
      <c r="M142" s="412">
        <f t="shared" si="4"/>
        <v>0</v>
      </c>
    </row>
    <row r="143" spans="1:13" ht="55.2" x14ac:dyDescent="0.25">
      <c r="A143" s="399">
        <v>17</v>
      </c>
      <c r="B143" s="215" t="s">
        <v>441</v>
      </c>
      <c r="C143" s="232" t="s">
        <v>440</v>
      </c>
      <c r="D143" s="228" t="s">
        <v>14</v>
      </c>
      <c r="E143" s="228">
        <v>140</v>
      </c>
      <c r="F143" s="228">
        <v>50</v>
      </c>
      <c r="G143" s="228">
        <v>120</v>
      </c>
      <c r="H143" s="222">
        <f t="shared" si="5"/>
        <v>310</v>
      </c>
      <c r="I143" s="228"/>
      <c r="J143" s="228"/>
      <c r="K143" s="228"/>
      <c r="L143" s="228"/>
      <c r="M143" s="412">
        <f t="shared" si="4"/>
        <v>0</v>
      </c>
    </row>
    <row r="144" spans="1:13" ht="41.4" x14ac:dyDescent="0.25">
      <c r="A144" s="399">
        <v>18</v>
      </c>
      <c r="B144" s="232" t="s">
        <v>442</v>
      </c>
      <c r="C144" s="232" t="s">
        <v>443</v>
      </c>
      <c r="D144" s="228" t="s">
        <v>14</v>
      </c>
      <c r="E144" s="228"/>
      <c r="F144" s="228">
        <v>5</v>
      </c>
      <c r="G144" s="228"/>
      <c r="H144" s="222">
        <f t="shared" si="5"/>
        <v>5</v>
      </c>
      <c r="I144" s="233"/>
      <c r="J144" s="212"/>
      <c r="K144" s="212"/>
      <c r="L144" s="213"/>
      <c r="M144" s="412">
        <f t="shared" si="4"/>
        <v>0</v>
      </c>
    </row>
    <row r="145" spans="1:13" ht="41.4" x14ac:dyDescent="0.25">
      <c r="A145" s="399">
        <v>19</v>
      </c>
      <c r="B145" s="232" t="s">
        <v>444</v>
      </c>
      <c r="C145" s="232" t="s">
        <v>443</v>
      </c>
      <c r="D145" s="228" t="s">
        <v>14</v>
      </c>
      <c r="E145" s="228">
        <v>30</v>
      </c>
      <c r="F145" s="228"/>
      <c r="G145" s="228"/>
      <c r="H145" s="222">
        <f t="shared" si="5"/>
        <v>30</v>
      </c>
      <c r="I145" s="233"/>
      <c r="J145" s="212"/>
      <c r="K145" s="212"/>
      <c r="L145" s="213"/>
      <c r="M145" s="412">
        <f t="shared" si="4"/>
        <v>0</v>
      </c>
    </row>
    <row r="146" spans="1:13" ht="55.2" x14ac:dyDescent="0.25">
      <c r="A146" s="399">
        <v>20</v>
      </c>
      <c r="B146" s="232" t="s">
        <v>445</v>
      </c>
      <c r="C146" s="232" t="s">
        <v>446</v>
      </c>
      <c r="D146" s="228" t="s">
        <v>14</v>
      </c>
      <c r="E146" s="228">
        <v>20</v>
      </c>
      <c r="F146" s="228">
        <v>30</v>
      </c>
      <c r="G146" s="228">
        <v>50</v>
      </c>
      <c r="H146" s="222">
        <f t="shared" si="5"/>
        <v>100</v>
      </c>
      <c r="I146" s="233"/>
      <c r="J146" s="212"/>
      <c r="K146" s="212"/>
      <c r="L146" s="213"/>
      <c r="M146" s="412">
        <f t="shared" si="4"/>
        <v>0</v>
      </c>
    </row>
    <row r="147" spans="1:13" ht="62.4" customHeight="1" x14ac:dyDescent="0.25">
      <c r="A147" s="399">
        <v>21</v>
      </c>
      <c r="B147" s="232" t="s">
        <v>447</v>
      </c>
      <c r="C147" s="232" t="s">
        <v>448</v>
      </c>
      <c r="D147" s="228" t="s">
        <v>14</v>
      </c>
      <c r="E147" s="228">
        <v>20</v>
      </c>
      <c r="F147" s="228">
        <v>10</v>
      </c>
      <c r="G147" s="228">
        <v>80</v>
      </c>
      <c r="H147" s="222">
        <f t="shared" si="5"/>
        <v>110</v>
      </c>
      <c r="I147" s="233"/>
      <c r="J147" s="212"/>
      <c r="K147" s="212"/>
      <c r="L147" s="213"/>
      <c r="M147" s="412">
        <f t="shared" si="4"/>
        <v>0</v>
      </c>
    </row>
    <row r="148" spans="1:13" ht="40.200000000000003" customHeight="1" x14ac:dyDescent="0.25">
      <c r="A148" s="399">
        <v>22</v>
      </c>
      <c r="B148" s="232" t="s">
        <v>449</v>
      </c>
      <c r="C148" s="232" t="s">
        <v>450</v>
      </c>
      <c r="D148" s="228" t="s">
        <v>14</v>
      </c>
      <c r="E148" s="228">
        <v>20</v>
      </c>
      <c r="F148" s="228">
        <v>30</v>
      </c>
      <c r="G148" s="228">
        <v>40</v>
      </c>
      <c r="H148" s="222">
        <f t="shared" ref="H148:H179" si="6">E148+F148+G148</f>
        <v>90</v>
      </c>
      <c r="I148" s="233"/>
      <c r="J148" s="212"/>
      <c r="K148" s="212"/>
      <c r="L148" s="213"/>
      <c r="M148" s="412">
        <f t="shared" ref="M148:M179" si="7">L148*H148</f>
        <v>0</v>
      </c>
    </row>
    <row r="149" spans="1:13" ht="71.400000000000006" customHeight="1" x14ac:dyDescent="0.25">
      <c r="A149" s="399">
        <v>23</v>
      </c>
      <c r="B149" s="232" t="s">
        <v>451</v>
      </c>
      <c r="C149" s="232" t="s">
        <v>452</v>
      </c>
      <c r="D149" s="228" t="s">
        <v>14</v>
      </c>
      <c r="E149" s="228">
        <v>40</v>
      </c>
      <c r="F149" s="228">
        <v>10</v>
      </c>
      <c r="G149" s="228">
        <v>30</v>
      </c>
      <c r="H149" s="222">
        <f t="shared" si="6"/>
        <v>80</v>
      </c>
      <c r="I149" s="233"/>
      <c r="J149" s="212"/>
      <c r="K149" s="212"/>
      <c r="L149" s="213"/>
      <c r="M149" s="412">
        <f t="shared" si="7"/>
        <v>0</v>
      </c>
    </row>
    <row r="150" spans="1:13" s="27" customFormat="1" ht="28.95" customHeight="1" x14ac:dyDescent="0.3">
      <c r="A150" s="433">
        <v>24</v>
      </c>
      <c r="B150" s="232" t="s">
        <v>453</v>
      </c>
      <c r="C150" s="232" t="s">
        <v>454</v>
      </c>
      <c r="D150" s="212" t="s">
        <v>14</v>
      </c>
      <c r="E150" s="212"/>
      <c r="F150" s="212"/>
      <c r="G150" s="212"/>
      <c r="H150" s="222">
        <f t="shared" si="6"/>
        <v>0</v>
      </c>
      <c r="I150" s="212"/>
      <c r="J150" s="212"/>
      <c r="K150" s="212"/>
      <c r="L150" s="212"/>
      <c r="M150" s="412">
        <f t="shared" si="7"/>
        <v>0</v>
      </c>
    </row>
    <row r="151" spans="1:13" s="27" customFormat="1" ht="60.6" customHeight="1" thickBot="1" x14ac:dyDescent="0.35">
      <c r="A151" s="434">
        <v>25</v>
      </c>
      <c r="B151" s="232" t="s">
        <v>455</v>
      </c>
      <c r="C151" s="232" t="s">
        <v>452</v>
      </c>
      <c r="D151" s="429" t="s">
        <v>14</v>
      </c>
      <c r="E151" s="429"/>
      <c r="F151" s="429">
        <v>10</v>
      </c>
      <c r="G151" s="429"/>
      <c r="H151" s="222">
        <f t="shared" si="6"/>
        <v>10</v>
      </c>
      <c r="I151" s="429"/>
      <c r="J151" s="429"/>
      <c r="K151" s="429"/>
      <c r="L151" s="429"/>
      <c r="M151" s="419">
        <f t="shared" si="7"/>
        <v>0</v>
      </c>
    </row>
    <row r="152" spans="1:13" ht="67.95" customHeight="1" thickBot="1" x14ac:dyDescent="0.3">
      <c r="A152" s="528" t="s">
        <v>456</v>
      </c>
      <c r="B152" s="529"/>
      <c r="C152" s="529"/>
      <c r="D152" s="529"/>
      <c r="E152" s="529"/>
      <c r="F152" s="529"/>
      <c r="G152" s="529"/>
      <c r="H152" s="529"/>
      <c r="I152" s="529"/>
      <c r="J152" s="529"/>
      <c r="K152" s="529"/>
      <c r="L152" s="529"/>
      <c r="M152" s="530"/>
    </row>
    <row r="153" spans="1:13" ht="35.25" customHeight="1" x14ac:dyDescent="0.25">
      <c r="A153" s="397">
        <v>1</v>
      </c>
      <c r="B153" s="392" t="s">
        <v>457</v>
      </c>
      <c r="C153" s="392" t="s">
        <v>458</v>
      </c>
      <c r="D153" s="398" t="s">
        <v>14</v>
      </c>
      <c r="E153" s="398"/>
      <c r="F153" s="398"/>
      <c r="G153" s="398"/>
      <c r="H153" s="222">
        <f t="shared" si="6"/>
        <v>0</v>
      </c>
      <c r="I153" s="420"/>
      <c r="J153" s="421"/>
      <c r="K153" s="421"/>
      <c r="L153" s="422"/>
      <c r="M153" s="411">
        <f t="shared" si="7"/>
        <v>0</v>
      </c>
    </row>
    <row r="154" spans="1:13" ht="123.6" customHeight="1" x14ac:dyDescent="0.25">
      <c r="A154" s="400">
        <v>2</v>
      </c>
      <c r="B154" s="388" t="s">
        <v>459</v>
      </c>
      <c r="C154" s="388" t="s">
        <v>460</v>
      </c>
      <c r="D154" s="401" t="s">
        <v>14</v>
      </c>
      <c r="E154" s="401"/>
      <c r="F154" s="401"/>
      <c r="G154" s="401"/>
      <c r="H154" s="401">
        <f t="shared" si="6"/>
        <v>0</v>
      </c>
      <c r="I154" s="404"/>
      <c r="J154" s="405"/>
      <c r="K154" s="405"/>
      <c r="L154" s="406"/>
      <c r="M154" s="435">
        <f t="shared" si="7"/>
        <v>0</v>
      </c>
    </row>
    <row r="155" spans="1:13" s="32" customFormat="1" ht="115.2" customHeight="1" x14ac:dyDescent="0.3">
      <c r="A155" s="400">
        <v>3</v>
      </c>
      <c r="B155" s="404" t="s">
        <v>461</v>
      </c>
      <c r="C155" s="388" t="s">
        <v>462</v>
      </c>
      <c r="D155" s="405" t="s">
        <v>14</v>
      </c>
      <c r="E155" s="405">
        <v>120</v>
      </c>
      <c r="F155" s="405">
        <v>130</v>
      </c>
      <c r="G155" s="405">
        <v>200</v>
      </c>
      <c r="H155" s="401">
        <f t="shared" si="6"/>
        <v>450</v>
      </c>
      <c r="I155" s="405"/>
      <c r="J155" s="405"/>
      <c r="K155" s="405"/>
      <c r="L155" s="405"/>
      <c r="M155" s="435">
        <f t="shared" si="7"/>
        <v>0</v>
      </c>
    </row>
    <row r="156" spans="1:13" ht="27.6" x14ac:dyDescent="0.25">
      <c r="A156" s="413">
        <v>4</v>
      </c>
      <c r="B156" s="214" t="s">
        <v>463</v>
      </c>
      <c r="C156" s="214" t="s">
        <v>464</v>
      </c>
      <c r="D156" s="222" t="s">
        <v>14</v>
      </c>
      <c r="E156" s="222"/>
      <c r="F156" s="222"/>
      <c r="G156" s="222"/>
      <c r="H156" s="222">
        <f t="shared" si="6"/>
        <v>0</v>
      </c>
      <c r="I156" s="225"/>
      <c r="J156" s="220"/>
      <c r="K156" s="220"/>
      <c r="L156" s="221"/>
      <c r="M156" s="412">
        <f t="shared" si="7"/>
        <v>0</v>
      </c>
    </row>
    <row r="157" spans="1:13" ht="39" customHeight="1" x14ac:dyDescent="0.25">
      <c r="A157" s="399">
        <v>5</v>
      </c>
      <c r="B157" s="214" t="s">
        <v>465</v>
      </c>
      <c r="C157" s="214" t="s">
        <v>466</v>
      </c>
      <c r="D157" s="222" t="s">
        <v>14</v>
      </c>
      <c r="E157" s="222">
        <v>30</v>
      </c>
      <c r="F157" s="222"/>
      <c r="G157" s="222"/>
      <c r="H157" s="222">
        <f t="shared" si="6"/>
        <v>30</v>
      </c>
      <c r="I157" s="225"/>
      <c r="J157" s="220"/>
      <c r="K157" s="220"/>
      <c r="L157" s="221"/>
      <c r="M157" s="412">
        <f t="shared" si="7"/>
        <v>0</v>
      </c>
    </row>
    <row r="158" spans="1:13" ht="37.5" customHeight="1" x14ac:dyDescent="0.25">
      <c r="A158" s="413">
        <v>6</v>
      </c>
      <c r="B158" s="214" t="s">
        <v>467</v>
      </c>
      <c r="C158" s="214" t="s">
        <v>468</v>
      </c>
      <c r="D158" s="222" t="s">
        <v>14</v>
      </c>
      <c r="E158" s="222">
        <v>100</v>
      </c>
      <c r="F158" s="222">
        <v>70</v>
      </c>
      <c r="G158" s="222">
        <v>50</v>
      </c>
      <c r="H158" s="222">
        <f t="shared" si="6"/>
        <v>220</v>
      </c>
      <c r="I158" s="225"/>
      <c r="J158" s="220"/>
      <c r="K158" s="220"/>
      <c r="L158" s="221"/>
      <c r="M158" s="412">
        <f t="shared" si="7"/>
        <v>0</v>
      </c>
    </row>
    <row r="159" spans="1:13" ht="43.5" customHeight="1" x14ac:dyDescent="0.25">
      <c r="A159" s="399">
        <v>7</v>
      </c>
      <c r="B159" s="214" t="s">
        <v>469</v>
      </c>
      <c r="C159" s="214" t="s">
        <v>464</v>
      </c>
      <c r="D159" s="222" t="s">
        <v>14</v>
      </c>
      <c r="E159" s="222"/>
      <c r="F159" s="222"/>
      <c r="G159" s="222"/>
      <c r="H159" s="222">
        <f t="shared" si="6"/>
        <v>0</v>
      </c>
      <c r="I159" s="225"/>
      <c r="J159" s="220"/>
      <c r="K159" s="220"/>
      <c r="L159" s="221"/>
      <c r="M159" s="412">
        <f t="shared" si="7"/>
        <v>0</v>
      </c>
    </row>
    <row r="160" spans="1:13" ht="27.6" x14ac:dyDescent="0.25">
      <c r="A160" s="413">
        <v>8</v>
      </c>
      <c r="B160" s="211" t="s">
        <v>470</v>
      </c>
      <c r="C160" s="211" t="s">
        <v>471</v>
      </c>
      <c r="D160" s="228" t="s">
        <v>14</v>
      </c>
      <c r="E160" s="228">
        <v>15</v>
      </c>
      <c r="F160" s="228">
        <v>20</v>
      </c>
      <c r="G160" s="228">
        <v>3</v>
      </c>
      <c r="H160" s="222">
        <f t="shared" si="6"/>
        <v>38</v>
      </c>
      <c r="I160" s="233"/>
      <c r="J160" s="212"/>
      <c r="K160" s="212"/>
      <c r="L160" s="213"/>
      <c r="M160" s="412">
        <f t="shared" si="7"/>
        <v>0</v>
      </c>
    </row>
    <row r="161" spans="1:13" ht="96.6" x14ac:dyDescent="0.25">
      <c r="A161" s="399">
        <v>9</v>
      </c>
      <c r="B161" s="211" t="s">
        <v>472</v>
      </c>
      <c r="C161" s="211" t="s">
        <v>473</v>
      </c>
      <c r="D161" s="228" t="s">
        <v>14</v>
      </c>
      <c r="E161" s="228"/>
      <c r="F161" s="228">
        <v>5</v>
      </c>
      <c r="G161" s="228"/>
      <c r="H161" s="228">
        <f t="shared" si="6"/>
        <v>5</v>
      </c>
      <c r="I161" s="233"/>
      <c r="J161" s="212"/>
      <c r="K161" s="212"/>
      <c r="L161" s="213"/>
      <c r="M161" s="479">
        <f t="shared" si="7"/>
        <v>0</v>
      </c>
    </row>
    <row r="162" spans="1:13" s="100" customFormat="1" ht="69.599999999999994" customHeight="1" x14ac:dyDescent="0.25">
      <c r="A162" s="413">
        <v>10</v>
      </c>
      <c r="B162" s="214" t="s">
        <v>474</v>
      </c>
      <c r="C162" s="214" t="s">
        <v>475</v>
      </c>
      <c r="D162" s="222" t="s">
        <v>14</v>
      </c>
      <c r="E162" s="222">
        <v>30</v>
      </c>
      <c r="F162" s="222"/>
      <c r="G162" s="222"/>
      <c r="H162" s="222">
        <f t="shared" si="6"/>
        <v>30</v>
      </c>
      <c r="I162" s="225"/>
      <c r="J162" s="220"/>
      <c r="K162" s="220"/>
      <c r="L162" s="221"/>
      <c r="M162" s="412">
        <f t="shared" si="7"/>
        <v>0</v>
      </c>
    </row>
    <row r="163" spans="1:13" s="100" customFormat="1" ht="68.400000000000006" customHeight="1" x14ac:dyDescent="0.25">
      <c r="A163" s="399">
        <v>11</v>
      </c>
      <c r="B163" s="214" t="s">
        <v>476</v>
      </c>
      <c r="C163" s="214" t="s">
        <v>477</v>
      </c>
      <c r="D163" s="222" t="s">
        <v>14</v>
      </c>
      <c r="E163" s="222"/>
      <c r="F163" s="222">
        <v>15</v>
      </c>
      <c r="G163" s="222">
        <v>30</v>
      </c>
      <c r="H163" s="222">
        <f t="shared" si="6"/>
        <v>45</v>
      </c>
      <c r="I163" s="225"/>
      <c r="J163" s="220"/>
      <c r="K163" s="220"/>
      <c r="L163" s="221"/>
      <c r="M163" s="412">
        <f t="shared" si="7"/>
        <v>0</v>
      </c>
    </row>
    <row r="164" spans="1:13" s="100" customFormat="1" ht="68.400000000000006" customHeight="1" x14ac:dyDescent="0.25">
      <c r="A164" s="413">
        <v>12</v>
      </c>
      <c r="B164" s="211" t="s">
        <v>478</v>
      </c>
      <c r="C164" s="211" t="s">
        <v>479</v>
      </c>
      <c r="D164" s="228" t="s">
        <v>14</v>
      </c>
      <c r="E164" s="222"/>
      <c r="F164" s="222"/>
      <c r="G164" s="222">
        <v>50</v>
      </c>
      <c r="H164" s="222">
        <f t="shared" si="6"/>
        <v>50</v>
      </c>
      <c r="I164" s="225"/>
      <c r="J164" s="220"/>
      <c r="K164" s="220"/>
      <c r="L164" s="221"/>
      <c r="M164" s="412">
        <f t="shared" si="7"/>
        <v>0</v>
      </c>
    </row>
    <row r="165" spans="1:13" ht="40.5" customHeight="1" x14ac:dyDescent="0.25">
      <c r="A165" s="399">
        <v>13</v>
      </c>
      <c r="B165" s="211" t="s">
        <v>480</v>
      </c>
      <c r="C165" s="211" t="s">
        <v>481</v>
      </c>
      <c r="D165" s="228" t="s">
        <v>14</v>
      </c>
      <c r="E165" s="228"/>
      <c r="F165" s="228">
        <v>50</v>
      </c>
      <c r="G165" s="228">
        <v>30</v>
      </c>
      <c r="H165" s="222">
        <f t="shared" si="6"/>
        <v>80</v>
      </c>
      <c r="I165" s="233"/>
      <c r="J165" s="212"/>
      <c r="K165" s="212"/>
      <c r="L165" s="213"/>
      <c r="M165" s="412">
        <f t="shared" si="7"/>
        <v>0</v>
      </c>
    </row>
    <row r="166" spans="1:13" ht="27.6" x14ac:dyDescent="0.25">
      <c r="A166" s="413">
        <v>14</v>
      </c>
      <c r="B166" s="211" t="s">
        <v>482</v>
      </c>
      <c r="C166" s="211" t="s">
        <v>483</v>
      </c>
      <c r="D166" s="228" t="s">
        <v>14</v>
      </c>
      <c r="E166" s="228"/>
      <c r="F166" s="228">
        <v>3</v>
      </c>
      <c r="G166" s="228">
        <v>5</v>
      </c>
      <c r="H166" s="222">
        <f t="shared" si="6"/>
        <v>8</v>
      </c>
      <c r="I166" s="233"/>
      <c r="J166" s="212"/>
      <c r="K166" s="212"/>
      <c r="L166" s="213"/>
      <c r="M166" s="412">
        <f t="shared" si="7"/>
        <v>0</v>
      </c>
    </row>
    <row r="167" spans="1:13" ht="27.6" x14ac:dyDescent="0.25">
      <c r="A167" s="399">
        <v>15</v>
      </c>
      <c r="B167" s="211" t="s">
        <v>484</v>
      </c>
      <c r="C167" s="214" t="s">
        <v>464</v>
      </c>
      <c r="D167" s="228" t="s">
        <v>14</v>
      </c>
      <c r="E167" s="228"/>
      <c r="F167" s="228"/>
      <c r="G167" s="228">
        <v>4</v>
      </c>
      <c r="H167" s="222">
        <f t="shared" si="6"/>
        <v>4</v>
      </c>
      <c r="I167" s="233"/>
      <c r="J167" s="212"/>
      <c r="K167" s="212"/>
      <c r="L167" s="213"/>
      <c r="M167" s="412">
        <f t="shared" si="7"/>
        <v>0</v>
      </c>
    </row>
    <row r="168" spans="1:13" ht="27.6" x14ac:dyDescent="0.25">
      <c r="A168" s="413">
        <v>16</v>
      </c>
      <c r="B168" s="211" t="s">
        <v>485</v>
      </c>
      <c r="C168" s="211" t="s">
        <v>486</v>
      </c>
      <c r="D168" s="228" t="s">
        <v>14</v>
      </c>
      <c r="E168" s="228"/>
      <c r="F168" s="228"/>
      <c r="G168" s="228"/>
      <c r="H168" s="222">
        <f t="shared" si="6"/>
        <v>0</v>
      </c>
      <c r="I168" s="233"/>
      <c r="J168" s="212"/>
      <c r="K168" s="212"/>
      <c r="L168" s="213"/>
      <c r="M168" s="412">
        <f t="shared" si="7"/>
        <v>0</v>
      </c>
    </row>
    <row r="169" spans="1:13" ht="27.6" x14ac:dyDescent="0.25">
      <c r="A169" s="399">
        <v>17</v>
      </c>
      <c r="B169" s="211" t="s">
        <v>487</v>
      </c>
      <c r="C169" s="211" t="s">
        <v>488</v>
      </c>
      <c r="D169" s="228" t="s">
        <v>14</v>
      </c>
      <c r="E169" s="228"/>
      <c r="F169" s="228"/>
      <c r="G169" s="228"/>
      <c r="H169" s="222">
        <f t="shared" si="6"/>
        <v>0</v>
      </c>
      <c r="I169" s="233"/>
      <c r="J169" s="212"/>
      <c r="K169" s="212"/>
      <c r="L169" s="213"/>
      <c r="M169" s="412">
        <f t="shared" si="7"/>
        <v>0</v>
      </c>
    </row>
    <row r="170" spans="1:13" ht="27.6" x14ac:dyDescent="0.25">
      <c r="A170" s="399">
        <v>18</v>
      </c>
      <c r="B170" s="211" t="s">
        <v>489</v>
      </c>
      <c r="C170" s="211" t="s">
        <v>488</v>
      </c>
      <c r="D170" s="228" t="s">
        <v>14</v>
      </c>
      <c r="E170" s="228">
        <v>5</v>
      </c>
      <c r="F170" s="228">
        <v>5</v>
      </c>
      <c r="G170" s="228"/>
      <c r="H170" s="222">
        <f t="shared" si="6"/>
        <v>10</v>
      </c>
      <c r="I170" s="233"/>
      <c r="J170" s="212"/>
      <c r="K170" s="212"/>
      <c r="L170" s="213"/>
      <c r="M170" s="412">
        <f t="shared" si="7"/>
        <v>0</v>
      </c>
    </row>
    <row r="171" spans="1:13" ht="27.6" x14ac:dyDescent="0.25">
      <c r="A171" s="413">
        <v>19</v>
      </c>
      <c r="B171" s="211" t="s">
        <v>490</v>
      </c>
      <c r="C171" s="211" t="s">
        <v>491</v>
      </c>
      <c r="D171" s="228" t="s">
        <v>14</v>
      </c>
      <c r="E171" s="228"/>
      <c r="F171" s="228"/>
      <c r="G171" s="228"/>
      <c r="H171" s="222">
        <f t="shared" si="6"/>
        <v>0</v>
      </c>
      <c r="I171" s="233"/>
      <c r="J171" s="212"/>
      <c r="K171" s="212"/>
      <c r="L171" s="213"/>
      <c r="M171" s="412">
        <f t="shared" si="7"/>
        <v>0</v>
      </c>
    </row>
    <row r="172" spans="1:13" ht="27.6" x14ac:dyDescent="0.25">
      <c r="A172" s="399">
        <v>20</v>
      </c>
      <c r="B172" s="211" t="s">
        <v>492</v>
      </c>
      <c r="C172" s="211" t="s">
        <v>488</v>
      </c>
      <c r="D172" s="228" t="s">
        <v>14</v>
      </c>
      <c r="E172" s="228">
        <v>5</v>
      </c>
      <c r="F172" s="228">
        <v>5</v>
      </c>
      <c r="G172" s="228"/>
      <c r="H172" s="222">
        <f t="shared" si="6"/>
        <v>10</v>
      </c>
      <c r="I172" s="233"/>
      <c r="J172" s="212"/>
      <c r="K172" s="212"/>
      <c r="L172" s="213"/>
      <c r="M172" s="412">
        <f t="shared" si="7"/>
        <v>0</v>
      </c>
    </row>
    <row r="173" spans="1:13" s="32" customFormat="1" ht="27.6" x14ac:dyDescent="0.3">
      <c r="A173" s="399">
        <v>21</v>
      </c>
      <c r="B173" s="211" t="s">
        <v>493</v>
      </c>
      <c r="C173" s="233" t="s">
        <v>458</v>
      </c>
      <c r="D173" s="212" t="s">
        <v>14</v>
      </c>
      <c r="E173" s="212"/>
      <c r="F173" s="212"/>
      <c r="G173" s="212"/>
      <c r="H173" s="222">
        <f t="shared" si="6"/>
        <v>0</v>
      </c>
      <c r="I173" s="212"/>
      <c r="J173" s="212"/>
      <c r="K173" s="212"/>
      <c r="L173" s="212"/>
      <c r="M173" s="412">
        <f t="shared" si="7"/>
        <v>0</v>
      </c>
    </row>
    <row r="174" spans="1:13" s="139" customFormat="1" ht="22.95" customHeight="1" x14ac:dyDescent="0.3">
      <c r="A174" s="413">
        <v>22</v>
      </c>
      <c r="B174" s="225" t="s">
        <v>494</v>
      </c>
      <c r="C174" s="225" t="s">
        <v>495</v>
      </c>
      <c r="D174" s="220" t="s">
        <v>14</v>
      </c>
      <c r="E174" s="220"/>
      <c r="F174" s="220"/>
      <c r="G174" s="220"/>
      <c r="H174" s="222">
        <f t="shared" si="6"/>
        <v>0</v>
      </c>
      <c r="I174" s="220"/>
      <c r="J174" s="220"/>
      <c r="K174" s="220"/>
      <c r="L174" s="220"/>
      <c r="M174" s="412">
        <f t="shared" si="7"/>
        <v>0</v>
      </c>
    </row>
    <row r="175" spans="1:13" s="139" customFormat="1" ht="47.4" customHeight="1" x14ac:dyDescent="0.3">
      <c r="A175" s="399">
        <v>23</v>
      </c>
      <c r="B175" s="214" t="s">
        <v>496</v>
      </c>
      <c r="C175" s="225" t="s">
        <v>495</v>
      </c>
      <c r="D175" s="220" t="s">
        <v>14</v>
      </c>
      <c r="E175" s="220"/>
      <c r="F175" s="220"/>
      <c r="G175" s="220"/>
      <c r="H175" s="222">
        <f t="shared" si="6"/>
        <v>0</v>
      </c>
      <c r="I175" s="220"/>
      <c r="J175" s="220"/>
      <c r="K175" s="220"/>
      <c r="L175" s="220"/>
      <c r="M175" s="412">
        <f t="shared" si="7"/>
        <v>0</v>
      </c>
    </row>
    <row r="176" spans="1:13" s="139" customFormat="1" ht="38.4" customHeight="1" thickBot="1" x14ac:dyDescent="0.35">
      <c r="A176" s="399">
        <v>24</v>
      </c>
      <c r="B176" s="393" t="s">
        <v>497</v>
      </c>
      <c r="C176" s="431" t="s">
        <v>495</v>
      </c>
      <c r="D176" s="425" t="s">
        <v>14</v>
      </c>
      <c r="E176" s="425"/>
      <c r="F176" s="425"/>
      <c r="G176" s="425"/>
      <c r="H176" s="222">
        <f t="shared" si="6"/>
        <v>0</v>
      </c>
      <c r="I176" s="425"/>
      <c r="J176" s="425"/>
      <c r="K176" s="425"/>
      <c r="L176" s="425"/>
      <c r="M176" s="419">
        <f t="shared" si="7"/>
        <v>0</v>
      </c>
    </row>
    <row r="177" spans="1:18" ht="26.4" customHeight="1" thickBot="1" x14ac:dyDescent="0.3">
      <c r="A177" s="523" t="s">
        <v>498</v>
      </c>
      <c r="B177" s="524"/>
      <c r="C177" s="524"/>
      <c r="D177" s="524"/>
      <c r="E177" s="524"/>
      <c r="F177" s="524"/>
      <c r="G177" s="524"/>
      <c r="H177" s="524"/>
      <c r="I177" s="524"/>
      <c r="J177" s="524"/>
      <c r="K177" s="524"/>
      <c r="L177" s="524"/>
      <c r="M177" s="525"/>
    </row>
    <row r="178" spans="1:18" s="100" customFormat="1" ht="78.599999999999994" customHeight="1" x14ac:dyDescent="0.25">
      <c r="A178" s="436">
        <v>1</v>
      </c>
      <c r="B178" s="437" t="s">
        <v>499</v>
      </c>
      <c r="C178" s="437" t="s">
        <v>514</v>
      </c>
      <c r="D178" s="438" t="s">
        <v>500</v>
      </c>
      <c r="E178" s="438">
        <v>4000</v>
      </c>
      <c r="F178" s="438">
        <v>2000</v>
      </c>
      <c r="G178" s="438">
        <v>3500</v>
      </c>
      <c r="H178" s="401">
        <f t="shared" si="6"/>
        <v>9500</v>
      </c>
      <c r="I178" s="439"/>
      <c r="J178" s="440"/>
      <c r="K178" s="440"/>
      <c r="L178" s="441"/>
      <c r="M178" s="442">
        <f t="shared" si="7"/>
        <v>0</v>
      </c>
    </row>
    <row r="179" spans="1:18" s="100" customFormat="1" ht="39" customHeight="1" thickBot="1" x14ac:dyDescent="0.3">
      <c r="A179" s="426">
        <v>2</v>
      </c>
      <c r="B179" s="472" t="s">
        <v>501</v>
      </c>
      <c r="C179" s="472" t="s">
        <v>502</v>
      </c>
      <c r="D179" s="427" t="s">
        <v>500</v>
      </c>
      <c r="E179" s="427"/>
      <c r="F179" s="427"/>
      <c r="G179" s="427"/>
      <c r="H179" s="427">
        <f t="shared" si="6"/>
        <v>0</v>
      </c>
      <c r="I179" s="428"/>
      <c r="J179" s="429"/>
      <c r="K179" s="429"/>
      <c r="L179" s="430"/>
      <c r="M179" s="473">
        <f t="shared" si="7"/>
        <v>0</v>
      </c>
    </row>
    <row r="180" spans="1:18" ht="28.95" customHeight="1" x14ac:dyDescent="0.25">
      <c r="A180" s="234"/>
      <c r="B180" s="234"/>
      <c r="C180" s="234"/>
      <c r="D180" s="234"/>
      <c r="E180" s="234"/>
      <c r="F180" s="234"/>
      <c r="G180" s="234"/>
      <c r="H180" s="234"/>
      <c r="I180" s="234"/>
      <c r="J180" s="234"/>
      <c r="K180" s="234"/>
      <c r="L180" s="443" t="s">
        <v>27</v>
      </c>
      <c r="M180" s="444">
        <f>SUM(M10:M179)</f>
        <v>0</v>
      </c>
    </row>
    <row r="181" spans="1:18" ht="28.95" customHeight="1" x14ac:dyDescent="0.25">
      <c r="A181" s="234"/>
      <c r="B181" s="234"/>
      <c r="C181" s="234"/>
      <c r="D181" s="234"/>
      <c r="E181" s="234"/>
      <c r="F181" s="234"/>
      <c r="G181" s="234"/>
      <c r="H181" s="234"/>
      <c r="I181" s="234"/>
      <c r="J181" s="234"/>
      <c r="K181" s="234"/>
      <c r="L181" s="235" t="s">
        <v>28</v>
      </c>
      <c r="M181" s="236">
        <f>M180*0.21</f>
        <v>0</v>
      </c>
    </row>
    <row r="182" spans="1:18" ht="33" customHeight="1" thickBot="1" x14ac:dyDescent="0.3">
      <c r="A182" s="234"/>
      <c r="B182" s="234"/>
      <c r="C182" s="234"/>
      <c r="D182" s="234"/>
      <c r="E182" s="234"/>
      <c r="F182" s="234"/>
      <c r="G182" s="234"/>
      <c r="H182" s="234"/>
      <c r="I182" s="234"/>
      <c r="J182" s="234"/>
      <c r="K182" s="234"/>
      <c r="L182" s="239" t="s">
        <v>29</v>
      </c>
      <c r="M182" s="237">
        <f>SUM(M180:M181)</f>
        <v>0</v>
      </c>
    </row>
    <row r="185" spans="1:18" ht="14.4" x14ac:dyDescent="0.25">
      <c r="B185" s="517"/>
      <c r="C185" s="517"/>
      <c r="D185" s="517"/>
      <c r="E185" s="517"/>
      <c r="F185" s="517"/>
      <c r="G185" s="517"/>
      <c r="H185" s="517"/>
      <c r="I185" s="517"/>
      <c r="J185" s="517"/>
      <c r="K185" s="517"/>
      <c r="L185" s="517"/>
      <c r="M185" s="517"/>
    </row>
    <row r="186" spans="1:18" ht="16.2" x14ac:dyDescent="0.25">
      <c r="B186" s="496" t="s">
        <v>103</v>
      </c>
      <c r="C186" s="496"/>
      <c r="D186" s="496"/>
      <c r="E186" s="496"/>
      <c r="F186" s="496"/>
      <c r="G186" s="496"/>
      <c r="H186" s="496"/>
      <c r="I186" s="496"/>
      <c r="J186" s="496"/>
      <c r="K186" s="496"/>
      <c r="L186" s="250"/>
      <c r="M186" s="250"/>
    </row>
    <row r="187" spans="1:18" x14ac:dyDescent="0.25"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0"/>
      <c r="M187" s="250"/>
    </row>
    <row r="188" spans="1:18" s="3" customFormat="1" ht="22.95" customHeight="1" x14ac:dyDescent="0.25">
      <c r="A188" s="18"/>
      <c r="B188" s="497" t="s">
        <v>516</v>
      </c>
      <c r="C188" s="497"/>
      <c r="D188" s="497"/>
      <c r="E188" s="497"/>
      <c r="F188" s="497"/>
      <c r="G188" s="497"/>
      <c r="H188" s="497"/>
      <c r="I188" s="497"/>
      <c r="J188" s="251"/>
      <c r="K188" s="251"/>
      <c r="L188" s="250"/>
      <c r="M188" s="250"/>
      <c r="N188" s="250"/>
      <c r="O188" s="250"/>
      <c r="P188" s="250"/>
      <c r="Q188" s="250"/>
      <c r="R188" s="250"/>
    </row>
    <row r="189" spans="1:18" s="1" customFormat="1" ht="15.6" x14ac:dyDescent="0.3">
      <c r="A189" s="2"/>
      <c r="B189" s="253"/>
      <c r="C189" s="253"/>
      <c r="D189" s="253"/>
      <c r="E189" s="253"/>
      <c r="F189" s="253"/>
      <c r="G189" s="251"/>
      <c r="H189" s="251"/>
      <c r="I189" s="251"/>
      <c r="J189" s="251"/>
      <c r="K189" s="251"/>
      <c r="L189" s="250"/>
      <c r="M189" s="250"/>
      <c r="N189" s="250"/>
      <c r="O189" s="250"/>
      <c r="P189" s="250"/>
      <c r="Q189" s="250"/>
      <c r="R189" s="250"/>
    </row>
    <row r="190" spans="1:18" s="1" customFormat="1" ht="75.599999999999994" customHeight="1" x14ac:dyDescent="0.3">
      <c r="A190" s="2"/>
      <c r="B190" s="492" t="s">
        <v>517</v>
      </c>
      <c r="C190" s="492"/>
      <c r="D190" s="492"/>
      <c r="E190" s="492"/>
      <c r="F190" s="492"/>
      <c r="G190" s="492"/>
      <c r="H190" s="492"/>
      <c r="I190" s="492"/>
      <c r="J190" s="492"/>
      <c r="K190" s="492"/>
      <c r="L190" s="492"/>
      <c r="M190" s="492"/>
      <c r="N190" s="254"/>
      <c r="O190" s="254"/>
      <c r="P190" s="254"/>
      <c r="Q190" s="254"/>
      <c r="R190" s="254"/>
    </row>
    <row r="193" spans="2:13" x14ac:dyDescent="0.25">
      <c r="B193" s="522" t="s">
        <v>503</v>
      </c>
      <c r="C193" s="522"/>
      <c r="D193" s="522"/>
      <c r="E193" s="522"/>
      <c r="F193" s="522"/>
      <c r="G193" s="522"/>
      <c r="H193" s="522"/>
      <c r="I193" s="522"/>
      <c r="J193" s="522"/>
      <c r="K193" s="522"/>
      <c r="L193" s="522"/>
      <c r="M193" s="522"/>
    </row>
    <row r="194" spans="2:13" x14ac:dyDescent="0.25">
      <c r="B194" s="522"/>
      <c r="C194" s="522"/>
      <c r="D194" s="522"/>
      <c r="E194" s="522"/>
      <c r="F194" s="522"/>
      <c r="G194" s="522"/>
      <c r="H194" s="522"/>
      <c r="I194" s="522"/>
      <c r="J194" s="522"/>
      <c r="K194" s="522"/>
      <c r="L194" s="522"/>
      <c r="M194" s="522"/>
    </row>
    <row r="195" spans="2:13" x14ac:dyDescent="0.25">
      <c r="B195" s="522"/>
      <c r="C195" s="522"/>
      <c r="D195" s="522"/>
      <c r="E195" s="522"/>
      <c r="F195" s="522"/>
      <c r="G195" s="522"/>
      <c r="H195" s="522"/>
      <c r="I195" s="522"/>
      <c r="J195" s="522"/>
      <c r="K195" s="522"/>
      <c r="L195" s="522"/>
      <c r="M195" s="522"/>
    </row>
  </sheetData>
  <customSheetViews>
    <customSheetView guid="{0B3AE4E3-0914-4208-ADDB-6B30E9E80D19}" scale="60" showPageBreaks="1">
      <selection activeCell="O6" sqref="O6"/>
      <pageMargins left="0" right="0" top="0" bottom="0" header="0" footer="0"/>
      <pageSetup orientation="portrait" r:id="rId1"/>
    </customSheetView>
    <customSheetView guid="{7E676C0A-292D-43AF-8884-A5B238790340}" scale="62" topLeftCell="C125">
      <selection activeCell="AA157" sqref="AA157"/>
      <pageMargins left="0" right="0" top="0" bottom="0" header="0" footer="0"/>
      <pageSetup orientation="portrait" r:id="rId2"/>
    </customSheetView>
    <customSheetView guid="{6CF902FD-347C-4AAD-96B2-826D55F87D5F}" scale="80" topLeftCell="G133">
      <selection activeCell="A148" sqref="A148:XFD148"/>
      <pageMargins left="0" right="0" top="0" bottom="0" header="0" footer="0"/>
      <pageSetup orientation="portrait" r:id="rId3"/>
    </customSheetView>
    <customSheetView guid="{DCB36E3C-D22B-437E-A537-321FDAAB3086}" scale="70" topLeftCell="H115">
      <selection activeCell="AA133" sqref="AA133"/>
      <pageMargins left="0" right="0" top="0" bottom="0" header="0" footer="0"/>
      <pageSetup orientation="portrait" r:id="rId4"/>
    </customSheetView>
    <customSheetView guid="{08871F0E-95FE-420B-AFA8-6DF9E50AB3C3}" topLeftCell="A58">
      <selection activeCell="I100" sqref="I100"/>
      <pageMargins left="0" right="0" top="0" bottom="0" header="0" footer="0"/>
      <pageSetup orientation="portrait" r:id="rId5"/>
    </customSheetView>
    <customSheetView guid="{FD7DC1AC-B6F9-4229-AC90-CE254A1E07F5}" scale="69">
      <selection activeCell="R163" sqref="R163"/>
      <pageMargins left="0" right="0" top="0" bottom="0" header="0" footer="0"/>
      <pageSetup orientation="portrait" r:id="rId6"/>
    </customSheetView>
    <customSheetView guid="{4304E02D-0528-4B66-BA1D-81F482D9576A}" scale="69" topLeftCell="A58">
      <selection activeCell="Z87" sqref="Z87"/>
      <pageMargins left="0" right="0" top="0" bottom="0" header="0" footer="0"/>
      <pageSetup orientation="portrait" r:id="rId7"/>
    </customSheetView>
    <customSheetView guid="{356D7EDE-F4CB-4EDC-A382-35D179924D6C}" scale="60" topLeftCell="A41">
      <selection activeCell="C56" sqref="C56"/>
      <pageMargins left="0" right="0" top="0" bottom="0" header="0" footer="0"/>
      <pageSetup orientation="portrait" r:id="rId8"/>
    </customSheetView>
    <customSheetView guid="{F83AC4B4-7D25-4826-BDB9-CA852111FC8A}" scale="80" topLeftCell="A13">
      <selection activeCell="V40" sqref="V40"/>
      <pageMargins left="0" right="0" top="0" bottom="0" header="0" footer="0"/>
      <pageSetup orientation="portrait" r:id="rId9"/>
    </customSheetView>
    <customSheetView guid="{14FE8C86-C459-4426-AEC6-AF603C49202E}" scale="70" topLeftCell="A13">
      <selection activeCell="P109" sqref="P109"/>
      <pageMargins left="0" right="0" top="0" bottom="0" header="0" footer="0"/>
      <pageSetup orientation="portrait" r:id="rId10"/>
    </customSheetView>
    <customSheetView guid="{376E5862-C000-487E-A0CF-937719227C8A}" scale="55" topLeftCell="C1">
      <selection activeCell="Y20" sqref="Y20"/>
      <pageMargins left="0" right="0" top="0" bottom="0" header="0" footer="0"/>
      <pageSetup orientation="portrait" r:id="rId11"/>
    </customSheetView>
    <customSheetView guid="{DF7DD6B5-6EE2-4087-AD64-370E0EADC75C}" scale="55">
      <selection activeCell="O109" sqref="O109"/>
      <pageMargins left="0" right="0" top="0" bottom="0" header="0" footer="0"/>
      <pageSetup orientation="portrait" r:id="rId12"/>
    </customSheetView>
    <customSheetView guid="{17A9F575-9FAF-4A6C-BA2C-04631ED81BED}" scale="70" topLeftCell="A118">
      <selection activeCell="A141" sqref="A141"/>
      <pageMargins left="0" right="0" top="0" bottom="0" header="0" footer="0"/>
      <pageSetup orientation="portrait" r:id="rId13"/>
    </customSheetView>
    <customSheetView guid="{ED116021-19FB-40BD-BC7C-C9D4EB62345D}" scale="90" topLeftCell="A129">
      <selection activeCell="U160" sqref="U160"/>
      <pageMargins left="0" right="0" top="0" bottom="0" header="0" footer="0"/>
      <pageSetup orientation="portrait" r:id="rId14"/>
    </customSheetView>
    <customSheetView guid="{ABA14692-B665-4DEF-962D-AD29312ACC48}" scale="70" topLeftCell="A16">
      <selection activeCell="I2" sqref="I2"/>
      <pageMargins left="0" right="0" top="0" bottom="0" header="0" footer="0"/>
      <pageSetup orientation="portrait" r:id="rId15"/>
    </customSheetView>
    <customSheetView guid="{4993554E-5C6A-4642-8EDF-1F3435F3BFC5}" topLeftCell="H1">
      <selection activeCell="M10" sqref="M10"/>
      <pageMargins left="0" right="0" top="0" bottom="0" header="0" footer="0"/>
      <pageSetup orientation="portrait" r:id="rId16"/>
    </customSheetView>
    <customSheetView guid="{A5CBBA03-F3E4-4C74-A08A-1F24536B7260}" scale="69" showPageBreaks="1" fitToPage="1">
      <selection activeCell="M2" sqref="A2:M2"/>
      <pageMargins left="0" right="0" top="0" bottom="0" header="0" footer="0"/>
      <pageSetup scale="21" fitToHeight="0" orientation="landscape" r:id="rId17"/>
    </customSheetView>
  </customSheetViews>
  <mergeCells count="17">
    <mergeCell ref="A126:M126"/>
    <mergeCell ref="A2:M2"/>
    <mergeCell ref="C6:I6"/>
    <mergeCell ref="C5:I5"/>
    <mergeCell ref="B193:M195"/>
    <mergeCell ref="A3:M3"/>
    <mergeCell ref="B185:M185"/>
    <mergeCell ref="B186:K186"/>
    <mergeCell ref="B190:M190"/>
    <mergeCell ref="A47:M47"/>
    <mergeCell ref="A75:M75"/>
    <mergeCell ref="A80:M80"/>
    <mergeCell ref="A92:M92"/>
    <mergeCell ref="A152:M152"/>
    <mergeCell ref="A9:M9"/>
    <mergeCell ref="B188:I188"/>
    <mergeCell ref="A177:M177"/>
  </mergeCells>
  <pageMargins left="0.7" right="0.7" top="0.75" bottom="0.75" header="0.3" footer="0.3"/>
  <pageSetup scale="21" fitToHeight="0" orientation="landscape" r:id="rId1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zoomScale="71" zoomScaleNormal="80" zoomScaleSheetLayoutView="70" workbookViewId="0">
      <selection activeCell="A3" sqref="A3:M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7" width="9.5546875" style="5" customWidth="1"/>
    <col min="8" max="8" width="12.109375" style="5" customWidth="1"/>
    <col min="9" max="9" width="31.88671875" style="5" customWidth="1"/>
    <col min="10" max="10" width="10.109375" style="5" customWidth="1"/>
    <col min="11" max="11" width="24.88671875" style="5" customWidth="1"/>
    <col min="12" max="12" width="13.109375" style="5" bestFit="1" customWidth="1"/>
    <col min="13" max="13" width="10.44140625" style="5" customWidth="1"/>
    <col min="14" max="16384" width="48.44140625" style="5"/>
  </cols>
  <sheetData>
    <row r="1" spans="1:13" x14ac:dyDescent="0.25">
      <c r="A1" s="27"/>
      <c r="B1" s="19"/>
      <c r="C1" s="19"/>
      <c r="D1" s="19"/>
      <c r="E1" s="19"/>
      <c r="F1" s="19"/>
      <c r="G1" s="19"/>
      <c r="H1" s="19"/>
      <c r="I1" s="20"/>
      <c r="J1" s="20"/>
      <c r="K1" s="20"/>
      <c r="L1" s="20"/>
      <c r="M1" s="20"/>
    </row>
    <row r="2" spans="1:13" s="61" customFormat="1" ht="31.95" customHeight="1" x14ac:dyDescent="0.25">
      <c r="A2" s="498" t="s">
        <v>525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13" s="61" customFormat="1" ht="61.95" customHeight="1" x14ac:dyDescent="0.25">
      <c r="A3" s="505" t="s">
        <v>504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</row>
    <row r="4" spans="1:13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4"/>
      <c r="B5" s="180"/>
      <c r="C5" s="179" t="s">
        <v>32</v>
      </c>
      <c r="D5" s="125"/>
      <c r="E5" s="125"/>
      <c r="F5" s="125"/>
      <c r="G5" s="131"/>
      <c r="J5" s="19"/>
      <c r="K5" s="19"/>
      <c r="L5" s="19"/>
      <c r="M5" s="19"/>
    </row>
    <row r="6" spans="1:13" ht="14.4" thickBot="1" x14ac:dyDescent="0.3">
      <c r="A6" s="27"/>
      <c r="B6" s="19"/>
      <c r="C6" s="19"/>
      <c r="D6" s="19"/>
      <c r="E6" s="19"/>
      <c r="F6" s="19"/>
      <c r="G6" s="19"/>
      <c r="H6" s="19"/>
      <c r="I6" s="20"/>
      <c r="J6" s="20"/>
      <c r="K6" s="20"/>
      <c r="L6" s="20"/>
      <c r="M6" s="20"/>
    </row>
    <row r="7" spans="1:13" ht="123" thickBot="1" x14ac:dyDescent="0.3">
      <c r="A7" s="114" t="s">
        <v>1</v>
      </c>
      <c r="B7" s="115" t="s">
        <v>2</v>
      </c>
      <c r="C7" s="115" t="s">
        <v>3</v>
      </c>
      <c r="D7" s="467" t="s">
        <v>4</v>
      </c>
      <c r="E7" s="308" t="s">
        <v>5</v>
      </c>
      <c r="F7" s="309" t="s">
        <v>6</v>
      </c>
      <c r="G7" s="309" t="s">
        <v>7</v>
      </c>
      <c r="H7" s="110" t="s">
        <v>8</v>
      </c>
      <c r="I7" s="136" t="s">
        <v>3</v>
      </c>
      <c r="J7" s="109" t="s">
        <v>9</v>
      </c>
      <c r="K7" s="109" t="s">
        <v>518</v>
      </c>
      <c r="L7" s="109" t="s">
        <v>10</v>
      </c>
      <c r="M7" s="110" t="s">
        <v>11</v>
      </c>
    </row>
    <row r="8" spans="1:13" ht="66" x14ac:dyDescent="0.25">
      <c r="A8" s="207">
        <v>1</v>
      </c>
      <c r="B8" s="208" t="s">
        <v>505</v>
      </c>
      <c r="C8" s="445" t="s">
        <v>506</v>
      </c>
      <c r="D8" s="209" t="s">
        <v>94</v>
      </c>
      <c r="E8" s="465">
        <v>120</v>
      </c>
      <c r="F8" s="208">
        <v>150</v>
      </c>
      <c r="G8" s="208">
        <v>60</v>
      </c>
      <c r="H8" s="209">
        <f>E8+F8+G8</f>
        <v>330</v>
      </c>
      <c r="I8" s="141"/>
      <c r="J8" s="52"/>
      <c r="K8" s="52"/>
      <c r="L8" s="52"/>
      <c r="M8" s="56">
        <f>L8*H8</f>
        <v>0</v>
      </c>
    </row>
    <row r="9" spans="1:13" ht="66" x14ac:dyDescent="0.25">
      <c r="A9" s="55">
        <v>2</v>
      </c>
      <c r="B9" s="117" t="s">
        <v>507</v>
      </c>
      <c r="C9" s="48" t="s">
        <v>506</v>
      </c>
      <c r="D9" s="138" t="s">
        <v>94</v>
      </c>
      <c r="E9" s="142">
        <v>30</v>
      </c>
      <c r="F9" s="117"/>
      <c r="G9" s="117"/>
      <c r="H9" s="140">
        <f t="shared" ref="H9:H13" si="0">E9+F9+G9</f>
        <v>30</v>
      </c>
      <c r="I9" s="142"/>
      <c r="J9" s="117"/>
      <c r="K9" s="117"/>
      <c r="L9" s="117"/>
      <c r="M9" s="57">
        <f t="shared" ref="M9:M12" si="1">L9*H9</f>
        <v>0</v>
      </c>
    </row>
    <row r="10" spans="1:13" ht="66" x14ac:dyDescent="0.25">
      <c r="A10" s="55">
        <v>3</v>
      </c>
      <c r="B10" s="117" t="s">
        <v>508</v>
      </c>
      <c r="C10" s="48" t="s">
        <v>509</v>
      </c>
      <c r="D10" s="138" t="s">
        <v>94</v>
      </c>
      <c r="E10" s="142"/>
      <c r="F10" s="117">
        <v>100</v>
      </c>
      <c r="G10" s="117"/>
      <c r="H10" s="140">
        <f t="shared" si="0"/>
        <v>100</v>
      </c>
      <c r="I10" s="142"/>
      <c r="J10" s="117"/>
      <c r="K10" s="117"/>
      <c r="L10" s="117"/>
      <c r="M10" s="57">
        <f t="shared" si="1"/>
        <v>0</v>
      </c>
    </row>
    <row r="11" spans="1:13" ht="66" x14ac:dyDescent="0.25">
      <c r="A11" s="55">
        <v>4</v>
      </c>
      <c r="B11" s="117" t="s">
        <v>510</v>
      </c>
      <c r="C11" s="48" t="s">
        <v>506</v>
      </c>
      <c r="D11" s="138" t="s">
        <v>94</v>
      </c>
      <c r="E11" s="142"/>
      <c r="F11" s="117"/>
      <c r="G11" s="117"/>
      <c r="H11" s="140">
        <f t="shared" si="0"/>
        <v>0</v>
      </c>
      <c r="I11" s="142"/>
      <c r="J11" s="117"/>
      <c r="K11" s="117"/>
      <c r="L11" s="117"/>
      <c r="M11" s="57">
        <f t="shared" si="1"/>
        <v>0</v>
      </c>
    </row>
    <row r="12" spans="1:13" ht="66" x14ac:dyDescent="0.25">
      <c r="A12" s="55">
        <v>5</v>
      </c>
      <c r="B12" s="117" t="s">
        <v>511</v>
      </c>
      <c r="C12" s="48" t="s">
        <v>506</v>
      </c>
      <c r="D12" s="138" t="s">
        <v>94</v>
      </c>
      <c r="E12" s="142">
        <v>30</v>
      </c>
      <c r="F12" s="117">
        <v>12</v>
      </c>
      <c r="G12" s="117"/>
      <c r="H12" s="140">
        <f t="shared" si="0"/>
        <v>42</v>
      </c>
      <c r="I12" s="142"/>
      <c r="J12" s="117"/>
      <c r="K12" s="117"/>
      <c r="L12" s="117"/>
      <c r="M12" s="57">
        <f t="shared" si="1"/>
        <v>0</v>
      </c>
    </row>
    <row r="13" spans="1:13" ht="76.2" customHeight="1" thickBot="1" x14ac:dyDescent="0.3">
      <c r="A13" s="118">
        <v>6</v>
      </c>
      <c r="B13" s="119" t="s">
        <v>512</v>
      </c>
      <c r="C13" s="119" t="s">
        <v>506</v>
      </c>
      <c r="D13" s="144" t="s">
        <v>94</v>
      </c>
      <c r="E13" s="466"/>
      <c r="F13" s="446"/>
      <c r="G13" s="446"/>
      <c r="H13" s="210">
        <f t="shared" si="0"/>
        <v>0</v>
      </c>
      <c r="I13" s="143"/>
      <c r="J13" s="120"/>
      <c r="K13" s="120"/>
      <c r="L13" s="121"/>
      <c r="M13" s="122">
        <f>L13*H13</f>
        <v>0</v>
      </c>
    </row>
    <row r="14" spans="1:13" ht="27.6" customHeight="1" x14ac:dyDescent="0.25">
      <c r="I14" s="26"/>
      <c r="J14" s="155"/>
      <c r="K14" s="20"/>
      <c r="L14" s="201" t="s">
        <v>27</v>
      </c>
      <c r="M14" s="200">
        <f>SUM(M8:M13)</f>
        <v>0</v>
      </c>
    </row>
    <row r="15" spans="1:13" ht="25.95" customHeight="1" x14ac:dyDescent="0.25">
      <c r="L15" s="190" t="s">
        <v>28</v>
      </c>
      <c r="M15" s="191">
        <f>M14*0.21</f>
        <v>0</v>
      </c>
    </row>
    <row r="16" spans="1:13" ht="25.2" customHeight="1" thickBot="1" x14ac:dyDescent="0.3">
      <c r="L16" s="192" t="s">
        <v>29</v>
      </c>
      <c r="M16" s="188">
        <f>M14+M15</f>
        <v>0</v>
      </c>
    </row>
    <row r="18" spans="1:18" ht="14.4" x14ac:dyDescent="0.25">
      <c r="B18" s="517"/>
      <c r="C18" s="517"/>
      <c r="D18" s="517"/>
      <c r="E18" s="517"/>
      <c r="F18" s="517"/>
      <c r="G18" s="517"/>
      <c r="H18" s="517"/>
      <c r="I18" s="517"/>
      <c r="J18" s="517"/>
      <c r="K18" s="517"/>
      <c r="L18" s="517"/>
      <c r="M18" s="517"/>
    </row>
    <row r="19" spans="1:18" ht="16.2" x14ac:dyDescent="0.25">
      <c r="B19" s="496" t="s">
        <v>103</v>
      </c>
      <c r="C19" s="496"/>
      <c r="D19" s="496"/>
      <c r="E19" s="496"/>
      <c r="F19" s="496"/>
      <c r="G19" s="496"/>
      <c r="H19" s="496"/>
      <c r="I19" s="496"/>
      <c r="J19" s="496"/>
      <c r="K19" s="496"/>
      <c r="L19" s="250"/>
      <c r="M19" s="250"/>
    </row>
    <row r="20" spans="1:18" x14ac:dyDescent="0.25"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0"/>
      <c r="M20" s="250"/>
    </row>
    <row r="21" spans="1:18" s="3" customFormat="1" ht="22.95" customHeight="1" x14ac:dyDescent="0.25">
      <c r="A21" s="18"/>
      <c r="B21" s="497" t="s">
        <v>516</v>
      </c>
      <c r="C21" s="497"/>
      <c r="D21" s="497"/>
      <c r="E21" s="497"/>
      <c r="F21" s="497"/>
      <c r="G21" s="497"/>
      <c r="H21" s="497"/>
      <c r="I21" s="497"/>
      <c r="J21" s="251"/>
      <c r="K21" s="251"/>
      <c r="L21" s="250"/>
      <c r="M21" s="250"/>
      <c r="N21" s="250"/>
      <c r="O21" s="250"/>
      <c r="P21" s="250"/>
      <c r="Q21" s="250"/>
      <c r="R21" s="250"/>
    </row>
    <row r="22" spans="1:18" s="1" customFormat="1" ht="15.6" x14ac:dyDescent="0.3">
      <c r="A22" s="2"/>
      <c r="B22" s="253"/>
      <c r="C22" s="253"/>
      <c r="D22" s="253"/>
      <c r="E22" s="253"/>
      <c r="F22" s="253"/>
      <c r="G22" s="251"/>
      <c r="H22" s="251"/>
      <c r="I22" s="251"/>
      <c r="J22" s="251"/>
      <c r="K22" s="251"/>
      <c r="L22" s="250"/>
      <c r="M22" s="250"/>
      <c r="N22" s="250"/>
      <c r="O22" s="250"/>
      <c r="P22" s="250"/>
      <c r="Q22" s="250"/>
      <c r="R22" s="250"/>
    </row>
    <row r="23" spans="1:18" s="1" customFormat="1" ht="75.599999999999994" customHeight="1" x14ac:dyDescent="0.3">
      <c r="A23" s="2"/>
      <c r="B23" s="492" t="s">
        <v>517</v>
      </c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254"/>
      <c r="O23" s="254"/>
      <c r="P23" s="254"/>
      <c r="Q23" s="254"/>
      <c r="R23" s="254"/>
    </row>
    <row r="37" ht="16.2" customHeight="1" x14ac:dyDescent="0.25"/>
  </sheetData>
  <customSheetViews>
    <customSheetView guid="{0B3AE4E3-0914-4208-ADDB-6B30E9E80D19}" scale="80" showPageBreaks="1">
      <selection activeCell="O6" sqref="O6"/>
      <pageMargins left="0" right="0" top="0" bottom="0" header="0" footer="0"/>
      <pageSetup paperSize="9" orientation="portrait" r:id="rId1"/>
    </customSheetView>
    <customSheetView guid="{7E676C0A-292D-43AF-8884-A5B238790340}" scale="84" topLeftCell="A10">
      <selection activeCell="AA7" sqref="AA7"/>
      <pageMargins left="0" right="0" top="0" bottom="0" header="0" footer="0"/>
      <pageSetup paperSize="9" orientation="portrait" r:id="rId2"/>
    </customSheetView>
    <customSheetView guid="{6CF902FD-347C-4AAD-96B2-826D55F87D5F}" scale="80" topLeftCell="I1">
      <selection activeCell="W9" sqref="W9"/>
      <pageMargins left="0" right="0" top="0" bottom="0" header="0" footer="0"/>
      <pageSetup paperSize="9" orientation="portrait" r:id="rId3"/>
    </customSheetView>
    <customSheetView guid="{DCB36E3C-D22B-437E-A537-321FDAAB3086}" scale="55">
      <selection activeCell="Z8" sqref="Z8"/>
      <pageMargins left="0" right="0" top="0" bottom="0" header="0" footer="0"/>
      <pageSetup paperSize="9" orientation="portrait" r:id="rId4"/>
    </customSheetView>
    <customSheetView guid="{08871F0E-95FE-420B-AFA8-6DF9E50AB3C3}" scale="71" topLeftCell="A5">
      <selection activeCell="L12" sqref="L12"/>
      <pageMargins left="0" right="0" top="0" bottom="0" header="0" footer="0"/>
      <pageSetup paperSize="9" orientation="portrait" r:id="rId5"/>
    </customSheetView>
    <customSheetView guid="{FD7DC1AC-B6F9-4229-AC90-CE254A1E07F5}" scale="71">
      <selection activeCell="Q12" sqref="Q12"/>
      <pageMargins left="0" right="0" top="0" bottom="0" header="0" footer="0"/>
      <pageSetup paperSize="9" orientation="portrait" r:id="rId6"/>
    </customSheetView>
    <customSheetView guid="{4304E02D-0528-4B66-BA1D-81F482D9576A}" scale="71">
      <selection activeCell="U12" sqref="U12"/>
      <pageMargins left="0" right="0" top="0" bottom="0" header="0" footer="0"/>
      <pageSetup paperSize="9" orientation="portrait" r:id="rId7"/>
    </customSheetView>
    <customSheetView guid="{356D7EDE-F4CB-4EDC-A382-35D179924D6C}" scale="80">
      <selection activeCell="AA10" sqref="AA10"/>
      <pageMargins left="0" right="0" top="0" bottom="0" header="0" footer="0"/>
      <pageSetup paperSize="9" orientation="portrait" r:id="rId8"/>
    </customSheetView>
    <customSheetView guid="{F83AC4B4-7D25-4826-BDB9-CA852111FC8A}" scale="84">
      <selection activeCell="C17" sqref="C17"/>
      <pageMargins left="0" right="0" top="0" bottom="0" header="0" footer="0"/>
      <pageSetup paperSize="9" orientation="portrait" r:id="rId9"/>
    </customSheetView>
    <customSheetView guid="{14FE8C86-C459-4426-AEC6-AF603C49202E}" scale="55" topLeftCell="A10">
      <selection activeCell="K11" sqref="K11"/>
      <pageMargins left="0" right="0" top="0" bottom="0" header="0" footer="0"/>
      <pageSetup paperSize="9" orientation="portrait" r:id="rId10"/>
    </customSheetView>
    <customSheetView guid="{376E5862-C000-487E-A0CF-937719227C8A}" scale="55">
      <selection activeCell="Z9" sqref="Z9"/>
      <pageMargins left="0" right="0" top="0" bottom="0" header="0" footer="0"/>
      <pageSetup paperSize="9" orientation="portrait" r:id="rId11"/>
    </customSheetView>
    <customSheetView guid="{DF7DD6B5-6EE2-4087-AD64-370E0EADC75C}" scale="55">
      <selection activeCell="V7" sqref="V7"/>
      <pageMargins left="0" right="0" top="0" bottom="0" header="0" footer="0"/>
      <pageSetup paperSize="9" orientation="portrait" r:id="rId12"/>
    </customSheetView>
    <customSheetView guid="{17A9F575-9FAF-4A6C-BA2C-04631ED81BED}" scale="55">
      <selection activeCell="Z9" sqref="Z9"/>
      <pageMargins left="0" right="0" top="0" bottom="0" header="0" footer="0"/>
      <pageSetup paperSize="9" orientation="portrait" r:id="rId13"/>
    </customSheetView>
    <customSheetView guid="{ED116021-19FB-40BD-BC7C-C9D4EB62345D}" scale="79">
      <selection activeCell="W17" sqref="W17"/>
      <pageMargins left="0" right="0" top="0" bottom="0" header="0" footer="0"/>
      <pageSetup paperSize="9" orientation="portrait" r:id="rId14"/>
    </customSheetView>
    <customSheetView guid="{ABA14692-B665-4DEF-962D-AD29312ACC48}" scale="71" topLeftCell="A2">
      <selection activeCell="G12" sqref="G12"/>
      <pageMargins left="0" right="0" top="0" bottom="0" header="0" footer="0"/>
      <pageSetup paperSize="9" orientation="portrait" r:id="rId15"/>
    </customSheetView>
    <customSheetView guid="{4993554E-5C6A-4642-8EDF-1F3435F3BFC5}" scale="71">
      <selection activeCell="T19" sqref="T19"/>
      <pageMargins left="0" right="0" top="0" bottom="0" header="0" footer="0"/>
      <pageSetup paperSize="9" orientation="portrait" r:id="rId16"/>
    </customSheetView>
    <customSheetView guid="{A5CBBA03-F3E4-4C74-A08A-1F24536B7260}" scale="71" showPageBreaks="1" fitToPage="1" topLeftCell="A4">
      <selection activeCell="Q12" sqref="Q12"/>
      <pageMargins left="0" right="0" top="0" bottom="0" header="0" footer="0"/>
      <pageSetup paperSize="9" scale="66" fitToHeight="0" orientation="landscape" r:id="rId17"/>
    </customSheetView>
  </customSheetViews>
  <mergeCells count="6">
    <mergeCell ref="B23:M23"/>
    <mergeCell ref="A2:M2"/>
    <mergeCell ref="A3:M3"/>
    <mergeCell ref="B18:M18"/>
    <mergeCell ref="B19:K19"/>
    <mergeCell ref="B21:I21"/>
  </mergeCells>
  <pageMargins left="0.7" right="0.7" top="0.75" bottom="0.75" header="0.3" footer="0.3"/>
  <pageSetup paperSize="9" scale="66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4_Maize</vt:lpstr>
      <vt:lpstr>11_Gaļa</vt:lpstr>
      <vt:lpstr>Lapa1</vt:lpstr>
      <vt:lpstr>18_Piens</vt:lpstr>
      <vt:lpstr>25_Augļi_dārzeņi_zaļumi</vt:lpstr>
      <vt:lpstr>32_Lauku_dārzeņi</vt:lpstr>
      <vt:lpstr>39_Bakaleja</vt:lpstr>
      <vt:lpstr>46_Sula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Solvita Alsberga</cp:lastModifiedBy>
  <cp:revision/>
  <dcterms:created xsi:type="dcterms:W3CDTF">2018-06-12T04:01:48Z</dcterms:created>
  <dcterms:modified xsi:type="dcterms:W3CDTF">2024-07-15T07:26:31Z</dcterms:modified>
  <cp:category/>
  <cp:contentStatus/>
</cp:coreProperties>
</file>