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456" tabRatio="707" activeTab="6"/>
  </bookViews>
  <sheets>
    <sheet name="5_Maize" sheetId="1" r:id="rId1"/>
    <sheet name="12_Gaļa" sheetId="3" r:id="rId2"/>
    <sheet name="Lapa1" sheetId="11" state="hidden" r:id="rId3"/>
    <sheet name="19_Piens" sheetId="4" r:id="rId4"/>
    <sheet name="26_Augļi_dārzeņi_zaļumi" sheetId="5" r:id="rId5"/>
    <sheet name="33_Lauku_dārzeņi" sheetId="7" r:id="rId6"/>
    <sheet name="40_Bakaleja" sheetId="9" r:id="rId7"/>
    <sheet name="47_Sula" sheetId="10" r:id="rId8"/>
  </sheets>
  <definedNames>
    <definedName name="_xlnm._FilterDatabase" localSheetId="4" hidden="1">'26_Augļi_dārzeņi_zaļumi'!$A$9:$N$68</definedName>
    <definedName name="Z_00486652_54FB_4D2B_A871_354C822571F3_.wvu.FilterData" localSheetId="4" hidden="1">'26_Augļi_dārzeņi_zaļumi'!$A$9:$N$68</definedName>
    <definedName name="Z_044C9307_5685_4F78_A8E3_E6726CC3CA87_.wvu.FilterData" localSheetId="4" hidden="1">'26_Augļi_dārzeņi_zaļumi'!$A$9:$N$68</definedName>
    <definedName name="Z_08871F0E_95FE_420B_AFA8_6DF9E50AB3C3_.wvu.FilterData" localSheetId="4" hidden="1">'26_Augļi_dārzeņi_zaļumi'!$A$9:$N$68</definedName>
    <definedName name="Z_0B3AE4E3_0914_4208_ADDB_6B30E9E80D19_.wvu.FilterData" localSheetId="4" hidden="1">'26_Augļi_dārzeņi_zaļumi'!$A$9:$N$68</definedName>
    <definedName name="Z_14FE8C86_C459_4426_AEC6_AF603C49202E_.wvu.FilterData" localSheetId="4" hidden="1">'26_Augļi_dārzeņi_zaļumi'!$A$9:$N$68</definedName>
    <definedName name="Z_17A9F575_9FAF_4A6C_BA2C_04631ED81BED_.wvu.FilterData" localSheetId="4" hidden="1">'26_Augļi_dārzeņi_zaļumi'!$A$9:$N$68</definedName>
    <definedName name="Z_356D7EDE_F4CB_4EDC_A382_35D179924D6C_.wvu.FilterData" localSheetId="4" hidden="1">'26_Augļi_dārzeņi_zaļumi'!$A$9:$N$68</definedName>
    <definedName name="Z_376E5862_C000_487E_A0CF_937719227C8A_.wvu.FilterData" localSheetId="4" hidden="1">'26_Augļi_dārzeņi_zaļumi'!$A$9:$N$68</definedName>
    <definedName name="Z_3FA6241F_EBD5_46B8_B03F_97715D5CD5F2_.wvu.FilterData" localSheetId="4" hidden="1">'26_Augļi_dārzeņi_zaļumi'!$A$9:$N$68</definedName>
    <definedName name="Z_4304E02D_0528_4B66_BA1D_81F482D9576A_.wvu.FilterData" localSheetId="4" hidden="1">'26_Augļi_dārzeņi_zaļumi'!$A$9:$N$68</definedName>
    <definedName name="Z_44EE432E_735F_4C39_BC8D_B90D640A99B0_.wvu.FilterData" localSheetId="4" hidden="1">'26_Augļi_dārzeņi_zaļumi'!$A$9:$N$68</definedName>
    <definedName name="Z_4993554E_5C6A_4642_8EDF_1F3435F3BFC5_.wvu.FilterData" localSheetId="4" hidden="1">'26_Augļi_dārzeņi_zaļumi'!$A$9:$N$68</definedName>
    <definedName name="Z_6CF902FD_347C_4AAD_96B2_826D55F87D5F_.wvu.FilterData" localSheetId="4" hidden="1">'26_Augļi_dārzeņi_zaļumi'!$A$9:$N$68</definedName>
    <definedName name="Z_7E676C0A_292D_43AF_8884_A5B238790340_.wvu.FilterData" localSheetId="4" hidden="1">'26_Augļi_dārzeņi_zaļumi'!$A$9:$N$68</definedName>
    <definedName name="Z_A2CD97A1_812C_49A9_92DB_18E73D44D79A_.wvu.FilterData" localSheetId="4" hidden="1">'26_Augļi_dārzeņi_zaļumi'!$A$9:$N$68</definedName>
    <definedName name="Z_A5CBBA03_F3E4_4C74_A08A_1F24536B7260_.wvu.FilterData" localSheetId="4" hidden="1">'26_Augļi_dārzeņi_zaļumi'!$A$9:$N$68</definedName>
    <definedName name="Z_A8D9C745_30A1_4726_B700_A1EFA55BE3BA_.wvu.FilterData" localSheetId="4" hidden="1">'26_Augļi_dārzeņi_zaļumi'!$A$9:$N$68</definedName>
    <definedName name="Z_ABA14692_B665_4DEF_962D_AD29312ACC48_.wvu.FilterData" localSheetId="4" hidden="1">'26_Augļi_dārzeņi_zaļumi'!$A$9:$N$68</definedName>
    <definedName name="Z_DCB36E3C_D22B_437E_A537_321FDAAB3086_.wvu.FilterData" localSheetId="4" hidden="1">'26_Augļi_dārzeņi_zaļumi'!$A$9:$N$68</definedName>
    <definedName name="Z_DF7DD6B5_6EE2_4087_AD64_370E0EADC75C_.wvu.FilterData" localSheetId="4" hidden="1">'26_Augļi_dārzeņi_zaļumi'!$A$9:$N$68</definedName>
    <definedName name="Z_EC8AF726_D92A_46A0_A212_A8D6A1CE9B41_.wvu.FilterData" localSheetId="4" hidden="1">'26_Augļi_dārzeņi_zaļumi'!$A$9:$N$68</definedName>
    <definedName name="Z_ED116021_19FB_40BD_BC7C_C9D4EB62345D_.wvu.FilterData" localSheetId="4" hidden="1">'26_Augļi_dārzeņi_zaļumi'!$A$9:$N$68</definedName>
    <definedName name="Z_F83AC4B4_7D25_4826_BDB9_CA852111FC8A_.wvu.FilterData" localSheetId="4" hidden="1">'26_Augļi_dārzeņi_zaļumi'!$A$9:$N$68</definedName>
    <definedName name="Z_FD7DC1AC_B6F9_4229_AC90_CE254A1E07F5_.wvu.FilterData" localSheetId="4" hidden="1">'26_Augļi_dārzeņi_zaļumi'!$A$9:$N$68</definedName>
  </definedNames>
  <calcPr calcId="162913"/>
  <customWorkbookViews>
    <customWorkbookView name="Justīne Jackeviča - personiskais skats" guid="{0B3AE4E3-0914-4208-ADDB-6B30E9E80D19}" mergeInterval="0" personalView="1" maximized="1" xWindow="1912" yWindow="-8" windowWidth="1936" windowHeight="1048" tabRatio="707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DARTA - Personal View" guid="{6CF902FD-347C-4AAD-96B2-826D55F87D5F}" mergeInterval="0" personalView="1" maximized="1" windowWidth="1276" windowHeight="799" tabRatio="779" activeSheetId="10"/>
    <customWorkbookView name="GRAM - personīgais skats" guid="{DCB36E3C-D22B-437E-A537-321FDAAB3086}" mergeInterval="0" personalView="1" maximized="1" windowWidth="1276" windowHeight="799" tabRatio="707" activeSheetId="7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Santa - personīgais skats" guid="{17A9F575-9FAF-4A6C-BA2C-04631ED81BED}" mergeInterval="0" personalView="1" maximized="1" windowWidth="1264" windowHeight="662" tabRatio="707" activeSheetId="6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Elza Rūtenberga - personiskais skats" guid="{A5CBBA03-F3E4-4C74-A08A-1F24536B7260}" mergeInterval="0" personalView="1" maximized="1" xWindow="-9" yWindow="-9" windowWidth="1938" windowHeight="1038" tabRatio="707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9" l="1"/>
  <c r="N74" i="9" s="1"/>
  <c r="I172" i="9"/>
  <c r="N172" i="9" s="1"/>
  <c r="I173" i="9"/>
  <c r="N173" i="9" s="1"/>
  <c r="I113" i="9"/>
  <c r="N113" i="9" s="1"/>
  <c r="I114" i="9"/>
  <c r="N114" i="9" s="1"/>
  <c r="I115" i="9"/>
  <c r="N115" i="9" s="1"/>
  <c r="I116" i="9"/>
  <c r="N116" i="9" s="1"/>
  <c r="I117" i="9"/>
  <c r="N117" i="9" s="1"/>
  <c r="I118" i="9"/>
  <c r="N118" i="9" s="1"/>
  <c r="I119" i="9"/>
  <c r="N119" i="9" s="1"/>
  <c r="I120" i="9"/>
  <c r="N120" i="9" s="1"/>
  <c r="I121" i="9"/>
  <c r="N121" i="9" s="1"/>
  <c r="I122" i="9"/>
  <c r="N122" i="9" s="1"/>
  <c r="I123" i="9"/>
  <c r="N123" i="9" s="1"/>
  <c r="I124" i="9"/>
  <c r="N124" i="9" s="1"/>
  <c r="I67" i="9"/>
  <c r="N67" i="9" s="1"/>
  <c r="I68" i="9"/>
  <c r="N68" i="9" s="1"/>
  <c r="I69" i="9"/>
  <c r="N69" i="9" s="1"/>
  <c r="I70" i="9"/>
  <c r="N70" i="9" s="1"/>
  <c r="I44" i="5"/>
  <c r="N44" i="5" s="1"/>
  <c r="I69" i="5" l="1"/>
  <c r="N69" i="5" s="1"/>
  <c r="I7" i="1" l="1"/>
  <c r="I10" i="10" l="1"/>
  <c r="I11" i="10"/>
  <c r="I12" i="10"/>
  <c r="I13" i="10"/>
  <c r="I9" i="10"/>
  <c r="I8" i="10"/>
  <c r="I178" i="9"/>
  <c r="I179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4" i="9"/>
  <c r="N174" i="9" s="1"/>
  <c r="I175" i="9"/>
  <c r="I176" i="9"/>
  <c r="I154" i="9"/>
  <c r="I153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28" i="9"/>
  <c r="I127" i="9"/>
  <c r="I102" i="9"/>
  <c r="I103" i="9"/>
  <c r="I104" i="9"/>
  <c r="I105" i="9"/>
  <c r="I106" i="9"/>
  <c r="I107" i="9"/>
  <c r="I108" i="9"/>
  <c r="I109" i="9"/>
  <c r="I110" i="9"/>
  <c r="I111" i="9"/>
  <c r="I112" i="9"/>
  <c r="I125" i="9"/>
  <c r="I95" i="9"/>
  <c r="I96" i="9"/>
  <c r="I97" i="9"/>
  <c r="I98" i="9"/>
  <c r="I99" i="9"/>
  <c r="I100" i="9"/>
  <c r="I101" i="9"/>
  <c r="I94" i="9"/>
  <c r="I93" i="9"/>
  <c r="I83" i="9"/>
  <c r="I84" i="9"/>
  <c r="I85" i="9"/>
  <c r="I86" i="9"/>
  <c r="I87" i="9"/>
  <c r="I88" i="9"/>
  <c r="I89" i="9"/>
  <c r="I90" i="9"/>
  <c r="I91" i="9"/>
  <c r="I82" i="9"/>
  <c r="I81" i="9"/>
  <c r="I78" i="9"/>
  <c r="I79" i="9"/>
  <c r="I77" i="9"/>
  <c r="I76" i="9"/>
  <c r="I54" i="9"/>
  <c r="N54" i="9" s="1"/>
  <c r="I50" i="9"/>
  <c r="I51" i="9"/>
  <c r="I52" i="9"/>
  <c r="I53" i="9"/>
  <c r="I55" i="9"/>
  <c r="I56" i="9"/>
  <c r="I57" i="9"/>
  <c r="I58" i="9"/>
  <c r="I59" i="9"/>
  <c r="I60" i="9"/>
  <c r="I61" i="9"/>
  <c r="I62" i="9"/>
  <c r="I63" i="9"/>
  <c r="I64" i="9"/>
  <c r="I65" i="9"/>
  <c r="I66" i="9"/>
  <c r="I71" i="9"/>
  <c r="I72" i="9"/>
  <c r="I73" i="9"/>
  <c r="I49" i="9"/>
  <c r="I48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10" i="9"/>
  <c r="J11" i="7"/>
  <c r="J12" i="7"/>
  <c r="J13" i="7"/>
  <c r="J10" i="7"/>
  <c r="J9" i="7"/>
  <c r="O9" i="7" s="1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5" i="5"/>
  <c r="I46" i="5"/>
  <c r="I47" i="5"/>
  <c r="I48" i="5"/>
  <c r="I49" i="5"/>
  <c r="I50" i="5"/>
  <c r="I51" i="5"/>
  <c r="I52" i="5"/>
  <c r="I9" i="5"/>
  <c r="I58" i="5"/>
  <c r="I56" i="5"/>
  <c r="I57" i="5"/>
  <c r="I59" i="5"/>
  <c r="I60" i="5"/>
  <c r="I61" i="5"/>
  <c r="I62" i="5"/>
  <c r="I63" i="5"/>
  <c r="I64" i="5"/>
  <c r="I65" i="5"/>
  <c r="I66" i="5"/>
  <c r="I67" i="5"/>
  <c r="I68" i="5"/>
  <c r="I70" i="5"/>
  <c r="I55" i="5"/>
  <c r="I54" i="5"/>
  <c r="I10" i="4"/>
  <c r="I11" i="4"/>
  <c r="I12" i="4"/>
  <c r="I13" i="4"/>
  <c r="I14" i="4"/>
  <c r="I15" i="4"/>
  <c r="I16" i="4"/>
  <c r="I17" i="4"/>
  <c r="I18" i="4"/>
  <c r="I9" i="4"/>
  <c r="I8" i="4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9" i="3"/>
  <c r="I8" i="3"/>
  <c r="I15" i="1"/>
  <c r="I14" i="1"/>
  <c r="I13" i="1"/>
  <c r="I12" i="1"/>
  <c r="I11" i="1"/>
  <c r="N11" i="1" s="1"/>
  <c r="I10" i="1"/>
  <c r="I9" i="1"/>
  <c r="I8" i="1"/>
  <c r="N79" i="9" l="1"/>
  <c r="O12" i="7" l="1"/>
  <c r="O13" i="7"/>
  <c r="O10" i="7"/>
  <c r="O14" i="7"/>
  <c r="O15" i="7" s="1"/>
  <c r="O16" i="7" s="1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5" i="5"/>
  <c r="N46" i="5"/>
  <c r="N47" i="5"/>
  <c r="N48" i="5"/>
  <c r="N49" i="5"/>
  <c r="N50" i="5"/>
  <c r="N51" i="5"/>
  <c r="N52" i="5"/>
  <c r="N66" i="9" l="1"/>
  <c r="N33" i="9"/>
  <c r="N18" i="9"/>
  <c r="N13" i="9"/>
  <c r="N12" i="4" l="1"/>
  <c r="N14" i="4"/>
  <c r="N8" i="4" l="1"/>
  <c r="N9" i="4"/>
  <c r="N10" i="4"/>
  <c r="N11" i="4"/>
  <c r="N13" i="4"/>
  <c r="N15" i="4"/>
  <c r="N16" i="4"/>
  <c r="N17" i="4"/>
  <c r="N12" i="10" l="1"/>
  <c r="N11" i="9" l="1"/>
  <c r="N10" i="9"/>
  <c r="N8" i="1"/>
  <c r="N9" i="1"/>
  <c r="N10" i="1"/>
  <c r="N12" i="1"/>
  <c r="N13" i="1"/>
  <c r="N14" i="1"/>
  <c r="N15" i="1"/>
  <c r="N7" i="1"/>
  <c r="N16" i="1" l="1"/>
  <c r="N17" i="1" s="1"/>
  <c r="N12" i="9"/>
  <c r="N14" i="9"/>
  <c r="N15" i="9"/>
  <c r="N16" i="9"/>
  <c r="N17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8" i="9"/>
  <c r="N49" i="9"/>
  <c r="N50" i="9"/>
  <c r="N51" i="9"/>
  <c r="N52" i="9"/>
  <c r="N53" i="9"/>
  <c r="N55" i="9"/>
  <c r="N56" i="9"/>
  <c r="N57" i="9"/>
  <c r="N58" i="9"/>
  <c r="N59" i="9"/>
  <c r="N60" i="9"/>
  <c r="N61" i="9"/>
  <c r="N62" i="9"/>
  <c r="N63" i="9"/>
  <c r="N64" i="9"/>
  <c r="N65" i="9"/>
  <c r="N71" i="9"/>
  <c r="N72" i="9"/>
  <c r="N73" i="9"/>
  <c r="N76" i="9"/>
  <c r="N77" i="9"/>
  <c r="N78" i="9"/>
  <c r="N81" i="9"/>
  <c r="N82" i="9"/>
  <c r="N83" i="9"/>
  <c r="N84" i="9"/>
  <c r="N85" i="9"/>
  <c r="N86" i="9"/>
  <c r="N87" i="9"/>
  <c r="N88" i="9"/>
  <c r="N89" i="9"/>
  <c r="N90" i="9"/>
  <c r="N91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25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5" i="9"/>
  <c r="N176" i="9"/>
  <c r="N178" i="9"/>
  <c r="N179" i="9"/>
  <c r="N24" i="3" l="1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5" i="3"/>
  <c r="N26" i="3"/>
  <c r="N27" i="3"/>
  <c r="N28" i="3"/>
  <c r="N29" i="3"/>
  <c r="N30" i="3"/>
  <c r="N31" i="3"/>
  <c r="N32" i="3"/>
  <c r="N33" i="3"/>
  <c r="N34" i="3"/>
  <c r="N70" i="5"/>
  <c r="N64" i="5" l="1"/>
  <c r="N54" i="5" l="1"/>
  <c r="N8" i="10" l="1"/>
  <c r="N9" i="10"/>
  <c r="N10" i="10"/>
  <c r="N11" i="10"/>
  <c r="N13" i="10"/>
  <c r="N14" i="10" l="1"/>
  <c r="N15" i="10" s="1"/>
  <c r="N16" i="10" s="1"/>
  <c r="N9" i="5"/>
  <c r="N71" i="5" s="1"/>
  <c r="N72" i="5" l="1"/>
  <c r="N73" i="5" s="1"/>
  <c r="O11" i="7"/>
  <c r="N61" i="5"/>
  <c r="N65" i="5"/>
  <c r="N8" i="3"/>
  <c r="N35" i="3" l="1"/>
  <c r="N67" i="5"/>
  <c r="N55" i="5"/>
  <c r="N56" i="5"/>
  <c r="N57" i="5"/>
  <c r="N59" i="5"/>
  <c r="N62" i="5"/>
  <c r="N63" i="5"/>
  <c r="N68" i="5"/>
  <c r="N58" i="5"/>
  <c r="N66" i="5"/>
  <c r="N60" i="5"/>
  <c r="N18" i="4"/>
  <c r="N19" i="4" s="1"/>
  <c r="N20" i="4" s="1"/>
  <c r="N74" i="5" l="1"/>
  <c r="N36" i="3"/>
  <c r="N37" i="3" s="1"/>
  <c r="N18" i="1"/>
  <c r="N75" i="5" l="1"/>
  <c r="N76" i="5" s="1"/>
  <c r="N77" i="5" s="1"/>
  <c r="N21" i="4"/>
  <c r="N180" i="9"/>
  <c r="N181" i="9" l="1"/>
  <c r="N182" i="9" s="1"/>
</calcChain>
</file>

<file path=xl/sharedStrings.xml><?xml version="1.0" encoding="utf-8"?>
<sst xmlns="http://schemas.openxmlformats.org/spreadsheetml/2006/main" count="1028" uniqueCount="527">
  <si>
    <t>MAIZE
REĢIONS - LAUCIENES PII “BITĪTE”, LAUCIENES PAMATSKOLA, LĪBAGU SĀKUMSKOLA, PASTENDES PII “ĶIPARS”</t>
  </si>
  <si>
    <t>Nr.</t>
  </si>
  <si>
    <t>Nosaukums</t>
  </si>
  <si>
    <t>Preces apraksts</t>
  </si>
  <si>
    <t>Mērvienība</t>
  </si>
  <si>
    <t>Laucienes PII “Bitīte”</t>
  </si>
  <si>
    <t>Laucienes pamatskola</t>
  </si>
  <si>
    <t>Lībagu sākumskola</t>
  </si>
  <si>
    <t>Pastendes PII “Ķipars”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</si>
  <si>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</si>
  <si>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</si>
  <si>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</si>
  <si>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</si>
  <si>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</si>
  <si>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</si>
  <si>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</si>
  <si>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</si>
  <si>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</si>
  <si>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</si>
  <si>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</si>
  <si>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</si>
  <si>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</si>
  <si>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</si>
  <si>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</si>
  <si>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</si>
  <si>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</si>
  <si>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</si>
  <si>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</si>
  <si>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</si>
  <si>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</si>
  <si>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</si>
  <si>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</si>
  <si>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LAUCIENES PII “BITĪTE”, LAUCIENES PAMATSKOLA, LĪBAGU SĀKUMSKOLA, PASTENDES PII “ĶIPARS”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</si>
  <si>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</si>
  <si>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</si>
  <si>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</si>
  <si>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</si>
  <si>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</si>
  <si>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</si>
  <si>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</si>
  <si>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</si>
  <si>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</si>
  <si>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</si>
  <si>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</si>
  <si>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</si>
  <si>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</si>
  <si>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</si>
  <si>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</si>
  <si>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</si>
  <si>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</si>
  <si>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</si>
  <si>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</si>
  <si>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</si>
  <si>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</si>
  <si>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</si>
  <si>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</si>
  <si>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</si>
  <si>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</si>
  <si>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</si>
  <si>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</si>
  <si>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</si>
  <si>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</si>
  <si>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</si>
  <si>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</si>
  <si>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</si>
  <si>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</si>
  <si>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</si>
  <si>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</si>
  <si>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</si>
  <si>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</si>
  <si>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</si>
  <si>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</si>
  <si>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</si>
  <si>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</si>
  <si>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</si>
  <si>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</si>
  <si>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</si>
  <si>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</si>
  <si>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</si>
  <si>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</si>
  <si>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</si>
  <si>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</si>
  <si>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</si>
  <si>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</si>
  <si>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LAUCIENES PII “BITĪTE”, LAUCIENES PAMATSKOLA, LĪBAGU SĀKUMSKOLA, PASTENDES PII “ĶIPARS”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</si>
  <si>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</si>
  <si>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</si>
  <si>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</si>
  <si>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</si>
  <si>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</si>
  <si>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</si>
  <si>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</si>
  <si>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</si>
  <si>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</si>
  <si>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</si>
  <si>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</si>
  <si>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</si>
  <si>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</si>
  <si>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</si>
  <si>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</si>
  <si>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</si>
  <si>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</si>
  <si>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</si>
  <si>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</si>
  <si>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</si>
  <si>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</si>
  <si>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LAUCIENES PII “BITĪTE”, LAUCIENES PAMATSKOLA, LĪBAGU SĀKUMSKOLA, PASTENDES PII “ĶIPARS”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</si>
  <si>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</si>
  <si>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</si>
  <si>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</si>
  <si>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</si>
  <si>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</si>
  <si>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</si>
  <si>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</si>
  <si>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</si>
  <si>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</si>
  <si>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</si>
  <si>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</si>
  <si>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</si>
  <si>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</si>
  <si>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</si>
  <si>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</si>
  <si>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</si>
  <si>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</si>
  <si>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</si>
  <si>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</si>
  <si>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</si>
  <si>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</si>
  <si>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</si>
  <si>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</si>
  <si>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</si>
  <si>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</si>
  <si>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</si>
  <si>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</si>
  <si>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</si>
  <si>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</si>
  <si>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</si>
  <si>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</si>
  <si>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</si>
  <si>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</si>
  <si>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</si>
  <si>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</si>
  <si>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</si>
  <si>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</si>
  <si>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</si>
  <si>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</si>
  <si>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</si>
  <si>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</si>
  <si>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</si>
  <si>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</si>
  <si>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</si>
  <si>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</si>
  <si>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</si>
  <si>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</si>
  <si>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</si>
  <si>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</si>
  <si>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</si>
  <si>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</si>
  <si>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</si>
  <si>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</si>
  <si>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</si>
  <si>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</si>
  <si>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</si>
  <si>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</si>
  <si>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</si>
  <si>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</si>
  <si>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</si>
  <si>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</si>
  <si>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</si>
  <si>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</si>
  <si>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</si>
  <si>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</si>
  <si>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</si>
  <si>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</si>
  <si>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</si>
  <si>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</si>
  <si>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</si>
  <si>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</si>
  <si>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</si>
  <si>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</si>
  <si>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</si>
  <si>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</si>
  <si>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</si>
  <si>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</si>
  <si>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</si>
  <si>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</si>
  <si>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</si>
  <si>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</si>
  <si>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</si>
  <si>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</si>
  <si>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</si>
  <si>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</si>
  <si>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</si>
  <si>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</si>
  <si>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</si>
  <si>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</si>
  <si>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</si>
  <si>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</si>
  <si>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</si>
  <si>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</si>
  <si>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</si>
  <si>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</si>
  <si>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</si>
  <si>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</si>
  <si>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</si>
  <si>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</si>
  <si>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</si>
  <si>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IEPIRKUMA PRIEKŠMETA 33. DAĻA</t>
  </si>
  <si>
    <t>LAUKU PLATĪBĀS AUDZĒTI VIETĒJIE DĀRZEŅI
REĢIONS - LAUCIENES PII “BITĪTE”, LAUCIENES PAMATSKOLA, LĪBAGU SĀKUMSKOLA, PASTENDES PII “ĶIPARS”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</si>
  <si>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</si>
  <si>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</si>
  <si>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</si>
  <si>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</si>
  <si>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</si>
  <si>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</si>
  <si>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</si>
  <si>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</si>
  <si>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</si>
  <si>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LAUCIENES PII “BITĪTE”, LAUCIENES PAMATSKOLA, LĪBAGU SĀKUMSKOLA, PASTENDES PII “ĶIPARS”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</si>
  <si>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</si>
  <si>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</si>
  <si>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</si>
  <si>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</si>
  <si>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</si>
  <si>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</si>
  <si>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</si>
  <si>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</si>
  <si>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</si>
  <si>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</si>
  <si>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</si>
  <si>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</si>
  <si>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</si>
  <si>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</si>
  <si>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</si>
  <si>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</si>
  <si>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</si>
  <si>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</si>
  <si>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</si>
  <si>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</si>
  <si>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</si>
  <si>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</si>
  <si>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</si>
  <si>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</si>
  <si>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</si>
  <si>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</si>
  <si>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</si>
  <si>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</si>
  <si>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</si>
  <si>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</si>
  <si>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</si>
  <si>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</si>
  <si>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</si>
  <si>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</si>
  <si>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</si>
  <si>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</si>
  <si>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</si>
  <si>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</si>
  <si>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</si>
  <si>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</si>
  <si>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</si>
  <si>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</si>
  <si>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</si>
  <si>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</si>
  <si>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</si>
  <si>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</si>
  <si>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</si>
  <si>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</si>
  <si>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</si>
  <si>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</si>
  <si>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</si>
  <si>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</si>
  <si>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</si>
  <si>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</si>
  <si>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</si>
  <si>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</si>
  <si>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</si>
  <si>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</si>
  <si>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</si>
  <si>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</si>
  <si>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</si>
  <si>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</si>
  <si>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</si>
  <si>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</si>
  <si>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</si>
  <si>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</si>
  <si>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</si>
  <si>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</si>
  <si>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</si>
  <si>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</si>
  <si>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</si>
  <si>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</si>
  <si>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</si>
  <si>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</si>
  <si>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</si>
  <si>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</si>
  <si>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</si>
  <si>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</si>
  <si>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</si>
  <si>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</si>
  <si>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</si>
  <si>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</si>
  <si>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</si>
  <si>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</si>
  <si>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</si>
  <si>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</si>
  <si>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</si>
  <si>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</si>
  <si>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</si>
  <si>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</si>
  <si>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</si>
  <si>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</si>
  <si>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</si>
  <si>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</si>
  <si>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</si>
  <si>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</si>
  <si>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</si>
  <si>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</si>
  <si>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</si>
  <si>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</si>
  <si>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</si>
  <si>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</si>
  <si>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</si>
  <si>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</si>
  <si>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</si>
  <si>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</si>
  <si>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</si>
  <si>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</si>
  <si>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</si>
  <si>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</si>
  <si>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</si>
  <si>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</si>
  <si>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</si>
  <si>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</si>
  <si>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</si>
  <si>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</si>
  <si>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</si>
  <si>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</si>
  <si>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</si>
  <si>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</si>
  <si>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</si>
  <si>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</si>
  <si>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</si>
  <si>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</si>
  <si>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</si>
  <si>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</si>
  <si>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</si>
  <si>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</si>
  <si>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</si>
  <si>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</si>
  <si>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</si>
  <si>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</si>
  <si>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</si>
  <si>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</si>
  <si>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</si>
  <si>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</si>
  <si>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</si>
  <si>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</si>
  <si>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</si>
  <si>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</si>
  <si>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</si>
  <si>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</si>
  <si>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</si>
  <si>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</si>
  <si>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</si>
  <si>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</si>
  <si>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</si>
  <si>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</si>
  <si>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</si>
  <si>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</si>
  <si>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</si>
  <si>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</si>
  <si>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</si>
  <si>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</si>
  <si>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</si>
  <si>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</si>
  <si>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</si>
  <si>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</si>
  <si>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</si>
  <si>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</si>
  <si>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</si>
  <si>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</si>
  <si>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</si>
  <si>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</si>
  <si>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</si>
  <si>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</si>
  <si>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</si>
  <si>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</si>
  <si>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</si>
  <si>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</si>
  <si>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</si>
  <si>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</si>
  <si>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</si>
  <si>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</si>
  <si>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</si>
  <si>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</si>
  <si>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</si>
  <si>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</si>
  <si>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</si>
  <si>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</si>
  <si>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</si>
  <si>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</si>
  <si>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</si>
  <si>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</si>
  <si>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</si>
  <si>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</si>
  <si>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</si>
  <si>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</si>
  <si>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</si>
  <si>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</si>
  <si>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</si>
  <si>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</si>
  <si>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</si>
  <si>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</si>
  <si>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</si>
  <si>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</si>
  <si>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</si>
  <si>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</si>
  <si>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</si>
  <si>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</si>
  <si>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</si>
  <si>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</si>
  <si>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</si>
  <si>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</si>
  <si>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</si>
  <si>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</si>
  <si>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 xml:space="preserve">Zivju pirkstiņi panējumā, 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</si>
  <si>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</si>
  <si>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</si>
  <si>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</si>
  <si>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</si>
  <si>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</si>
  <si>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</si>
  <si>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</si>
  <si>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</si>
  <si>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</si>
  <si>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</si>
  <si>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</si>
  <si>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</si>
  <si>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</si>
  <si>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</si>
  <si>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</si>
  <si>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</si>
  <si>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</si>
  <si>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</si>
  <si>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</si>
  <si>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</si>
  <si>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</si>
  <si>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</si>
  <si>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</si>
  <si>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</si>
  <si>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</si>
  <si>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</si>
  <si>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</si>
  <si>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</si>
  <si>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</si>
  <si>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</si>
  <si>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</si>
  <si>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</si>
  <si>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</si>
  <si>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</si>
  <si>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</si>
  <si>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</si>
  <si>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</si>
  <si>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</si>
  <si>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</si>
  <si>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</si>
  <si>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</si>
  <si>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</si>
  <si>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</si>
  <si>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</si>
  <si>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</si>
  <si>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</si>
  <si>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</si>
  <si>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</si>
  <si>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</si>
  <si>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</si>
  <si>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</si>
  <si>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</si>
  <si>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</si>
  <si>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</si>
  <si>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</si>
  <si>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</si>
  <si>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</si>
  <si>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</si>
  <si>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</si>
  <si>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</si>
  <si>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</si>
  <si>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</si>
  <si>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</si>
  <si>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</si>
  <si>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</si>
  <si>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</si>
  <si>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</si>
  <si>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</si>
  <si>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</si>
  <si>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</si>
  <si>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</si>
  <si>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</si>
  <si>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</si>
  <si>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</si>
  <si>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</si>
  <si>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</si>
  <si>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</si>
  <si>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LAUCIENES PII “BITĪTE”, LAUCIENES PAMATSKOLA, LĪBAGU SĀKUMSKOLA, PASTENDES PII “ĶIPARS”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</si>
  <si>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</si>
  <si>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</si>
  <si>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</si>
  <si>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</si>
  <si>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</si>
  <si>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</si>
  <si>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</si>
  <si>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</si>
  <si>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</si>
  <si>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</si>
  <si>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</si>
  <si>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</si>
  <si>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</si>
  <si>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</si>
  <si>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r>
      <t>Izcelsmes valsts un</t>
    </r>
    <r>
      <rPr>
        <b/>
        <u/>
        <sz val="11"/>
        <rFont val="Times New Roman"/>
        <family val="1"/>
        <charset val="186"/>
      </rPr>
      <t xml:space="preserve"> ražošanas vai audzēšanas adrese (ja attiecināmas pārtikas produktu kvalitātes prasības)</t>
    </r>
  </si>
  <si>
    <t>IEPIRKUMA PRIEKŠMETA 5. DAĻA</t>
  </si>
  <si>
    <t>IEPIRKUMA PRIEKŠMETA 12. DAĻA</t>
  </si>
  <si>
    <t>IEPIRKUMA PRIEKŠMETA 19. DAĻA</t>
  </si>
  <si>
    <t>IEPIRKUMA PRIEKŠMETA 26. DAĻA</t>
  </si>
  <si>
    <t>IEPIRKUMA PRIEKŠMETA 40. DAĻA</t>
  </si>
  <si>
    <t>IEPIRKUMA PRIEKŠMETA 47. DAĻA</t>
  </si>
  <si>
    <t>Saldētā produkcija</t>
  </si>
  <si>
    <t>Dažādi pārtikas produkti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</si>
</sst>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2" fontId="3" fillId="0" borderId="3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1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7" borderId="27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2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5" xfId="0" applyFont="1" applyBorder="1"/>
    <xf numFmtId="0" fontId="4" fillId="0" borderId="20" xfId="0" applyFont="1" applyBorder="1"/>
    <xf numFmtId="2" fontId="3" fillId="3" borderId="3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2" fontId="3" fillId="3" borderId="39" xfId="0" applyNumberFormat="1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45" xfId="0" applyNumberFormat="1" applyFont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 vertical="center"/>
    </xf>
    <xf numFmtId="0" fontId="0" fillId="0" borderId="42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8" borderId="1" xfId="0" applyFont="1" applyFill="1" applyBorder="1"/>
    <xf numFmtId="0" fontId="0" fillId="8" borderId="1" xfId="0" applyFill="1" applyBorder="1"/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2" fontId="18" fillId="8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textRotation="90" wrapText="1"/>
    </xf>
    <xf numFmtId="0" fontId="15" fillId="2" borderId="43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2" fontId="9" fillId="5" borderId="31" xfId="0" applyNumberFormat="1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1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2" fontId="9" fillId="0" borderId="3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1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48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2" fontId="18" fillId="8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15" fillId="7" borderId="44" xfId="0" applyFont="1" applyFill="1" applyBorder="1" applyAlignment="1">
      <alignment horizontal="center" textRotation="90" wrapText="1"/>
    </xf>
    <xf numFmtId="0" fontId="15" fillId="7" borderId="11" xfId="0" applyFont="1" applyFill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textRotation="90" wrapText="1"/>
    </xf>
    <xf numFmtId="0" fontId="15" fillId="2" borderId="11" xfId="0" applyFont="1" applyFill="1" applyBorder="1" applyAlignment="1">
      <alignment horizontal="center" textRotation="90" wrapText="1"/>
    </xf>
    <xf numFmtId="0" fontId="3" fillId="0" borderId="20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5" fillId="2" borderId="5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textRotation="90" wrapText="1"/>
    </xf>
    <xf numFmtId="0" fontId="3" fillId="5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right" vertical="center" wrapText="1"/>
    </xf>
    <xf numFmtId="2" fontId="19" fillId="0" borderId="31" xfId="0" applyNumberFormat="1" applyFont="1" applyBorder="1" applyAlignment="1">
      <alignment horizontal="center"/>
    </xf>
    <xf numFmtId="0" fontId="15" fillId="2" borderId="15" xfId="0" applyFont="1" applyFill="1" applyBorder="1" applyAlignment="1">
      <alignment horizontal="center" textRotation="90" wrapText="1"/>
    </xf>
    <xf numFmtId="0" fontId="9" fillId="0" borderId="6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wrapText="1"/>
    </xf>
    <xf numFmtId="2" fontId="18" fillId="0" borderId="6" xfId="0" applyNumberFormat="1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left" vertical="center" wrapText="1"/>
    </xf>
    <xf numFmtId="0" fontId="18" fillId="3" borderId="62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 vertical="center" wrapText="1"/>
    </xf>
    <xf numFmtId="2" fontId="18" fillId="3" borderId="63" xfId="0" applyNumberFormat="1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27" fillId="0" borderId="23" xfId="0" applyFont="1" applyBorder="1" applyAlignment="1">
      <alignment wrapText="1"/>
    </xf>
    <xf numFmtId="0" fontId="18" fillId="3" borderId="28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 wrapText="1"/>
    </xf>
    <xf numFmtId="2" fontId="18" fillId="3" borderId="1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6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9" fillId="2" borderId="59" xfId="0" applyFont="1" applyFill="1" applyBorder="1" applyAlignment="1">
      <alignment horizontal="left" vertical="center" wrapText="1"/>
    </xf>
    <xf numFmtId="0" fontId="19" fillId="2" borderId="40" xfId="0" applyFont="1" applyFill="1" applyBorder="1" applyAlignment="1">
      <alignment horizontal="left" vertical="center" wrapText="1"/>
    </xf>
    <xf numFmtId="0" fontId="19" fillId="2" borderId="49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57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58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/>
    </xf>
    <xf numFmtId="0" fontId="4" fillId="0" borderId="42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="70" zoomScaleNormal="70" workbookViewId="0">
      <selection activeCell="A2" sqref="A2:N2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8" width="10.109375" style="2" customWidth="1"/>
    <col min="9" max="9" width="11.33203125" style="2" customWidth="1"/>
    <col min="10" max="10" width="44.88671875" style="101" customWidth="1"/>
    <col min="11" max="11" width="13" style="1" customWidth="1"/>
    <col min="12" max="12" width="25.77734375" style="1" customWidth="1"/>
    <col min="13" max="13" width="21.44140625" style="1" customWidth="1"/>
    <col min="14" max="14" width="12.6640625" style="1" customWidth="1"/>
    <col min="15" max="16384" width="48.44140625" style="1"/>
  </cols>
  <sheetData>
    <row r="1" spans="1:14" ht="17.399999999999999" x14ac:dyDescent="0.3">
      <c r="A1" s="484"/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</row>
    <row r="2" spans="1:14" ht="23.4" customHeight="1" x14ac:dyDescent="0.3">
      <c r="A2" s="488" t="s">
        <v>519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ht="64.2" customHeight="1" x14ac:dyDescent="0.3">
      <c r="A3" s="484" t="s">
        <v>0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</row>
    <row r="4" spans="1:14" s="3" customFormat="1" ht="13.8" x14ac:dyDescent="0.25">
      <c r="A4" s="4"/>
      <c r="B4" s="4"/>
      <c r="C4" s="4"/>
      <c r="D4" s="4"/>
      <c r="E4" s="4"/>
      <c r="F4" s="4"/>
      <c r="G4" s="4"/>
      <c r="H4" s="4"/>
      <c r="I4" s="4"/>
      <c r="J4" s="97"/>
      <c r="K4" s="4"/>
      <c r="L4" s="4"/>
      <c r="M4" s="4"/>
      <c r="N4" s="4"/>
    </row>
    <row r="5" spans="1:14" s="3" customFormat="1" thickBot="1" x14ac:dyDescent="0.3">
      <c r="A5" s="6"/>
      <c r="B5" s="6"/>
      <c r="C5" s="6"/>
      <c r="D5" s="6"/>
      <c r="E5" s="6"/>
      <c r="F5" s="6"/>
      <c r="G5" s="6"/>
      <c r="H5" s="6"/>
      <c r="I5" s="6"/>
      <c r="J5" s="98"/>
      <c r="K5" s="7"/>
      <c r="L5" s="7"/>
      <c r="M5" s="7"/>
      <c r="N5" s="7"/>
    </row>
    <row r="6" spans="1:14" s="3" customFormat="1" ht="163.95" customHeight="1" thickBot="1" x14ac:dyDescent="0.3">
      <c r="A6" s="8" t="s">
        <v>1</v>
      </c>
      <c r="B6" s="102" t="s">
        <v>2</v>
      </c>
      <c r="C6" s="102" t="s">
        <v>3</v>
      </c>
      <c r="D6" s="277" t="s">
        <v>4</v>
      </c>
      <c r="E6" s="423" t="s">
        <v>5</v>
      </c>
      <c r="F6" s="423" t="s">
        <v>6</v>
      </c>
      <c r="G6" s="424" t="s">
        <v>7</v>
      </c>
      <c r="H6" s="424" t="s">
        <v>8</v>
      </c>
      <c r="I6" s="430" t="s">
        <v>9</v>
      </c>
      <c r="J6" s="102" t="s">
        <v>3</v>
      </c>
      <c r="K6" s="102" t="s">
        <v>10</v>
      </c>
      <c r="L6" s="102" t="s">
        <v>516</v>
      </c>
      <c r="M6" s="102" t="s">
        <v>11</v>
      </c>
      <c r="N6" s="103" t="s">
        <v>12</v>
      </c>
    </row>
    <row r="7" spans="1:14" s="3" customFormat="1" ht="120" customHeight="1" x14ac:dyDescent="0.25">
      <c r="A7" s="164">
        <v>1</v>
      </c>
      <c r="B7" s="165" t="s">
        <v>13</v>
      </c>
      <c r="C7" s="42" t="s">
        <v>14</v>
      </c>
      <c r="D7" s="417" t="s">
        <v>15</v>
      </c>
      <c r="E7" s="226">
        <v>270</v>
      </c>
      <c r="F7" s="227">
        <v>550</v>
      </c>
      <c r="G7" s="227">
        <v>130</v>
      </c>
      <c r="H7" s="227">
        <v>222</v>
      </c>
      <c r="I7" s="425">
        <f t="shared" ref="I7:I15" si="0">SUM(E7:H7)</f>
        <v>1172</v>
      </c>
      <c r="J7" s="419"/>
      <c r="K7" s="9"/>
      <c r="L7" s="9"/>
      <c r="M7" s="10"/>
      <c r="N7" s="11">
        <f>M7*I7</f>
        <v>0</v>
      </c>
    </row>
    <row r="8" spans="1:14" s="3" customFormat="1" ht="99.6" customHeight="1" x14ac:dyDescent="0.25">
      <c r="A8" s="12">
        <v>2</v>
      </c>
      <c r="B8" s="13" t="s">
        <v>16</v>
      </c>
      <c r="C8" s="13" t="s">
        <v>17</v>
      </c>
      <c r="D8" s="29" t="s">
        <v>15</v>
      </c>
      <c r="E8" s="21">
        <v>50</v>
      </c>
      <c r="F8" s="14">
        <v>10</v>
      </c>
      <c r="G8" s="14"/>
      <c r="H8" s="14">
        <v>146</v>
      </c>
      <c r="I8" s="426">
        <f t="shared" si="0"/>
        <v>206</v>
      </c>
      <c r="J8" s="420"/>
      <c r="K8" s="122"/>
      <c r="L8" s="122"/>
      <c r="M8" s="123"/>
      <c r="N8" s="11">
        <f t="shared" ref="N8:N15" si="1">M8*I8</f>
        <v>0</v>
      </c>
    </row>
    <row r="9" spans="1:14" s="3" customFormat="1" ht="130.94999999999999" customHeight="1" x14ac:dyDescent="0.25">
      <c r="A9" s="12">
        <v>3</v>
      </c>
      <c r="B9" s="13" t="s">
        <v>18</v>
      </c>
      <c r="C9" s="13" t="s">
        <v>19</v>
      </c>
      <c r="D9" s="29" t="s">
        <v>15</v>
      </c>
      <c r="E9" s="21">
        <v>140</v>
      </c>
      <c r="F9" s="14">
        <v>455</v>
      </c>
      <c r="G9" s="14">
        <v>130</v>
      </c>
      <c r="H9" s="14">
        <v>150</v>
      </c>
      <c r="I9" s="426">
        <f t="shared" si="0"/>
        <v>875</v>
      </c>
      <c r="J9" s="420"/>
      <c r="K9" s="122"/>
      <c r="L9" s="122"/>
      <c r="M9" s="123"/>
      <c r="N9" s="11">
        <f t="shared" si="1"/>
        <v>0</v>
      </c>
    </row>
    <row r="10" spans="1:14" s="3" customFormat="1" ht="92.4" x14ac:dyDescent="0.25">
      <c r="A10" s="12">
        <v>4</v>
      </c>
      <c r="B10" s="13" t="s">
        <v>20</v>
      </c>
      <c r="C10" s="13" t="s">
        <v>19</v>
      </c>
      <c r="D10" s="29" t="s">
        <v>15</v>
      </c>
      <c r="E10" s="21">
        <v>50</v>
      </c>
      <c r="F10" s="14"/>
      <c r="G10" s="14">
        <v>150</v>
      </c>
      <c r="H10" s="14">
        <v>230</v>
      </c>
      <c r="I10" s="426">
        <f t="shared" si="0"/>
        <v>430</v>
      </c>
      <c r="J10" s="420"/>
      <c r="K10" s="16"/>
      <c r="L10" s="16"/>
      <c r="M10" s="17"/>
      <c r="N10" s="11">
        <f t="shared" si="1"/>
        <v>0</v>
      </c>
    </row>
    <row r="11" spans="1:14" s="3" customFormat="1" ht="100.95" customHeight="1" x14ac:dyDescent="0.25">
      <c r="A11" s="81">
        <v>5</v>
      </c>
      <c r="B11" s="82" t="s">
        <v>21</v>
      </c>
      <c r="C11" s="82" t="s">
        <v>22</v>
      </c>
      <c r="D11" s="418" t="s">
        <v>15</v>
      </c>
      <c r="E11" s="228">
        <v>0</v>
      </c>
      <c r="F11" s="83"/>
      <c r="G11" s="83"/>
      <c r="H11" s="83">
        <v>0</v>
      </c>
      <c r="I11" s="426">
        <f t="shared" si="0"/>
        <v>0</v>
      </c>
      <c r="J11" s="421"/>
      <c r="K11" s="84"/>
      <c r="L11" s="84"/>
      <c r="M11" s="85"/>
      <c r="N11" s="11">
        <f>M11*I11</f>
        <v>0</v>
      </c>
    </row>
    <row r="12" spans="1:14" s="3" customFormat="1" ht="102" customHeight="1" x14ac:dyDescent="0.25">
      <c r="A12" s="88">
        <v>6</v>
      </c>
      <c r="B12" s="44" t="s">
        <v>23</v>
      </c>
      <c r="C12" s="44" t="s">
        <v>24</v>
      </c>
      <c r="D12" s="87" t="s">
        <v>15</v>
      </c>
      <c r="E12" s="21">
        <v>50</v>
      </c>
      <c r="F12" s="14">
        <v>10</v>
      </c>
      <c r="G12" s="14">
        <v>150</v>
      </c>
      <c r="H12" s="14">
        <v>140</v>
      </c>
      <c r="I12" s="426">
        <f t="shared" si="0"/>
        <v>350</v>
      </c>
      <c r="J12" s="420"/>
      <c r="K12" s="16"/>
      <c r="L12" s="16"/>
      <c r="M12" s="17"/>
      <c r="N12" s="11">
        <f t="shared" si="1"/>
        <v>0</v>
      </c>
    </row>
    <row r="13" spans="1:14" s="3" customFormat="1" ht="91.2" customHeight="1" x14ac:dyDescent="0.25">
      <c r="A13" s="12">
        <v>7</v>
      </c>
      <c r="B13" s="44" t="s">
        <v>25</v>
      </c>
      <c r="C13" s="44" t="s">
        <v>24</v>
      </c>
      <c r="D13" s="87" t="s">
        <v>15</v>
      </c>
      <c r="E13" s="21">
        <v>0</v>
      </c>
      <c r="F13" s="14"/>
      <c r="G13" s="14"/>
      <c r="H13" s="14">
        <v>0</v>
      </c>
      <c r="I13" s="426">
        <f t="shared" si="0"/>
        <v>0</v>
      </c>
      <c r="J13" s="420"/>
      <c r="K13" s="16"/>
      <c r="L13" s="16"/>
      <c r="M13" s="17"/>
      <c r="N13" s="11">
        <f t="shared" si="1"/>
        <v>0</v>
      </c>
    </row>
    <row r="14" spans="1:14" s="3" customFormat="1" ht="91.95" customHeight="1" x14ac:dyDescent="0.25">
      <c r="A14" s="81">
        <v>8</v>
      </c>
      <c r="B14" s="13" t="s">
        <v>26</v>
      </c>
      <c r="C14" s="13" t="s">
        <v>24</v>
      </c>
      <c r="D14" s="29" t="s">
        <v>15</v>
      </c>
      <c r="E14" s="21">
        <v>50</v>
      </c>
      <c r="F14" s="14">
        <v>370</v>
      </c>
      <c r="G14" s="14"/>
      <c r="H14" s="14">
        <v>140</v>
      </c>
      <c r="I14" s="426">
        <f t="shared" si="0"/>
        <v>560</v>
      </c>
      <c r="J14" s="420"/>
      <c r="K14" s="122"/>
      <c r="L14" s="122"/>
      <c r="M14" s="123"/>
      <c r="N14" s="11">
        <f t="shared" si="1"/>
        <v>0</v>
      </c>
    </row>
    <row r="15" spans="1:14" s="3" customFormat="1" ht="140.4" customHeight="1" thickBot="1" x14ac:dyDescent="0.3">
      <c r="A15" s="248">
        <v>9</v>
      </c>
      <c r="B15" s="144" t="s">
        <v>27</v>
      </c>
      <c r="C15" s="115" t="s">
        <v>19</v>
      </c>
      <c r="D15" s="276" t="s">
        <v>15</v>
      </c>
      <c r="E15" s="129">
        <v>0</v>
      </c>
      <c r="F15" s="146"/>
      <c r="G15" s="146"/>
      <c r="H15" s="146">
        <v>0</v>
      </c>
      <c r="I15" s="427">
        <f t="shared" si="0"/>
        <v>0</v>
      </c>
      <c r="J15" s="422"/>
      <c r="K15" s="147"/>
      <c r="L15" s="147"/>
      <c r="M15" s="148"/>
      <c r="N15" s="11">
        <f t="shared" si="1"/>
        <v>0</v>
      </c>
    </row>
    <row r="16" spans="1:14" s="3" customFormat="1" ht="39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99"/>
      <c r="K16" s="149"/>
      <c r="L16" s="7"/>
      <c r="M16" s="171" t="s">
        <v>28</v>
      </c>
      <c r="N16" s="172">
        <f>SUM(N7:N15)</f>
        <v>0</v>
      </c>
    </row>
    <row r="17" spans="1:19" s="3" customFormat="1" ht="39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00"/>
      <c r="M17" s="173" t="s">
        <v>29</v>
      </c>
      <c r="N17" s="174">
        <f>N16*0.21</f>
        <v>0</v>
      </c>
    </row>
    <row r="18" spans="1:19" s="3" customFormat="1" ht="46.95" customHeight="1" thickBot="1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00"/>
      <c r="M18" s="175" t="s">
        <v>30</v>
      </c>
      <c r="N18" s="176">
        <f>SUM(N17,N16)</f>
        <v>0</v>
      </c>
    </row>
    <row r="19" spans="1:19" s="3" customFormat="1" ht="13.8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00"/>
    </row>
    <row r="20" spans="1:19" s="3" customFormat="1" ht="26.4" customHeight="1" x14ac:dyDescent="0.25">
      <c r="A20" s="18"/>
      <c r="B20" s="486"/>
      <c r="C20" s="486"/>
      <c r="D20" s="486"/>
      <c r="E20" s="486"/>
      <c r="F20" s="486"/>
      <c r="G20" s="486"/>
      <c r="H20" s="486"/>
      <c r="I20" s="486"/>
      <c r="J20" s="486"/>
      <c r="K20" s="486"/>
      <c r="L20" s="486"/>
      <c r="M20" s="230"/>
      <c r="N20" s="230"/>
      <c r="O20" s="230"/>
      <c r="P20" s="230"/>
      <c r="Q20" s="230"/>
      <c r="R20" s="230"/>
      <c r="S20" s="230"/>
    </row>
    <row r="21" spans="1:19" s="3" customFormat="1" ht="16.2" x14ac:dyDescent="0.25">
      <c r="A21" s="18"/>
      <c r="B21" s="487" t="s">
        <v>31</v>
      </c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230"/>
      <c r="N21" s="230"/>
      <c r="O21" s="230"/>
      <c r="P21" s="230"/>
      <c r="Q21" s="230"/>
      <c r="R21" s="230"/>
      <c r="S21" s="230"/>
    </row>
    <row r="22" spans="1:19" s="3" customFormat="1" ht="13.8" x14ac:dyDescent="0.25">
      <c r="A22" s="18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0"/>
      <c r="N22" s="230"/>
      <c r="O22" s="230"/>
      <c r="P22" s="230"/>
      <c r="Q22" s="230"/>
      <c r="R22" s="230"/>
      <c r="S22" s="230"/>
    </row>
    <row r="23" spans="1:19" s="3" customFormat="1" ht="22.95" customHeight="1" x14ac:dyDescent="0.25">
      <c r="A23" s="18"/>
      <c r="B23" s="482" t="s">
        <v>514</v>
      </c>
      <c r="C23" s="482"/>
      <c r="D23" s="482"/>
      <c r="E23" s="482"/>
      <c r="F23" s="482"/>
      <c r="G23" s="482"/>
      <c r="H23" s="482"/>
      <c r="I23" s="482"/>
      <c r="J23" s="231"/>
      <c r="K23" s="231"/>
      <c r="L23" s="230"/>
      <c r="M23" s="230"/>
      <c r="N23" s="230"/>
      <c r="O23" s="230"/>
      <c r="P23" s="230"/>
      <c r="Q23" s="230"/>
      <c r="R23" s="230"/>
    </row>
    <row r="24" spans="1:19" ht="15.6" x14ac:dyDescent="0.3">
      <c r="B24" s="233"/>
      <c r="C24" s="233"/>
      <c r="D24" s="233"/>
      <c r="E24" s="233"/>
      <c r="F24" s="233"/>
      <c r="G24" s="231"/>
      <c r="H24" s="231"/>
      <c r="I24" s="231"/>
      <c r="J24" s="231"/>
      <c r="K24" s="231"/>
      <c r="L24" s="230"/>
      <c r="M24" s="230"/>
      <c r="N24" s="230"/>
      <c r="O24" s="230"/>
      <c r="P24" s="230"/>
      <c r="Q24" s="230"/>
      <c r="R24" s="230"/>
    </row>
    <row r="25" spans="1:19" ht="75.599999999999994" customHeight="1" x14ac:dyDescent="0.3">
      <c r="B25" s="483" t="s">
        <v>515</v>
      </c>
      <c r="C25" s="483"/>
      <c r="D25" s="483"/>
      <c r="E25" s="483"/>
      <c r="F25" s="483"/>
      <c r="G25" s="483"/>
      <c r="H25" s="483"/>
      <c r="I25" s="483"/>
      <c r="J25" s="483"/>
      <c r="K25" s="483"/>
      <c r="L25" s="483"/>
      <c r="M25" s="483"/>
      <c r="N25" s="234"/>
      <c r="O25" s="234"/>
      <c r="P25" s="234"/>
      <c r="Q25" s="234"/>
      <c r="R25" s="234"/>
    </row>
    <row r="26" spans="1:19" ht="15.6" x14ac:dyDescent="0.3"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</row>
    <row r="27" spans="1:19" ht="54.6" customHeight="1" x14ac:dyDescent="0.3">
      <c r="B27" s="234"/>
      <c r="C27" s="234"/>
      <c r="D27" s="234"/>
      <c r="E27" s="234"/>
      <c r="F27" s="234"/>
      <c r="G27" s="234"/>
      <c r="H27" s="1"/>
      <c r="I27" s="1"/>
      <c r="J27" s="1"/>
    </row>
  </sheetData>
  <sortState ref="B9:D14">
    <sortCondition ref="B9"/>
  </sortState>
  <customSheetViews>
    <customSheetView guid="{0B3AE4E3-0914-4208-ADDB-6B30E9E80D19}" scale="60">
      <selection activeCell="O7" sqref="O7"/>
      <pageMargins left="0" right="0" top="0" bottom="0" header="0" footer="0"/>
      <pageSetup orientation="portrait" r:id="rId1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2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4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5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6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7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10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11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12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1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14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15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16"/>
    </customSheetView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7"/>
    </customSheetView>
  </customSheetViews>
  <mergeCells count="7">
    <mergeCell ref="B23:I23"/>
    <mergeCell ref="B25:M25"/>
    <mergeCell ref="A3:N3"/>
    <mergeCell ref="A1:N1"/>
    <mergeCell ref="B20:L20"/>
    <mergeCell ref="B21:L21"/>
    <mergeCell ref="A2:N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N3"/>
    </sheetView>
  </sheetViews>
  <sheetFormatPr defaultColWidth="48.44140625" defaultRowHeight="13.8" x14ac:dyDescent="0.25"/>
  <cols>
    <col min="1" max="1" width="5" style="32" customWidth="1"/>
    <col min="2" max="2" width="18.6640625" style="5" customWidth="1"/>
    <col min="3" max="3" width="48" style="5" bestFit="1" customWidth="1"/>
    <col min="4" max="8" width="9.5546875" style="5" customWidth="1"/>
    <col min="9" max="9" width="12.109375" style="5" customWidth="1"/>
    <col min="10" max="10" width="31.88671875" style="5" customWidth="1"/>
    <col min="11" max="11" width="7.44140625" style="5" customWidth="1"/>
    <col min="12" max="12" width="28.109375" style="5" customWidth="1"/>
    <col min="13" max="13" width="13.109375" style="5" bestFit="1" customWidth="1"/>
    <col min="14" max="14" width="10.88671875" style="5" customWidth="1"/>
    <col min="15" max="16384" width="48.44140625" style="5"/>
  </cols>
  <sheetData>
    <row r="2" spans="1:14" ht="34.950000000000003" customHeight="1" x14ac:dyDescent="0.25">
      <c r="A2" s="488" t="s">
        <v>520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ht="58.95" customHeight="1" x14ac:dyDescent="0.25">
      <c r="A3" s="484" t="s">
        <v>32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</row>
    <row r="4" spans="1:14" ht="17.399999999999999" customHeight="1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4.4" x14ac:dyDescent="0.3">
      <c r="A5" s="4"/>
      <c r="B5" s="169"/>
      <c r="C5" s="167" t="s">
        <v>33</v>
      </c>
      <c r="D5" s="121"/>
      <c r="E5" s="191"/>
      <c r="F5" s="191"/>
      <c r="G5" s="191"/>
      <c r="H5" s="192"/>
      <c r="I5"/>
      <c r="J5"/>
      <c r="K5"/>
      <c r="L5" s="19"/>
      <c r="M5" s="19"/>
      <c r="N5" s="19"/>
    </row>
    <row r="6" spans="1:14" ht="14.4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</row>
    <row r="7" spans="1:14" ht="160.19999999999999" customHeight="1" thickBot="1" x14ac:dyDescent="0.3">
      <c r="A7" s="104" t="s">
        <v>1</v>
      </c>
      <c r="B7" s="105" t="s">
        <v>2</v>
      </c>
      <c r="C7" s="133" t="s">
        <v>3</v>
      </c>
      <c r="D7" s="163" t="s">
        <v>4</v>
      </c>
      <c r="E7" s="431" t="s">
        <v>5</v>
      </c>
      <c r="F7" s="431" t="s">
        <v>6</v>
      </c>
      <c r="G7" s="432" t="s">
        <v>7</v>
      </c>
      <c r="H7" s="432" t="s">
        <v>8</v>
      </c>
      <c r="I7" s="106" t="s">
        <v>9</v>
      </c>
      <c r="J7" s="132" t="s">
        <v>3</v>
      </c>
      <c r="K7" s="105" t="s">
        <v>10</v>
      </c>
      <c r="L7" s="105" t="s">
        <v>517</v>
      </c>
      <c r="M7" s="105" t="s">
        <v>11</v>
      </c>
      <c r="N7" s="106" t="s">
        <v>12</v>
      </c>
    </row>
    <row r="8" spans="1:14" ht="87.6" customHeight="1" x14ac:dyDescent="0.25">
      <c r="A8" s="54">
        <v>1</v>
      </c>
      <c r="B8" s="51" t="s">
        <v>34</v>
      </c>
      <c r="C8" s="151" t="s">
        <v>35</v>
      </c>
      <c r="D8" s="53" t="s">
        <v>15</v>
      </c>
      <c r="E8" s="193">
        <v>35</v>
      </c>
      <c r="F8" s="413">
        <v>200</v>
      </c>
      <c r="G8" s="194">
        <v>40</v>
      </c>
      <c r="H8" s="225">
        <v>30</v>
      </c>
      <c r="I8" s="225">
        <f>SUM(E8:H8)</f>
        <v>305</v>
      </c>
      <c r="J8" s="265"/>
      <c r="K8" s="266"/>
      <c r="L8" s="266"/>
      <c r="M8" s="267"/>
      <c r="N8" s="268">
        <f t="shared" ref="N8:N34" si="0">M8*I8</f>
        <v>0</v>
      </c>
    </row>
    <row r="9" spans="1:14" ht="26.4" x14ac:dyDescent="0.25">
      <c r="A9" s="55">
        <v>2</v>
      </c>
      <c r="B9" s="13" t="s">
        <v>36</v>
      </c>
      <c r="C9" s="28" t="s">
        <v>37</v>
      </c>
      <c r="D9" s="15" t="s">
        <v>15</v>
      </c>
      <c r="E9" s="21">
        <v>0</v>
      </c>
      <c r="F9" s="411"/>
      <c r="G9" s="14">
        <v>0</v>
      </c>
      <c r="H9" s="29">
        <v>0</v>
      </c>
      <c r="I9" s="263">
        <f>SUM(E9:H9)</f>
        <v>0</v>
      </c>
      <c r="J9" s="30"/>
      <c r="K9" s="22"/>
      <c r="L9" s="22"/>
      <c r="M9" s="23"/>
      <c r="N9" s="128">
        <f t="shared" si="0"/>
        <v>0</v>
      </c>
    </row>
    <row r="10" spans="1:14" ht="39.6" x14ac:dyDescent="0.25">
      <c r="A10" s="55">
        <v>3</v>
      </c>
      <c r="B10" s="13" t="s">
        <v>38</v>
      </c>
      <c r="C10" s="28" t="s">
        <v>39</v>
      </c>
      <c r="D10" s="15" t="s">
        <v>15</v>
      </c>
      <c r="E10" s="21">
        <v>500</v>
      </c>
      <c r="F10" s="411">
        <v>680</v>
      </c>
      <c r="G10" s="14">
        <v>800</v>
      </c>
      <c r="H10" s="29">
        <v>760</v>
      </c>
      <c r="I10" s="263">
        <f t="shared" ref="I10:I34" si="1">SUM(E10:H10)</f>
        <v>2740</v>
      </c>
      <c r="J10" s="30"/>
      <c r="K10" s="22"/>
      <c r="L10" s="22"/>
      <c r="M10" s="23"/>
      <c r="N10" s="128">
        <f t="shared" si="0"/>
        <v>0</v>
      </c>
    </row>
    <row r="11" spans="1:14" ht="26.4" x14ac:dyDescent="0.25">
      <c r="A11" s="55">
        <v>4</v>
      </c>
      <c r="B11" s="13" t="s">
        <v>40</v>
      </c>
      <c r="C11" s="28" t="s">
        <v>41</v>
      </c>
      <c r="D11" s="15" t="s">
        <v>15</v>
      </c>
      <c r="E11" s="21">
        <v>30</v>
      </c>
      <c r="F11" s="411">
        <v>40</v>
      </c>
      <c r="G11" s="14">
        <v>30</v>
      </c>
      <c r="H11" s="29">
        <v>20</v>
      </c>
      <c r="I11" s="263">
        <f t="shared" si="1"/>
        <v>120</v>
      </c>
      <c r="J11" s="30"/>
      <c r="K11" s="22"/>
      <c r="L11" s="22"/>
      <c r="M11" s="23"/>
      <c r="N11" s="128">
        <f t="shared" si="0"/>
        <v>0</v>
      </c>
    </row>
    <row r="12" spans="1:14" ht="26.4" x14ac:dyDescent="0.25">
      <c r="A12" s="55">
        <v>5</v>
      </c>
      <c r="B12" s="13" t="s">
        <v>42</v>
      </c>
      <c r="C12" s="28" t="s">
        <v>43</v>
      </c>
      <c r="D12" s="15" t="s">
        <v>15</v>
      </c>
      <c r="E12" s="21">
        <v>0</v>
      </c>
      <c r="F12" s="411"/>
      <c r="G12" s="14">
        <v>0</v>
      </c>
      <c r="H12" s="29">
        <v>0</v>
      </c>
      <c r="I12" s="263">
        <f t="shared" si="1"/>
        <v>0</v>
      </c>
      <c r="J12" s="30"/>
      <c r="K12" s="22"/>
      <c r="L12" s="22"/>
      <c r="M12" s="23"/>
      <c r="N12" s="128">
        <f t="shared" si="0"/>
        <v>0</v>
      </c>
    </row>
    <row r="13" spans="1:14" ht="79.2" x14ac:dyDescent="0.25">
      <c r="A13" s="33">
        <v>6</v>
      </c>
      <c r="B13" s="166" t="s">
        <v>44</v>
      </c>
      <c r="C13" s="34" t="s">
        <v>45</v>
      </c>
      <c r="D13" s="49" t="s">
        <v>15</v>
      </c>
      <c r="E13" s="33">
        <v>15</v>
      </c>
      <c r="F13" s="416">
        <v>130</v>
      </c>
      <c r="G13" s="35">
        <v>5</v>
      </c>
      <c r="H13" s="36">
        <v>5</v>
      </c>
      <c r="I13" s="264">
        <f t="shared" si="1"/>
        <v>155</v>
      </c>
      <c r="J13" s="269"/>
      <c r="K13" s="37"/>
      <c r="L13" s="37"/>
      <c r="M13" s="38"/>
      <c r="N13" s="56">
        <f t="shared" si="0"/>
        <v>0</v>
      </c>
    </row>
    <row r="14" spans="1:14" ht="79.2" x14ac:dyDescent="0.25">
      <c r="A14" s="33">
        <v>7</v>
      </c>
      <c r="B14" s="166" t="s">
        <v>46</v>
      </c>
      <c r="C14" s="34" t="s">
        <v>45</v>
      </c>
      <c r="D14" s="49" t="s">
        <v>15</v>
      </c>
      <c r="E14" s="33">
        <v>5</v>
      </c>
      <c r="F14" s="416">
        <v>45</v>
      </c>
      <c r="G14" s="35">
        <v>30</v>
      </c>
      <c r="H14" s="36">
        <v>15</v>
      </c>
      <c r="I14" s="264">
        <f t="shared" si="1"/>
        <v>95</v>
      </c>
      <c r="J14" s="269"/>
      <c r="K14" s="37"/>
      <c r="L14" s="37"/>
      <c r="M14" s="38"/>
      <c r="N14" s="56">
        <f t="shared" si="0"/>
        <v>0</v>
      </c>
    </row>
    <row r="15" spans="1:14" ht="37.950000000000003" customHeight="1" x14ac:dyDescent="0.25">
      <c r="A15" s="21">
        <v>8</v>
      </c>
      <c r="B15" s="13" t="s">
        <v>47</v>
      </c>
      <c r="C15" s="28" t="s">
        <v>48</v>
      </c>
      <c r="D15" s="15" t="s">
        <v>15</v>
      </c>
      <c r="E15" s="21">
        <v>0</v>
      </c>
      <c r="F15" s="411">
        <v>100</v>
      </c>
      <c r="G15" s="14">
        <v>0</v>
      </c>
      <c r="H15" s="29">
        <v>7</v>
      </c>
      <c r="I15" s="263">
        <f t="shared" si="1"/>
        <v>107</v>
      </c>
      <c r="J15" s="30"/>
      <c r="K15" s="22"/>
      <c r="L15" s="22"/>
      <c r="M15" s="23"/>
      <c r="N15" s="128">
        <f t="shared" si="0"/>
        <v>0</v>
      </c>
    </row>
    <row r="16" spans="1:14" ht="39" customHeight="1" x14ac:dyDescent="0.25">
      <c r="A16" s="55">
        <v>9</v>
      </c>
      <c r="B16" s="13" t="s">
        <v>49</v>
      </c>
      <c r="C16" s="28" t="s">
        <v>50</v>
      </c>
      <c r="D16" s="15" t="s">
        <v>15</v>
      </c>
      <c r="E16" s="21">
        <v>10</v>
      </c>
      <c r="F16" s="411">
        <v>180</v>
      </c>
      <c r="G16" s="14">
        <v>0</v>
      </c>
      <c r="H16" s="29">
        <v>14</v>
      </c>
      <c r="I16" s="263">
        <f t="shared" si="1"/>
        <v>204</v>
      </c>
      <c r="J16" s="30"/>
      <c r="K16" s="22"/>
      <c r="L16" s="22"/>
      <c r="M16" s="23"/>
      <c r="N16" s="128">
        <f t="shared" si="0"/>
        <v>0</v>
      </c>
    </row>
    <row r="17" spans="1:14" ht="61.2" customHeight="1" x14ac:dyDescent="0.25">
      <c r="A17" s="55">
        <v>10</v>
      </c>
      <c r="B17" s="13" t="s">
        <v>51</v>
      </c>
      <c r="C17" s="28" t="s">
        <v>52</v>
      </c>
      <c r="D17" s="15" t="s">
        <v>15</v>
      </c>
      <c r="E17" s="21">
        <v>15</v>
      </c>
      <c r="F17" s="411">
        <v>40</v>
      </c>
      <c r="G17" s="14">
        <v>15</v>
      </c>
      <c r="H17" s="29">
        <v>6</v>
      </c>
      <c r="I17" s="263">
        <f t="shared" si="1"/>
        <v>76</v>
      </c>
      <c r="J17" s="30"/>
      <c r="K17" s="22"/>
      <c r="L17" s="22"/>
      <c r="M17" s="23"/>
      <c r="N17" s="128">
        <f t="shared" si="0"/>
        <v>0</v>
      </c>
    </row>
    <row r="18" spans="1:14" ht="66" x14ac:dyDescent="0.25">
      <c r="A18" s="55">
        <v>11</v>
      </c>
      <c r="B18" s="13" t="s">
        <v>53</v>
      </c>
      <c r="C18" s="28" t="s">
        <v>54</v>
      </c>
      <c r="D18" s="15" t="s">
        <v>15</v>
      </c>
      <c r="E18" s="21">
        <v>0</v>
      </c>
      <c r="F18" s="411">
        <v>50</v>
      </c>
      <c r="G18" s="14">
        <v>55</v>
      </c>
      <c r="H18" s="29">
        <v>3</v>
      </c>
      <c r="I18" s="263">
        <f t="shared" si="1"/>
        <v>108</v>
      </c>
      <c r="J18" s="30"/>
      <c r="K18" s="22"/>
      <c r="L18" s="22"/>
      <c r="M18" s="23"/>
      <c r="N18" s="128">
        <f t="shared" si="0"/>
        <v>0</v>
      </c>
    </row>
    <row r="19" spans="1:14" ht="26.4" x14ac:dyDescent="0.25">
      <c r="A19" s="21">
        <v>12</v>
      </c>
      <c r="B19" s="13" t="s">
        <v>55</v>
      </c>
      <c r="C19" s="28" t="s">
        <v>56</v>
      </c>
      <c r="D19" s="15" t="s">
        <v>15</v>
      </c>
      <c r="E19" s="21">
        <v>0</v>
      </c>
      <c r="F19" s="411">
        <v>50</v>
      </c>
      <c r="G19" s="14">
        <v>0</v>
      </c>
      <c r="H19" s="29">
        <v>3</v>
      </c>
      <c r="I19" s="263">
        <f t="shared" si="1"/>
        <v>53</v>
      </c>
      <c r="J19" s="30"/>
      <c r="K19" s="22"/>
      <c r="L19" s="22"/>
      <c r="M19" s="23"/>
      <c r="N19" s="128">
        <f t="shared" si="0"/>
        <v>0</v>
      </c>
    </row>
    <row r="20" spans="1:14" ht="79.2" x14ac:dyDescent="0.25">
      <c r="A20" s="33">
        <v>13</v>
      </c>
      <c r="B20" s="166" t="s">
        <v>57</v>
      </c>
      <c r="C20" s="34" t="s">
        <v>58</v>
      </c>
      <c r="D20" s="49" t="s">
        <v>15</v>
      </c>
      <c r="E20" s="33">
        <v>25</v>
      </c>
      <c r="F20" s="416">
        <v>85</v>
      </c>
      <c r="G20" s="35">
        <v>30</v>
      </c>
      <c r="H20" s="36">
        <v>15</v>
      </c>
      <c r="I20" s="264">
        <f t="shared" si="1"/>
        <v>155</v>
      </c>
      <c r="J20" s="269"/>
      <c r="K20" s="37"/>
      <c r="L20" s="37"/>
      <c r="M20" s="38"/>
      <c r="N20" s="56">
        <f t="shared" si="0"/>
        <v>0</v>
      </c>
    </row>
    <row r="21" spans="1:14" ht="79.2" x14ac:dyDescent="0.25">
      <c r="A21" s="33">
        <v>14</v>
      </c>
      <c r="B21" s="166" t="s">
        <v>59</v>
      </c>
      <c r="C21" s="34" t="s">
        <v>45</v>
      </c>
      <c r="D21" s="49" t="s">
        <v>15</v>
      </c>
      <c r="E21" s="33">
        <v>30</v>
      </c>
      <c r="F21" s="416">
        <v>85</v>
      </c>
      <c r="G21" s="35">
        <v>15</v>
      </c>
      <c r="H21" s="36">
        <v>10</v>
      </c>
      <c r="I21" s="264">
        <f t="shared" si="1"/>
        <v>140</v>
      </c>
      <c r="J21" s="269"/>
      <c r="K21" s="37"/>
      <c r="L21" s="37"/>
      <c r="M21" s="38"/>
      <c r="N21" s="56">
        <f t="shared" si="0"/>
        <v>0</v>
      </c>
    </row>
    <row r="22" spans="1:14" ht="26.4" x14ac:dyDescent="0.25">
      <c r="A22" s="55">
        <v>15</v>
      </c>
      <c r="B22" s="13" t="s">
        <v>60</v>
      </c>
      <c r="C22" s="28" t="s">
        <v>61</v>
      </c>
      <c r="D22" s="15" t="s">
        <v>15</v>
      </c>
      <c r="E22" s="21">
        <v>50</v>
      </c>
      <c r="F22" s="411">
        <v>160</v>
      </c>
      <c r="G22" s="14">
        <v>0</v>
      </c>
      <c r="H22" s="29">
        <v>60</v>
      </c>
      <c r="I22" s="263">
        <f t="shared" si="1"/>
        <v>270</v>
      </c>
      <c r="J22" s="30"/>
      <c r="K22" s="22"/>
      <c r="L22" s="22"/>
      <c r="M22" s="23"/>
      <c r="N22" s="128">
        <f t="shared" si="0"/>
        <v>0</v>
      </c>
    </row>
    <row r="23" spans="1:14" ht="33" customHeight="1" x14ac:dyDescent="0.25">
      <c r="A23" s="55">
        <v>16</v>
      </c>
      <c r="B23" s="13" t="s">
        <v>62</v>
      </c>
      <c r="C23" s="28" t="s">
        <v>63</v>
      </c>
      <c r="D23" s="15" t="s">
        <v>15</v>
      </c>
      <c r="E23" s="21">
        <v>0</v>
      </c>
      <c r="F23" s="411">
        <v>60</v>
      </c>
      <c r="G23" s="14">
        <v>0</v>
      </c>
      <c r="H23" s="29">
        <v>0</v>
      </c>
      <c r="I23" s="263">
        <f t="shared" si="1"/>
        <v>60</v>
      </c>
      <c r="J23" s="30"/>
      <c r="K23" s="22"/>
      <c r="L23" s="22"/>
      <c r="M23" s="23"/>
      <c r="N23" s="128">
        <f t="shared" si="0"/>
        <v>0</v>
      </c>
    </row>
    <row r="24" spans="1:14" ht="24.75" customHeight="1" x14ac:dyDescent="0.25">
      <c r="A24" s="55">
        <v>17</v>
      </c>
      <c r="B24" s="13" t="s">
        <v>64</v>
      </c>
      <c r="C24" s="28" t="s">
        <v>65</v>
      </c>
      <c r="D24" s="15" t="s">
        <v>15</v>
      </c>
      <c r="E24" s="21">
        <v>150</v>
      </c>
      <c r="F24" s="411">
        <v>200</v>
      </c>
      <c r="G24" s="14">
        <v>50</v>
      </c>
      <c r="H24" s="87">
        <v>80</v>
      </c>
      <c r="I24" s="263">
        <f t="shared" si="1"/>
        <v>480</v>
      </c>
      <c r="J24" s="270"/>
      <c r="K24" s="46"/>
      <c r="L24" s="46"/>
      <c r="M24" s="46"/>
      <c r="N24" s="128">
        <f>M24*I24</f>
        <v>0</v>
      </c>
    </row>
    <row r="25" spans="1:14" ht="26.4" customHeight="1" x14ac:dyDescent="0.25">
      <c r="A25" s="55">
        <v>18</v>
      </c>
      <c r="B25" s="13" t="s">
        <v>66</v>
      </c>
      <c r="C25" s="28" t="s">
        <v>65</v>
      </c>
      <c r="D25" s="15" t="s">
        <v>15</v>
      </c>
      <c r="E25" s="21">
        <v>0</v>
      </c>
      <c r="F25" s="411"/>
      <c r="G25" s="14">
        <v>0</v>
      </c>
      <c r="H25" s="87">
        <v>0</v>
      </c>
      <c r="I25" s="263">
        <f t="shared" si="1"/>
        <v>0</v>
      </c>
      <c r="J25" s="270"/>
      <c r="K25" s="46"/>
      <c r="L25" s="46"/>
      <c r="M25" s="47"/>
      <c r="N25" s="128">
        <f t="shared" si="0"/>
        <v>0</v>
      </c>
    </row>
    <row r="26" spans="1:14" ht="62.4" customHeight="1" x14ac:dyDescent="0.25">
      <c r="A26" s="55">
        <v>19</v>
      </c>
      <c r="B26" s="13" t="s">
        <v>67</v>
      </c>
      <c r="C26" s="28" t="s">
        <v>39</v>
      </c>
      <c r="D26" s="15" t="s">
        <v>15</v>
      </c>
      <c r="E26" s="21">
        <v>80</v>
      </c>
      <c r="F26" s="411">
        <v>40</v>
      </c>
      <c r="G26" s="14">
        <v>0</v>
      </c>
      <c r="H26" s="14">
        <v>0</v>
      </c>
      <c r="I26" s="263">
        <f t="shared" si="1"/>
        <v>120</v>
      </c>
      <c r="J26" s="30"/>
      <c r="K26" s="22"/>
      <c r="L26" s="22"/>
      <c r="M26" s="23"/>
      <c r="N26" s="128">
        <f t="shared" si="0"/>
        <v>0</v>
      </c>
    </row>
    <row r="27" spans="1:14" ht="21" customHeight="1" x14ac:dyDescent="0.25">
      <c r="A27" s="249">
        <v>20</v>
      </c>
      <c r="B27" s="44" t="s">
        <v>68</v>
      </c>
      <c r="C27" s="50" t="s">
        <v>69</v>
      </c>
      <c r="D27" s="45" t="s">
        <v>15</v>
      </c>
      <c r="E27" s="43">
        <v>0</v>
      </c>
      <c r="F27" s="428"/>
      <c r="G27" s="250">
        <v>100</v>
      </c>
      <c r="H27" s="250">
        <v>5</v>
      </c>
      <c r="I27" s="263">
        <f t="shared" si="1"/>
        <v>105</v>
      </c>
      <c r="J27" s="270"/>
      <c r="K27" s="46"/>
      <c r="L27" s="46"/>
      <c r="M27" s="47"/>
      <c r="N27" s="170">
        <f t="shared" si="0"/>
        <v>0</v>
      </c>
    </row>
    <row r="28" spans="1:14" ht="26.4" customHeight="1" x14ac:dyDescent="0.25">
      <c r="A28" s="14">
        <v>21</v>
      </c>
      <c r="B28" s="253" t="s">
        <v>70</v>
      </c>
      <c r="C28" s="28" t="s">
        <v>69</v>
      </c>
      <c r="D28" s="14" t="s">
        <v>15</v>
      </c>
      <c r="E28" s="14">
        <v>0</v>
      </c>
      <c r="F28" s="14">
        <v>30</v>
      </c>
      <c r="G28" s="14">
        <v>0</v>
      </c>
      <c r="H28" s="14">
        <v>0</v>
      </c>
      <c r="I28" s="263">
        <f t="shared" si="1"/>
        <v>30</v>
      </c>
      <c r="J28" s="30"/>
      <c r="K28" s="22"/>
      <c r="L28" s="22"/>
      <c r="M28" s="23"/>
      <c r="N28" s="57">
        <f t="shared" si="0"/>
        <v>0</v>
      </c>
    </row>
    <row r="29" spans="1:14" ht="56.4" customHeight="1" x14ac:dyDescent="0.25">
      <c r="A29" s="251">
        <v>22</v>
      </c>
      <c r="B29" s="42" t="s">
        <v>71</v>
      </c>
      <c r="C29" s="58" t="s">
        <v>72</v>
      </c>
      <c r="D29" s="39" t="s">
        <v>15</v>
      </c>
      <c r="E29" s="251">
        <v>50</v>
      </c>
      <c r="F29" s="429">
        <v>120</v>
      </c>
      <c r="G29" s="252">
        <v>200</v>
      </c>
      <c r="H29" s="252">
        <v>100</v>
      </c>
      <c r="I29" s="263">
        <f t="shared" si="1"/>
        <v>470</v>
      </c>
      <c r="J29" s="164"/>
      <c r="K29" s="40"/>
      <c r="L29" s="40"/>
      <c r="M29" s="41"/>
      <c r="N29" s="128">
        <f t="shared" si="0"/>
        <v>0</v>
      </c>
    </row>
    <row r="30" spans="1:14" ht="52.8" x14ac:dyDescent="0.25">
      <c r="A30" s="21">
        <v>23</v>
      </c>
      <c r="B30" s="253" t="s">
        <v>73</v>
      </c>
      <c r="C30" s="28" t="s">
        <v>74</v>
      </c>
      <c r="D30" s="15" t="s">
        <v>15</v>
      </c>
      <c r="E30" s="21">
        <v>50</v>
      </c>
      <c r="F30" s="411">
        <v>50</v>
      </c>
      <c r="G30" s="14">
        <v>0</v>
      </c>
      <c r="H30" s="14">
        <v>65</v>
      </c>
      <c r="I30" s="263">
        <f t="shared" si="1"/>
        <v>165</v>
      </c>
      <c r="J30" s="30"/>
      <c r="K30" s="22"/>
      <c r="L30" s="22"/>
      <c r="M30" s="23"/>
      <c r="N30" s="128">
        <f t="shared" si="0"/>
        <v>0</v>
      </c>
    </row>
    <row r="31" spans="1:14" ht="54.6" customHeight="1" x14ac:dyDescent="0.25">
      <c r="A31" s="21">
        <v>24</v>
      </c>
      <c r="B31" s="253" t="s">
        <v>75</v>
      </c>
      <c r="C31" s="28" t="s">
        <v>76</v>
      </c>
      <c r="D31" s="15" t="s">
        <v>15</v>
      </c>
      <c r="E31" s="21">
        <v>0</v>
      </c>
      <c r="F31" s="411">
        <v>30</v>
      </c>
      <c r="G31" s="14">
        <v>0</v>
      </c>
      <c r="H31" s="14">
        <v>0</v>
      </c>
      <c r="I31" s="263">
        <f t="shared" si="1"/>
        <v>30</v>
      </c>
      <c r="J31" s="30"/>
      <c r="K31" s="22"/>
      <c r="L31" s="22"/>
      <c r="M31" s="23"/>
      <c r="N31" s="128">
        <f t="shared" si="0"/>
        <v>0</v>
      </c>
    </row>
    <row r="32" spans="1:14" ht="22.2" customHeight="1" x14ac:dyDescent="0.25">
      <c r="A32" s="21">
        <v>25</v>
      </c>
      <c r="B32" s="253" t="s">
        <v>77</v>
      </c>
      <c r="C32" s="28" t="s">
        <v>78</v>
      </c>
      <c r="D32" s="15" t="s">
        <v>15</v>
      </c>
      <c r="E32" s="21">
        <v>0</v>
      </c>
      <c r="F32" s="411"/>
      <c r="G32" s="14">
        <v>0</v>
      </c>
      <c r="H32" s="14">
        <v>0</v>
      </c>
      <c r="I32" s="263">
        <f t="shared" si="1"/>
        <v>0</v>
      </c>
      <c r="J32" s="30"/>
      <c r="K32" s="22"/>
      <c r="L32" s="22"/>
      <c r="M32" s="23"/>
      <c r="N32" s="128">
        <f t="shared" si="0"/>
        <v>0</v>
      </c>
    </row>
    <row r="33" spans="1:18" s="20" customFormat="1" ht="22.2" customHeight="1" x14ac:dyDescent="0.25">
      <c r="A33" s="21">
        <v>26</v>
      </c>
      <c r="B33" s="253" t="s">
        <v>79</v>
      </c>
      <c r="C33" s="28" t="s">
        <v>80</v>
      </c>
      <c r="D33" s="15" t="s">
        <v>15</v>
      </c>
      <c r="E33" s="21">
        <v>0</v>
      </c>
      <c r="F33" s="411"/>
      <c r="G33" s="14">
        <v>0</v>
      </c>
      <c r="H33" s="14">
        <v>0</v>
      </c>
      <c r="I33" s="263">
        <f t="shared" si="1"/>
        <v>0</v>
      </c>
      <c r="J33" s="30"/>
      <c r="K33" s="22"/>
      <c r="L33" s="22"/>
      <c r="M33" s="23"/>
      <c r="N33" s="128">
        <f t="shared" si="0"/>
        <v>0</v>
      </c>
    </row>
    <row r="34" spans="1:18" s="20" customFormat="1" ht="68.400000000000006" customHeight="1" x14ac:dyDescent="0.25">
      <c r="A34" s="129">
        <v>27</v>
      </c>
      <c r="B34" s="262" t="s">
        <v>81</v>
      </c>
      <c r="C34" s="144" t="s">
        <v>82</v>
      </c>
      <c r="D34" s="145" t="s">
        <v>15</v>
      </c>
      <c r="E34" s="129">
        <v>0</v>
      </c>
      <c r="F34" s="412"/>
      <c r="G34" s="146">
        <v>0</v>
      </c>
      <c r="H34" s="130">
        <v>3</v>
      </c>
      <c r="I34" s="140">
        <f t="shared" si="1"/>
        <v>3</v>
      </c>
      <c r="J34" s="271"/>
      <c r="K34" s="131"/>
      <c r="L34" s="131"/>
      <c r="M34" s="272"/>
      <c r="N34" s="273">
        <f t="shared" si="0"/>
        <v>0</v>
      </c>
    </row>
    <row r="35" spans="1:18" ht="25.2" customHeight="1" x14ac:dyDescent="0.25">
      <c r="A35" s="27"/>
      <c r="B35" s="20" t="s">
        <v>83</v>
      </c>
      <c r="C35" s="20"/>
      <c r="D35" s="20"/>
      <c r="E35" s="20"/>
      <c r="F35" s="20"/>
      <c r="G35" s="20"/>
      <c r="H35" s="20"/>
      <c r="I35" s="20"/>
      <c r="J35" s="26"/>
      <c r="K35" s="149"/>
      <c r="L35" s="20"/>
      <c r="M35" s="187" t="s">
        <v>28</v>
      </c>
      <c r="N35" s="177">
        <f>SUM(N8:N34)</f>
        <v>0</v>
      </c>
    </row>
    <row r="36" spans="1:18" ht="21.6" customHeight="1" x14ac:dyDescent="0.25">
      <c r="M36" s="178" t="s">
        <v>29</v>
      </c>
      <c r="N36" s="179">
        <f>N35*0.21</f>
        <v>0</v>
      </c>
    </row>
    <row r="37" spans="1:18" ht="25.2" customHeight="1" thickBot="1" x14ac:dyDescent="0.3">
      <c r="A37" s="120"/>
      <c r="M37" s="180" t="s">
        <v>30</v>
      </c>
      <c r="N37" s="176">
        <f>SUM(N35:N36)</f>
        <v>0</v>
      </c>
    </row>
    <row r="40" spans="1:18" ht="14.4" x14ac:dyDescent="0.3">
      <c r="B40" s="489"/>
      <c r="C40" s="489"/>
      <c r="D40" s="489"/>
      <c r="E40" s="489"/>
      <c r="F40" s="489"/>
      <c r="G40" s="489"/>
      <c r="H40" s="489"/>
      <c r="I40" s="489"/>
      <c r="J40" s="489"/>
      <c r="K40" s="489"/>
      <c r="L40" s="489"/>
      <c r="M40" s="489"/>
      <c r="N40" s="489"/>
    </row>
    <row r="41" spans="1:18" ht="16.2" x14ac:dyDescent="0.25">
      <c r="B41" s="487" t="s">
        <v>31</v>
      </c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230"/>
      <c r="N41" s="230"/>
    </row>
    <row r="42" spans="1:18" x14ac:dyDescent="0.25"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0"/>
      <c r="N42" s="230"/>
    </row>
    <row r="43" spans="1:18" s="3" customFormat="1" ht="22.95" customHeight="1" x14ac:dyDescent="0.25">
      <c r="A43" s="18"/>
      <c r="B43" s="482" t="s">
        <v>514</v>
      </c>
      <c r="C43" s="482"/>
      <c r="D43" s="482"/>
      <c r="E43" s="482"/>
      <c r="F43" s="482"/>
      <c r="G43" s="482"/>
      <c r="H43" s="482"/>
      <c r="I43" s="482"/>
      <c r="J43" s="231"/>
      <c r="K43" s="231"/>
      <c r="L43" s="230"/>
      <c r="M43" s="230"/>
      <c r="N43" s="230"/>
      <c r="O43" s="230"/>
      <c r="P43" s="230"/>
      <c r="Q43" s="230"/>
      <c r="R43" s="230"/>
    </row>
    <row r="44" spans="1:18" s="1" customFormat="1" ht="15.6" x14ac:dyDescent="0.3">
      <c r="A44" s="2"/>
      <c r="B44" s="233"/>
      <c r="C44" s="233"/>
      <c r="D44" s="233"/>
      <c r="E44" s="233"/>
      <c r="F44" s="233"/>
      <c r="G44" s="231"/>
      <c r="H44" s="231"/>
      <c r="I44" s="231"/>
      <c r="J44" s="231"/>
      <c r="K44" s="231"/>
      <c r="L44" s="230"/>
      <c r="M44" s="230"/>
      <c r="N44" s="230"/>
      <c r="O44" s="230"/>
      <c r="P44" s="230"/>
      <c r="Q44" s="230"/>
      <c r="R44" s="230"/>
    </row>
    <row r="45" spans="1:18" s="1" customFormat="1" ht="75.599999999999994" customHeight="1" x14ac:dyDescent="0.3">
      <c r="A45" s="2"/>
      <c r="B45" s="483" t="s">
        <v>515</v>
      </c>
      <c r="C45" s="483"/>
      <c r="D45" s="483"/>
      <c r="E45" s="483"/>
      <c r="F45" s="483"/>
      <c r="G45" s="483"/>
      <c r="H45" s="483"/>
      <c r="I45" s="483"/>
      <c r="J45" s="483"/>
      <c r="K45" s="483"/>
      <c r="L45" s="483"/>
      <c r="M45" s="483"/>
      <c r="N45" s="234"/>
      <c r="O45" s="234"/>
      <c r="P45" s="234"/>
      <c r="Q45" s="234"/>
      <c r="R45" s="234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  <c r="M46"/>
      <c r="N46"/>
    </row>
    <row r="49" spans="2:14" ht="43.95" customHeight="1" x14ac:dyDescent="0.25"/>
    <row r="50" spans="2:14" ht="14.4" x14ac:dyDescent="0.3">
      <c r="B50"/>
      <c r="C50"/>
      <c r="D50"/>
      <c r="E50"/>
      <c r="F50"/>
      <c r="G50"/>
      <c r="H50"/>
      <c r="I50"/>
      <c r="J50"/>
      <c r="K50"/>
      <c r="L50"/>
      <c r="M50"/>
      <c r="N50"/>
    </row>
  </sheetData>
  <sortState ref="B8:D24">
    <sortCondition ref="B8"/>
  </sortState>
  <customSheetViews>
    <customSheetView guid="{0B3AE4E3-0914-4208-ADDB-6B30E9E80D19}" scale="80">
      <selection activeCell="N6" sqref="N6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</customSheetViews>
  <mergeCells count="6">
    <mergeCell ref="B45:M45"/>
    <mergeCell ref="A2:N2"/>
    <mergeCell ref="A3:N3"/>
    <mergeCell ref="B40:N40"/>
    <mergeCell ref="B41:L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0B3AE4E3-0914-4208-ADDB-6B30E9E80D19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5CBBA03-F3E4-4C74-A08A-1F24536B7260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="70" zoomScaleNormal="70" workbookViewId="0">
      <selection activeCell="A3" sqref="A3:N3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6" width="12.88671875" style="5" customWidth="1"/>
    <col min="7" max="8" width="9.5546875" style="5" customWidth="1"/>
    <col min="9" max="9" width="12.109375" style="5" customWidth="1"/>
    <col min="10" max="10" width="31.88671875" style="5" customWidth="1"/>
    <col min="11" max="11" width="11.33203125" style="5" customWidth="1"/>
    <col min="12" max="12" width="22.77734375" style="5" customWidth="1"/>
    <col min="13" max="13" width="15.33203125" style="5" customWidth="1"/>
    <col min="14" max="14" width="11.5546875" style="5" customWidth="1"/>
    <col min="15" max="16384" width="48.44140625" style="5"/>
  </cols>
  <sheetData>
    <row r="1" spans="1:14" ht="13.8" x14ac:dyDescent="0.25">
      <c r="A1" s="27"/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</row>
    <row r="2" spans="1:14" ht="34.950000000000003" customHeight="1" x14ac:dyDescent="0.25">
      <c r="A2" s="488" t="s">
        <v>521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ht="58.95" customHeight="1" x14ac:dyDescent="0.25">
      <c r="A3" s="484" t="s">
        <v>84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</row>
    <row r="4" spans="1:14" ht="13.8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5.6" x14ac:dyDescent="0.3">
      <c r="A5" s="4"/>
      <c r="B5" s="236"/>
      <c r="C5" s="491" t="s">
        <v>85</v>
      </c>
      <c r="D5" s="492"/>
      <c r="E5" s="492"/>
      <c r="F5" s="492"/>
      <c r="G5" s="492"/>
      <c r="H5" s="492"/>
      <c r="I5" s="493"/>
      <c r="L5" s="19"/>
      <c r="M5" s="19"/>
      <c r="N5" s="19"/>
    </row>
    <row r="6" spans="1:14" ht="24.6" customHeight="1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</row>
    <row r="7" spans="1:14" ht="117" thickBot="1" x14ac:dyDescent="0.3">
      <c r="A7" s="110" t="s">
        <v>1</v>
      </c>
      <c r="B7" s="111" t="s">
        <v>2</v>
      </c>
      <c r="C7" s="111" t="s">
        <v>3</v>
      </c>
      <c r="D7" s="142" t="s">
        <v>4</v>
      </c>
      <c r="E7" s="431" t="s">
        <v>5</v>
      </c>
      <c r="F7" s="431" t="s">
        <v>6</v>
      </c>
      <c r="G7" s="432" t="s">
        <v>7</v>
      </c>
      <c r="H7" s="432" t="s">
        <v>8</v>
      </c>
      <c r="I7" s="437" t="s">
        <v>9</v>
      </c>
      <c r="J7" s="160" t="s">
        <v>3</v>
      </c>
      <c r="K7" s="161" t="s">
        <v>10</v>
      </c>
      <c r="L7" s="161" t="s">
        <v>516</v>
      </c>
      <c r="M7" s="161" t="s">
        <v>11</v>
      </c>
      <c r="N7" s="162" t="s">
        <v>12</v>
      </c>
    </row>
    <row r="8" spans="1:14" ht="39" customHeight="1" x14ac:dyDescent="0.25">
      <c r="A8" s="443">
        <v>1</v>
      </c>
      <c r="B8" s="444" t="s">
        <v>86</v>
      </c>
      <c r="C8" s="445" t="s">
        <v>87</v>
      </c>
      <c r="D8" s="440" t="s">
        <v>15</v>
      </c>
      <c r="E8" s="442">
        <v>230</v>
      </c>
      <c r="F8" s="439">
        <v>70</v>
      </c>
      <c r="G8" s="439">
        <v>0</v>
      </c>
      <c r="H8" s="439">
        <v>0</v>
      </c>
      <c r="I8" s="440">
        <f>SUM(E8:H8)</f>
        <v>300</v>
      </c>
      <c r="J8" s="433"/>
      <c r="K8" s="22"/>
      <c r="L8" s="22"/>
      <c r="M8" s="23"/>
      <c r="N8" s="24">
        <f t="shared" ref="N8:N18" si="0">M8*I8</f>
        <v>0</v>
      </c>
    </row>
    <row r="9" spans="1:14" ht="34.200000000000003" customHeight="1" x14ac:dyDescent="0.25">
      <c r="A9" s="59">
        <v>2</v>
      </c>
      <c r="B9" s="58" t="s">
        <v>86</v>
      </c>
      <c r="C9" s="406" t="s">
        <v>88</v>
      </c>
      <c r="D9" s="15" t="s">
        <v>15</v>
      </c>
      <c r="E9" s="21">
        <v>70</v>
      </c>
      <c r="F9" s="14">
        <v>300</v>
      </c>
      <c r="G9" s="14">
        <v>440</v>
      </c>
      <c r="H9" s="14">
        <v>330</v>
      </c>
      <c r="I9" s="15">
        <f>SUM(E9:H9)</f>
        <v>1140</v>
      </c>
      <c r="J9" s="433"/>
      <c r="K9" s="22"/>
      <c r="L9" s="22"/>
      <c r="M9" s="23"/>
      <c r="N9" s="24">
        <f>M9*I9</f>
        <v>0</v>
      </c>
    </row>
    <row r="10" spans="1:14" ht="60.6" customHeight="1" x14ac:dyDescent="0.25">
      <c r="A10" s="55">
        <v>3</v>
      </c>
      <c r="B10" s="28" t="s">
        <v>89</v>
      </c>
      <c r="C10" s="407" t="s">
        <v>90</v>
      </c>
      <c r="D10" s="15" t="s">
        <v>15</v>
      </c>
      <c r="E10" s="21">
        <v>120</v>
      </c>
      <c r="F10" s="14">
        <v>400</v>
      </c>
      <c r="G10" s="14">
        <v>80</v>
      </c>
      <c r="H10" s="14">
        <v>120</v>
      </c>
      <c r="I10" s="15">
        <f t="shared" ref="I10:I17" si="1">SUM(E10:H10)</f>
        <v>720</v>
      </c>
      <c r="J10" s="433"/>
      <c r="K10" s="22"/>
      <c r="L10" s="22"/>
      <c r="M10" s="23"/>
      <c r="N10" s="24">
        <f t="shared" si="0"/>
        <v>0</v>
      </c>
    </row>
    <row r="11" spans="1:14" ht="22.2" customHeight="1" x14ac:dyDescent="0.25">
      <c r="A11" s="55">
        <v>4</v>
      </c>
      <c r="B11" s="31" t="s">
        <v>91</v>
      </c>
      <c r="C11" s="407" t="s">
        <v>92</v>
      </c>
      <c r="D11" s="134" t="s">
        <v>15</v>
      </c>
      <c r="E11" s="55">
        <v>60</v>
      </c>
      <c r="F11" s="113">
        <v>115</v>
      </c>
      <c r="G11" s="113">
        <v>400</v>
      </c>
      <c r="H11" s="113">
        <v>140</v>
      </c>
      <c r="I11" s="15">
        <f t="shared" si="1"/>
        <v>715</v>
      </c>
      <c r="J11" s="434"/>
      <c r="K11" s="242"/>
      <c r="L11" s="242"/>
      <c r="M11" s="243"/>
      <c r="N11" s="57">
        <f t="shared" si="0"/>
        <v>0</v>
      </c>
    </row>
    <row r="12" spans="1:14" ht="22.2" customHeight="1" x14ac:dyDescent="0.25">
      <c r="A12" s="237">
        <v>5</v>
      </c>
      <c r="B12" s="238" t="s">
        <v>91</v>
      </c>
      <c r="C12" s="408" t="s">
        <v>93</v>
      </c>
      <c r="D12" s="441" t="s">
        <v>15</v>
      </c>
      <c r="E12" s="237">
        <v>60</v>
      </c>
      <c r="F12" s="438">
        <v>115</v>
      </c>
      <c r="G12" s="438">
        <v>400</v>
      </c>
      <c r="H12" s="438">
        <v>140</v>
      </c>
      <c r="I12" s="441">
        <f t="shared" si="1"/>
        <v>715</v>
      </c>
      <c r="J12" s="435"/>
      <c r="K12" s="239"/>
      <c r="L12" s="239"/>
      <c r="M12" s="240"/>
      <c r="N12" s="241">
        <f>M12*I12</f>
        <v>0</v>
      </c>
    </row>
    <row r="13" spans="1:14" ht="27" customHeight="1" x14ac:dyDescent="0.25">
      <c r="A13" s="55">
        <v>6</v>
      </c>
      <c r="B13" s="31" t="s">
        <v>94</v>
      </c>
      <c r="C13" s="407" t="s">
        <v>93</v>
      </c>
      <c r="D13" s="134" t="s">
        <v>95</v>
      </c>
      <c r="E13" s="55">
        <v>1100</v>
      </c>
      <c r="F13" s="113">
        <v>550</v>
      </c>
      <c r="G13" s="113">
        <v>1000</v>
      </c>
      <c r="H13" s="113">
        <v>1172</v>
      </c>
      <c r="I13" s="15">
        <f t="shared" si="1"/>
        <v>3822</v>
      </c>
      <c r="J13" s="434"/>
      <c r="K13" s="242"/>
      <c r="L13" s="242"/>
      <c r="M13" s="243"/>
      <c r="N13" s="57">
        <f t="shared" si="0"/>
        <v>0</v>
      </c>
    </row>
    <row r="14" spans="1:14" ht="27" customHeight="1" x14ac:dyDescent="0.25">
      <c r="A14" s="237">
        <v>7</v>
      </c>
      <c r="B14" s="238" t="s">
        <v>94</v>
      </c>
      <c r="C14" s="408" t="s">
        <v>93</v>
      </c>
      <c r="D14" s="441" t="s">
        <v>95</v>
      </c>
      <c r="E14" s="237">
        <v>1100</v>
      </c>
      <c r="F14" s="438">
        <v>550</v>
      </c>
      <c r="G14" s="438">
        <v>1000</v>
      </c>
      <c r="H14" s="438">
        <v>1172</v>
      </c>
      <c r="I14" s="441">
        <f t="shared" si="1"/>
        <v>3822</v>
      </c>
      <c r="J14" s="435"/>
      <c r="K14" s="239"/>
      <c r="L14" s="239"/>
      <c r="M14" s="240"/>
      <c r="N14" s="241">
        <f>M14*I14</f>
        <v>0</v>
      </c>
    </row>
    <row r="15" spans="1:14" ht="31.95" customHeight="1" x14ac:dyDescent="0.25">
      <c r="A15" s="21">
        <v>8</v>
      </c>
      <c r="B15" s="28" t="s">
        <v>96</v>
      </c>
      <c r="C15" s="409" t="s">
        <v>97</v>
      </c>
      <c r="D15" s="15" t="s">
        <v>15</v>
      </c>
      <c r="E15" s="21">
        <v>50</v>
      </c>
      <c r="F15" s="14">
        <v>400</v>
      </c>
      <c r="G15" s="14">
        <v>200</v>
      </c>
      <c r="H15" s="14">
        <v>52</v>
      </c>
      <c r="I15" s="15">
        <f t="shared" si="1"/>
        <v>702</v>
      </c>
      <c r="J15" s="433"/>
      <c r="K15" s="22"/>
      <c r="L15" s="22"/>
      <c r="M15" s="23"/>
      <c r="N15" s="24">
        <f t="shared" si="0"/>
        <v>0</v>
      </c>
    </row>
    <row r="16" spans="1:14" ht="62.4" customHeight="1" x14ac:dyDescent="0.25">
      <c r="A16" s="21">
        <v>9</v>
      </c>
      <c r="B16" s="28" t="s">
        <v>98</v>
      </c>
      <c r="C16" s="409" t="s">
        <v>99</v>
      </c>
      <c r="D16" s="15" t="s">
        <v>15</v>
      </c>
      <c r="E16" s="21">
        <v>90</v>
      </c>
      <c r="F16" s="14">
        <v>150</v>
      </c>
      <c r="G16" s="14">
        <v>80</v>
      </c>
      <c r="H16" s="14">
        <v>70</v>
      </c>
      <c r="I16" s="15">
        <f t="shared" si="1"/>
        <v>390</v>
      </c>
      <c r="J16" s="433"/>
      <c r="K16" s="22"/>
      <c r="L16" s="22"/>
      <c r="M16" s="23"/>
      <c r="N16" s="24">
        <f t="shared" si="0"/>
        <v>0</v>
      </c>
    </row>
    <row r="17" spans="1:19" ht="28.2" customHeight="1" x14ac:dyDescent="0.25">
      <c r="A17" s="21">
        <v>10</v>
      </c>
      <c r="B17" s="28" t="s">
        <v>100</v>
      </c>
      <c r="C17" s="409" t="s">
        <v>101</v>
      </c>
      <c r="D17" s="15" t="s">
        <v>15</v>
      </c>
      <c r="E17" s="21">
        <v>180</v>
      </c>
      <c r="F17" s="14">
        <v>240</v>
      </c>
      <c r="G17" s="14">
        <v>250</v>
      </c>
      <c r="H17" s="14">
        <v>285</v>
      </c>
      <c r="I17" s="15">
        <f t="shared" si="1"/>
        <v>955</v>
      </c>
      <c r="J17" s="433"/>
      <c r="K17" s="22"/>
      <c r="L17" s="22"/>
      <c r="M17" s="23"/>
      <c r="N17" s="24">
        <f t="shared" si="0"/>
        <v>0</v>
      </c>
    </row>
    <row r="18" spans="1:19" ht="28.2" customHeight="1" thickBot="1" x14ac:dyDescent="0.3">
      <c r="A18" s="129">
        <v>11</v>
      </c>
      <c r="B18" s="150" t="s">
        <v>102</v>
      </c>
      <c r="C18" s="410" t="s">
        <v>103</v>
      </c>
      <c r="D18" s="145" t="s">
        <v>15</v>
      </c>
      <c r="E18" s="129">
        <v>80</v>
      </c>
      <c r="F18" s="146">
        <v>270</v>
      </c>
      <c r="G18" s="146">
        <v>40</v>
      </c>
      <c r="H18" s="146">
        <v>120</v>
      </c>
      <c r="I18" s="145">
        <f>SUM(E18:H18)</f>
        <v>510</v>
      </c>
      <c r="J18" s="436"/>
      <c r="K18" s="25"/>
      <c r="L18" s="25"/>
      <c r="M18" s="274"/>
      <c r="N18" s="275">
        <f t="shared" si="0"/>
        <v>0</v>
      </c>
    </row>
    <row r="19" spans="1:19" s="96" customFormat="1" ht="23.4" customHeight="1" x14ac:dyDescent="0.25">
      <c r="B19" s="152"/>
      <c r="C19" s="153"/>
      <c r="D19" s="154"/>
      <c r="J19" s="157"/>
      <c r="K19" s="158"/>
      <c r="L19" s="159"/>
      <c r="M19" s="255" t="s">
        <v>28</v>
      </c>
      <c r="N19" s="256">
        <f>SUM(N8:N18)</f>
        <v>0</v>
      </c>
    </row>
    <row r="20" spans="1:19" s="96" customFormat="1" ht="24.6" customHeight="1" x14ac:dyDescent="0.25">
      <c r="D20" s="154"/>
      <c r="M20" s="181" t="s">
        <v>29</v>
      </c>
      <c r="N20" s="182">
        <f>N19*0.21</f>
        <v>0</v>
      </c>
    </row>
    <row r="21" spans="1:19" s="135" customFormat="1" ht="39.6" customHeight="1" thickBot="1" x14ac:dyDescent="0.35">
      <c r="B21" s="155"/>
      <c r="C21" s="156"/>
      <c r="M21" s="183" t="s">
        <v>30</v>
      </c>
      <c r="N21" s="184">
        <f>SUM(N19:N20)</f>
        <v>0</v>
      </c>
    </row>
    <row r="23" spans="1:19" ht="15.6" x14ac:dyDescent="0.3">
      <c r="B23" s="494"/>
      <c r="C23" s="494"/>
      <c r="D23" s="494"/>
      <c r="E23" s="494"/>
      <c r="F23" s="494"/>
      <c r="G23" s="494"/>
      <c r="H23" s="494"/>
      <c r="I23" s="494"/>
      <c r="J23" s="494"/>
      <c r="K23" s="494"/>
      <c r="L23" s="229"/>
      <c r="M23" s="230"/>
      <c r="N23" s="230"/>
      <c r="O23" s="230"/>
      <c r="P23" s="230"/>
      <c r="Q23" s="230"/>
      <c r="R23" s="230"/>
      <c r="S23" s="230"/>
    </row>
    <row r="24" spans="1:19" x14ac:dyDescent="0.25"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30"/>
      <c r="N24" s="230"/>
      <c r="O24" s="230"/>
      <c r="P24" s="230"/>
      <c r="Q24" s="230"/>
      <c r="R24" s="230"/>
      <c r="S24" s="230"/>
    </row>
    <row r="25" spans="1:19" ht="28.95" customHeight="1" x14ac:dyDescent="0.25">
      <c r="B25" s="486"/>
      <c r="C25" s="486"/>
      <c r="D25" s="486"/>
      <c r="E25" s="486"/>
      <c r="F25" s="486"/>
      <c r="G25" s="486"/>
      <c r="H25" s="486"/>
      <c r="I25" s="486"/>
      <c r="J25" s="486"/>
      <c r="K25" s="486"/>
      <c r="L25" s="486"/>
      <c r="M25" s="230"/>
      <c r="N25" s="230"/>
      <c r="O25" s="230"/>
      <c r="P25" s="230"/>
      <c r="Q25" s="230"/>
      <c r="R25" s="230"/>
      <c r="S25" s="230"/>
    </row>
    <row r="26" spans="1:19" ht="28.2" customHeight="1" x14ac:dyDescent="0.25">
      <c r="B26" s="487" t="s">
        <v>104</v>
      </c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230"/>
      <c r="N26" s="230"/>
      <c r="O26" s="230"/>
      <c r="P26" s="230"/>
      <c r="Q26" s="230"/>
      <c r="R26" s="230"/>
      <c r="S26" s="230"/>
    </row>
    <row r="27" spans="1:19" ht="13.8" x14ac:dyDescent="0.25"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0"/>
      <c r="N27" s="230"/>
      <c r="O27" s="230"/>
      <c r="P27" s="230"/>
      <c r="Q27" s="230"/>
      <c r="R27" s="230"/>
      <c r="S27" s="230"/>
    </row>
    <row r="28" spans="1:19" s="3" customFormat="1" ht="22.95" customHeight="1" x14ac:dyDescent="0.25">
      <c r="A28" s="18"/>
      <c r="B28" s="482" t="s">
        <v>514</v>
      </c>
      <c r="C28" s="482"/>
      <c r="D28" s="482"/>
      <c r="E28" s="482"/>
      <c r="F28" s="482"/>
      <c r="G28" s="482"/>
      <c r="H28" s="482"/>
      <c r="I28" s="482"/>
      <c r="J28" s="231"/>
      <c r="K28" s="231"/>
      <c r="L28" s="230"/>
      <c r="M28" s="230"/>
      <c r="N28" s="230"/>
      <c r="O28" s="230"/>
      <c r="P28" s="230"/>
      <c r="Q28" s="230"/>
      <c r="R28" s="230"/>
    </row>
    <row r="29" spans="1:19" s="1" customFormat="1" ht="15.6" x14ac:dyDescent="0.3">
      <c r="A29" s="2"/>
      <c r="B29" s="233"/>
      <c r="C29" s="233"/>
      <c r="D29" s="233"/>
      <c r="E29" s="233"/>
      <c r="F29" s="233"/>
      <c r="G29" s="231"/>
      <c r="H29" s="231"/>
      <c r="I29" s="231"/>
      <c r="J29" s="231"/>
      <c r="K29" s="231"/>
      <c r="L29" s="230"/>
      <c r="M29" s="230"/>
      <c r="N29" s="230"/>
      <c r="O29" s="230"/>
      <c r="P29" s="230"/>
      <c r="Q29" s="230"/>
      <c r="R29" s="230"/>
    </row>
    <row r="30" spans="1:19" s="1" customFormat="1" ht="75.599999999999994" customHeight="1" x14ac:dyDescent="0.3">
      <c r="A30" s="2"/>
      <c r="B30" s="483" t="s">
        <v>515</v>
      </c>
      <c r="C30" s="483"/>
      <c r="D30" s="483"/>
      <c r="E30" s="483"/>
      <c r="F30" s="483"/>
      <c r="G30" s="483"/>
      <c r="H30" s="483"/>
      <c r="I30" s="483"/>
      <c r="J30" s="483"/>
      <c r="K30" s="483"/>
      <c r="L30" s="483"/>
      <c r="M30" s="483"/>
      <c r="N30" s="234"/>
      <c r="O30" s="234"/>
      <c r="P30" s="234"/>
      <c r="Q30" s="234"/>
      <c r="R30" s="234"/>
    </row>
    <row r="31" spans="1:19" ht="15.6" x14ac:dyDescent="0.25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0"/>
    </row>
    <row r="32" spans="1:19" ht="14.4" customHeight="1" x14ac:dyDescent="0.25">
      <c r="B32" s="490" t="s">
        <v>105</v>
      </c>
      <c r="C32" s="490"/>
      <c r="D32" s="490"/>
      <c r="E32" s="490"/>
      <c r="F32" s="490"/>
      <c r="G32" s="490"/>
      <c r="H32" s="490"/>
      <c r="I32" s="490"/>
      <c r="J32" s="490"/>
      <c r="K32" s="490"/>
      <c r="L32" s="490"/>
      <c r="M32" s="490"/>
      <c r="N32" s="490"/>
    </row>
    <row r="33" spans="2:14" ht="14.4" customHeight="1" x14ac:dyDescent="0.25"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</row>
    <row r="34" spans="2:14" ht="14.4" customHeight="1" x14ac:dyDescent="0.25">
      <c r="B34" s="490"/>
      <c r="C34" s="490"/>
      <c r="D34" s="490"/>
      <c r="E34" s="490"/>
      <c r="F34" s="490"/>
      <c r="G34" s="490"/>
      <c r="H34" s="490"/>
      <c r="I34" s="490"/>
      <c r="J34" s="490"/>
      <c r="K34" s="490"/>
      <c r="L34" s="490"/>
      <c r="M34" s="490"/>
      <c r="N34" s="490"/>
    </row>
    <row r="35" spans="2:14" ht="14.4" customHeight="1" x14ac:dyDescent="0.25">
      <c r="B35" s="490"/>
      <c r="C35" s="490"/>
      <c r="D35" s="490"/>
      <c r="E35" s="490"/>
      <c r="F35" s="490"/>
      <c r="G35" s="490"/>
      <c r="H35" s="490"/>
      <c r="I35" s="490"/>
      <c r="J35" s="490"/>
      <c r="K35" s="490"/>
      <c r="L35" s="490"/>
      <c r="M35" s="490"/>
      <c r="N35" s="490"/>
    </row>
    <row r="36" spans="2:14" ht="14.4" customHeight="1" x14ac:dyDescent="0.25">
      <c r="B36" s="490"/>
      <c r="C36" s="490"/>
      <c r="D36" s="490"/>
      <c r="E36" s="490"/>
      <c r="F36" s="490"/>
      <c r="G36" s="490"/>
      <c r="H36" s="490"/>
      <c r="I36" s="490"/>
      <c r="J36" s="490"/>
      <c r="K36" s="490"/>
      <c r="L36" s="490"/>
      <c r="M36" s="490"/>
      <c r="N36" s="490"/>
    </row>
    <row r="37" spans="2:14" ht="14.4" customHeight="1" x14ac:dyDescent="0.25">
      <c r="B37" s="490"/>
      <c r="C37" s="490"/>
      <c r="D37" s="490"/>
      <c r="E37" s="490"/>
      <c r="F37" s="490"/>
      <c r="G37" s="490"/>
      <c r="H37" s="490"/>
      <c r="I37" s="490"/>
      <c r="J37" s="490"/>
      <c r="K37" s="490"/>
      <c r="L37" s="490"/>
      <c r="M37" s="490"/>
      <c r="N37" s="490"/>
    </row>
  </sheetData>
  <sortState ref="B9:D19">
    <sortCondition ref="B9"/>
  </sortState>
  <customSheetViews>
    <customSheetView guid="{0B3AE4E3-0914-4208-ADDB-6B30E9E80D19}" scale="70">
      <selection activeCell="O6" sqref="O6"/>
      <pageMargins left="0" right="0" top="0" bottom="0" header="0" footer="0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5CBBA03-F3E4-4C74-A08A-1F24536B7260}" scale="70">
      <selection activeCell="Q24" sqref="Q24"/>
      <pageMargins left="0" right="0" top="0" bottom="0" header="0" footer="0"/>
    </customSheetView>
  </customSheetViews>
  <mergeCells count="9">
    <mergeCell ref="A2:N2"/>
    <mergeCell ref="A3:N3"/>
    <mergeCell ref="B32:N37"/>
    <mergeCell ref="C5:I5"/>
    <mergeCell ref="B23:K23"/>
    <mergeCell ref="B25:L25"/>
    <mergeCell ref="B26:L26"/>
    <mergeCell ref="B28:I28"/>
    <mergeCell ref="B30:M30"/>
  </mergeCell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2" sqref="A2:N2"/>
    </sheetView>
  </sheetViews>
  <sheetFormatPr defaultColWidth="48.44140625" defaultRowHeight="13.8" x14ac:dyDescent="0.25"/>
  <cols>
    <col min="1" max="1" width="5.88671875" style="61" bestFit="1" customWidth="1"/>
    <col min="2" max="2" width="26.33203125" style="61" customWidth="1"/>
    <col min="3" max="3" width="48" style="61" bestFit="1" customWidth="1"/>
    <col min="4" max="8" width="9.5546875" style="61" customWidth="1"/>
    <col min="9" max="9" width="12.109375" style="61" customWidth="1"/>
    <col min="10" max="10" width="31.88671875" style="61" customWidth="1"/>
    <col min="11" max="11" width="7.44140625" style="61" customWidth="1"/>
    <col min="12" max="12" width="22.44140625" style="61" customWidth="1"/>
    <col min="13" max="13" width="13.109375" style="61" bestFit="1" customWidth="1"/>
    <col min="14" max="14" width="7.88671875" style="61" customWidth="1"/>
    <col min="15" max="16384" width="48.44140625" style="61"/>
  </cols>
  <sheetData>
    <row r="2" spans="1:14" ht="46.95" customHeight="1" x14ac:dyDescent="0.25">
      <c r="A2" s="488" t="s">
        <v>522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ht="61.95" customHeight="1" x14ac:dyDescent="0.25">
      <c r="A3" s="501" t="s">
        <v>106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</row>
    <row r="4" spans="1:14" ht="17.399999999999999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14" x14ac:dyDescent="0.25">
      <c r="A5" s="94"/>
      <c r="B5" s="167" t="s">
        <v>107</v>
      </c>
      <c r="C5" s="121"/>
      <c r="D5" s="121"/>
      <c r="E5" s="121"/>
      <c r="F5" s="121"/>
      <c r="G5" s="127"/>
      <c r="H5" s="5"/>
      <c r="I5" s="5"/>
      <c r="J5" s="60"/>
      <c r="K5" s="60"/>
      <c r="L5" s="60"/>
      <c r="M5" s="60"/>
      <c r="N5" s="60"/>
    </row>
    <row r="6" spans="1:14" ht="14.4" thickBot="1" x14ac:dyDescent="0.3">
      <c r="A6" s="96"/>
      <c r="B6" s="5"/>
      <c r="C6" s="5"/>
      <c r="D6" s="5"/>
      <c r="E6" s="5"/>
      <c r="F6" s="5"/>
      <c r="G6" s="5"/>
      <c r="H6" s="5"/>
      <c r="I6" s="5"/>
      <c r="J6" s="60"/>
      <c r="K6" s="60"/>
      <c r="L6" s="60"/>
      <c r="M6" s="60"/>
      <c r="N6" s="60"/>
    </row>
    <row r="7" spans="1:14" ht="156" customHeight="1" thickBot="1" x14ac:dyDescent="0.3">
      <c r="A7" s="107" t="s">
        <v>1</v>
      </c>
      <c r="B7" s="342" t="s">
        <v>2</v>
      </c>
      <c r="C7" s="448" t="s">
        <v>3</v>
      </c>
      <c r="D7" s="449" t="s">
        <v>4</v>
      </c>
      <c r="E7" s="459" t="s">
        <v>5</v>
      </c>
      <c r="F7" s="278" t="s">
        <v>6</v>
      </c>
      <c r="G7" s="279" t="s">
        <v>7</v>
      </c>
      <c r="H7" s="279" t="s">
        <v>8</v>
      </c>
      <c r="I7" s="109" t="s">
        <v>9</v>
      </c>
      <c r="J7" s="341" t="s">
        <v>3</v>
      </c>
      <c r="K7" s="108" t="s">
        <v>10</v>
      </c>
      <c r="L7" s="108" t="s">
        <v>518</v>
      </c>
      <c r="M7" s="108" t="s">
        <v>11</v>
      </c>
      <c r="N7" s="109" t="s">
        <v>12</v>
      </c>
    </row>
    <row r="8" spans="1:14" ht="39" customHeight="1" thickBot="1" x14ac:dyDescent="0.3">
      <c r="A8" s="503" t="s">
        <v>108</v>
      </c>
      <c r="B8" s="504"/>
      <c r="C8" s="504"/>
      <c r="D8" s="505"/>
      <c r="E8" s="506"/>
      <c r="F8" s="506"/>
      <c r="G8" s="506"/>
      <c r="H8" s="506"/>
      <c r="I8" s="506"/>
      <c r="J8" s="504"/>
      <c r="K8" s="504"/>
      <c r="L8" s="504"/>
      <c r="M8" s="504"/>
      <c r="N8" s="507"/>
    </row>
    <row r="9" spans="1:14" ht="30" customHeight="1" x14ac:dyDescent="0.25">
      <c r="A9" s="62">
        <v>1</v>
      </c>
      <c r="B9" s="299" t="s">
        <v>109</v>
      </c>
      <c r="C9" s="466" t="s">
        <v>110</v>
      </c>
      <c r="D9" s="446" t="s">
        <v>15</v>
      </c>
      <c r="E9" s="62">
        <v>60</v>
      </c>
      <c r="F9" s="446">
        <v>550</v>
      </c>
      <c r="G9" s="446">
        <v>100</v>
      </c>
      <c r="H9" s="446">
        <v>169</v>
      </c>
      <c r="I9" s="63">
        <f t="shared" ref="I9:I52" si="0">SUM(E9:H9)</f>
        <v>879</v>
      </c>
      <c r="J9" s="285"/>
      <c r="K9" s="286"/>
      <c r="L9" s="286"/>
      <c r="M9" s="287"/>
      <c r="N9" s="288">
        <f t="shared" ref="N9:N69" si="1">M9*I9</f>
        <v>0</v>
      </c>
    </row>
    <row r="10" spans="1:14" x14ac:dyDescent="0.25">
      <c r="A10" s="64">
        <v>2</v>
      </c>
      <c r="B10" s="281" t="s">
        <v>111</v>
      </c>
      <c r="C10" s="293" t="s">
        <v>112</v>
      </c>
      <c r="D10" s="65" t="s">
        <v>15</v>
      </c>
      <c r="E10" s="64">
        <v>300</v>
      </c>
      <c r="F10" s="65">
        <v>500</v>
      </c>
      <c r="G10" s="65">
        <v>300</v>
      </c>
      <c r="H10" s="65">
        <v>450</v>
      </c>
      <c r="I10" s="66">
        <f t="shared" si="0"/>
        <v>1550</v>
      </c>
      <c r="J10" s="67"/>
      <c r="K10" s="68"/>
      <c r="L10" s="68"/>
      <c r="M10" s="69"/>
      <c r="N10" s="288">
        <f t="shared" si="1"/>
        <v>0</v>
      </c>
    </row>
    <row r="11" spans="1:14" ht="28.95" customHeight="1" x14ac:dyDescent="0.25">
      <c r="A11" s="64">
        <v>3</v>
      </c>
      <c r="B11" s="281" t="s">
        <v>113</v>
      </c>
      <c r="C11" s="281" t="s">
        <v>114</v>
      </c>
      <c r="D11" s="65" t="s">
        <v>15</v>
      </c>
      <c r="E11" s="64">
        <v>35</v>
      </c>
      <c r="F11" s="65">
        <v>250</v>
      </c>
      <c r="G11" s="65">
        <v>30</v>
      </c>
      <c r="H11" s="65">
        <v>57</v>
      </c>
      <c r="I11" s="66">
        <f t="shared" si="0"/>
        <v>372</v>
      </c>
      <c r="J11" s="67"/>
      <c r="K11" s="68"/>
      <c r="L11" s="65"/>
      <c r="M11" s="65"/>
      <c r="N11" s="288">
        <f t="shared" si="1"/>
        <v>0</v>
      </c>
    </row>
    <row r="12" spans="1:14" x14ac:dyDescent="0.25">
      <c r="A12" s="64">
        <v>4</v>
      </c>
      <c r="B12" s="281" t="s">
        <v>115</v>
      </c>
      <c r="C12" s="281" t="s">
        <v>116</v>
      </c>
      <c r="D12" s="65" t="s">
        <v>15</v>
      </c>
      <c r="E12" s="64">
        <v>65</v>
      </c>
      <c r="F12" s="65">
        <v>140</v>
      </c>
      <c r="G12" s="65">
        <v>140</v>
      </c>
      <c r="H12" s="65">
        <v>153</v>
      </c>
      <c r="I12" s="66">
        <f t="shared" si="0"/>
        <v>498</v>
      </c>
      <c r="J12" s="67"/>
      <c r="K12" s="68"/>
      <c r="L12" s="65"/>
      <c r="M12" s="65"/>
      <c r="N12" s="288">
        <f t="shared" si="1"/>
        <v>0</v>
      </c>
    </row>
    <row r="13" spans="1:14" x14ac:dyDescent="0.25">
      <c r="A13" s="64">
        <v>5</v>
      </c>
      <c r="B13" s="281" t="s">
        <v>117</v>
      </c>
      <c r="C13" s="281" t="s">
        <v>118</v>
      </c>
      <c r="D13" s="65" t="s">
        <v>15</v>
      </c>
      <c r="E13" s="64">
        <v>0</v>
      </c>
      <c r="F13" s="65">
        <v>30</v>
      </c>
      <c r="G13" s="65">
        <v>5</v>
      </c>
      <c r="H13" s="65">
        <v>5</v>
      </c>
      <c r="I13" s="66">
        <f t="shared" si="0"/>
        <v>40</v>
      </c>
      <c r="J13" s="67"/>
      <c r="K13" s="68"/>
      <c r="L13" s="68"/>
      <c r="M13" s="69"/>
      <c r="N13" s="288">
        <f t="shared" si="1"/>
        <v>0</v>
      </c>
    </row>
    <row r="14" spans="1:14" x14ac:dyDescent="0.25">
      <c r="A14" s="64">
        <v>6</v>
      </c>
      <c r="B14" s="281" t="s">
        <v>119</v>
      </c>
      <c r="C14" s="281" t="s">
        <v>118</v>
      </c>
      <c r="D14" s="65" t="s">
        <v>15</v>
      </c>
      <c r="E14" s="64">
        <v>0</v>
      </c>
      <c r="F14" s="65">
        <v>40</v>
      </c>
      <c r="G14" s="65">
        <v>5</v>
      </c>
      <c r="H14" s="65">
        <v>5</v>
      </c>
      <c r="I14" s="66">
        <f t="shared" si="0"/>
        <v>50</v>
      </c>
      <c r="J14" s="67"/>
      <c r="K14" s="68"/>
      <c r="L14" s="68"/>
      <c r="M14" s="69"/>
      <c r="N14" s="288">
        <f t="shared" si="1"/>
        <v>0</v>
      </c>
    </row>
    <row r="15" spans="1:14" ht="26.4" x14ac:dyDescent="0.25">
      <c r="A15" s="64">
        <v>7</v>
      </c>
      <c r="B15" s="281" t="s">
        <v>120</v>
      </c>
      <c r="C15" s="281" t="s">
        <v>121</v>
      </c>
      <c r="D15" s="65" t="s">
        <v>15</v>
      </c>
      <c r="E15" s="64">
        <v>0</v>
      </c>
      <c r="F15" s="65">
        <v>80</v>
      </c>
      <c r="G15" s="65">
        <v>15</v>
      </c>
      <c r="H15" s="65">
        <v>10</v>
      </c>
      <c r="I15" s="66">
        <f t="shared" si="0"/>
        <v>105</v>
      </c>
      <c r="J15" s="67"/>
      <c r="K15" s="68"/>
      <c r="L15" s="68"/>
      <c r="M15" s="69"/>
      <c r="N15" s="288">
        <f t="shared" si="1"/>
        <v>0</v>
      </c>
    </row>
    <row r="16" spans="1:14" x14ac:dyDescent="0.25">
      <c r="A16" s="64">
        <v>8</v>
      </c>
      <c r="B16" s="281" t="s">
        <v>122</v>
      </c>
      <c r="C16" s="281" t="s">
        <v>118</v>
      </c>
      <c r="D16" s="65" t="s">
        <v>15</v>
      </c>
      <c r="E16" s="64">
        <v>0</v>
      </c>
      <c r="F16" s="65">
        <v>50</v>
      </c>
      <c r="G16" s="65">
        <v>5</v>
      </c>
      <c r="H16" s="65">
        <v>5</v>
      </c>
      <c r="I16" s="66">
        <f t="shared" si="0"/>
        <v>60</v>
      </c>
      <c r="J16" s="67"/>
      <c r="K16" s="68"/>
      <c r="L16" s="65"/>
      <c r="M16" s="65"/>
      <c r="N16" s="288">
        <f t="shared" si="1"/>
        <v>0</v>
      </c>
    </row>
    <row r="17" spans="1:14" x14ac:dyDescent="0.25">
      <c r="A17" s="64">
        <v>9</v>
      </c>
      <c r="B17" s="282" t="s">
        <v>123</v>
      </c>
      <c r="C17" s="282" t="s">
        <v>124</v>
      </c>
      <c r="D17" s="65" t="s">
        <v>15</v>
      </c>
      <c r="E17" s="64">
        <v>0</v>
      </c>
      <c r="F17" s="65">
        <v>12</v>
      </c>
      <c r="G17" s="65">
        <v>5</v>
      </c>
      <c r="H17" s="65">
        <v>3</v>
      </c>
      <c r="I17" s="66">
        <f t="shared" si="0"/>
        <v>20</v>
      </c>
      <c r="J17" s="67"/>
      <c r="K17" s="68"/>
      <c r="L17" s="68"/>
      <c r="M17" s="69"/>
      <c r="N17" s="288">
        <f t="shared" si="1"/>
        <v>0</v>
      </c>
    </row>
    <row r="18" spans="1:14" x14ac:dyDescent="0.25">
      <c r="A18" s="64">
        <v>10</v>
      </c>
      <c r="B18" s="281" t="s">
        <v>125</v>
      </c>
      <c r="C18" s="281" t="s">
        <v>126</v>
      </c>
      <c r="D18" s="65" t="s">
        <v>15</v>
      </c>
      <c r="E18" s="64">
        <v>500</v>
      </c>
      <c r="F18" s="65">
        <v>170</v>
      </c>
      <c r="G18" s="65">
        <v>150</v>
      </c>
      <c r="H18" s="65">
        <v>340</v>
      </c>
      <c r="I18" s="66">
        <f t="shared" si="0"/>
        <v>1160</v>
      </c>
      <c r="J18" s="67"/>
      <c r="K18" s="68"/>
      <c r="L18" s="68"/>
      <c r="M18" s="69"/>
      <c r="N18" s="288">
        <f t="shared" si="1"/>
        <v>0</v>
      </c>
    </row>
    <row r="19" spans="1:14" x14ac:dyDescent="0.25">
      <c r="A19" s="64">
        <v>11</v>
      </c>
      <c r="B19" s="281" t="s">
        <v>127</v>
      </c>
      <c r="C19" s="281" t="s">
        <v>128</v>
      </c>
      <c r="D19" s="65" t="s">
        <v>15</v>
      </c>
      <c r="E19" s="64">
        <v>30</v>
      </c>
      <c r="F19" s="65">
        <v>170</v>
      </c>
      <c r="G19" s="65">
        <v>70</v>
      </c>
      <c r="H19" s="65">
        <v>90</v>
      </c>
      <c r="I19" s="66">
        <f t="shared" si="0"/>
        <v>360</v>
      </c>
      <c r="J19" s="67"/>
      <c r="K19" s="68"/>
      <c r="L19" s="68"/>
      <c r="M19" s="69"/>
      <c r="N19" s="288">
        <f t="shared" si="1"/>
        <v>0</v>
      </c>
    </row>
    <row r="20" spans="1:14" x14ac:dyDescent="0.25">
      <c r="A20" s="64">
        <v>12</v>
      </c>
      <c r="B20" s="281" t="s">
        <v>129</v>
      </c>
      <c r="C20" s="281" t="s">
        <v>130</v>
      </c>
      <c r="D20" s="65" t="s">
        <v>15</v>
      </c>
      <c r="E20" s="64">
        <v>20</v>
      </c>
      <c r="F20" s="65">
        <v>30</v>
      </c>
      <c r="G20" s="65">
        <v>20</v>
      </c>
      <c r="H20" s="65">
        <v>30</v>
      </c>
      <c r="I20" s="66">
        <f t="shared" si="0"/>
        <v>100</v>
      </c>
      <c r="J20" s="67"/>
      <c r="K20" s="68"/>
      <c r="L20" s="68"/>
      <c r="M20" s="69"/>
      <c r="N20" s="288">
        <f t="shared" si="1"/>
        <v>0</v>
      </c>
    </row>
    <row r="21" spans="1:14" ht="26.4" x14ac:dyDescent="0.25">
      <c r="A21" s="64">
        <v>13</v>
      </c>
      <c r="B21" s="281" t="s">
        <v>131</v>
      </c>
      <c r="C21" s="281" t="s">
        <v>132</v>
      </c>
      <c r="D21" s="65" t="s">
        <v>15</v>
      </c>
      <c r="E21" s="64">
        <v>10</v>
      </c>
      <c r="F21" s="65">
        <v>60</v>
      </c>
      <c r="G21" s="65">
        <v>40</v>
      </c>
      <c r="H21" s="65">
        <v>15</v>
      </c>
      <c r="I21" s="66">
        <f t="shared" si="0"/>
        <v>125</v>
      </c>
      <c r="J21" s="67"/>
      <c r="K21" s="68"/>
      <c r="L21" s="68"/>
      <c r="M21" s="69"/>
      <c r="N21" s="288">
        <f t="shared" si="1"/>
        <v>0</v>
      </c>
    </row>
    <row r="22" spans="1:14" ht="26.4" x14ac:dyDescent="0.25">
      <c r="A22" s="64">
        <v>14</v>
      </c>
      <c r="B22" s="281" t="s">
        <v>133</v>
      </c>
      <c r="C22" s="293" t="s">
        <v>134</v>
      </c>
      <c r="D22" s="65" t="s">
        <v>15</v>
      </c>
      <c r="E22" s="64">
        <v>10</v>
      </c>
      <c r="F22" s="65">
        <v>20</v>
      </c>
      <c r="G22" s="65">
        <v>70</v>
      </c>
      <c r="H22" s="65">
        <v>20</v>
      </c>
      <c r="I22" s="66">
        <f t="shared" si="0"/>
        <v>120</v>
      </c>
      <c r="J22" s="67"/>
      <c r="K22" s="68"/>
      <c r="L22" s="68"/>
      <c r="M22" s="69"/>
      <c r="N22" s="288">
        <f t="shared" si="1"/>
        <v>0</v>
      </c>
    </row>
    <row r="23" spans="1:14" x14ac:dyDescent="0.25">
      <c r="A23" s="64">
        <v>15</v>
      </c>
      <c r="B23" s="281" t="s">
        <v>135</v>
      </c>
      <c r="C23" s="281" t="s">
        <v>136</v>
      </c>
      <c r="D23" s="65" t="s">
        <v>15</v>
      </c>
      <c r="E23" s="64">
        <v>9</v>
      </c>
      <c r="F23" s="65">
        <v>55</v>
      </c>
      <c r="G23" s="65">
        <v>12</v>
      </c>
      <c r="H23" s="65">
        <v>6</v>
      </c>
      <c r="I23" s="66">
        <f t="shared" si="0"/>
        <v>82</v>
      </c>
      <c r="J23" s="67"/>
      <c r="K23" s="68"/>
      <c r="L23" s="68"/>
      <c r="M23" s="69"/>
      <c r="N23" s="288">
        <f t="shared" si="1"/>
        <v>0</v>
      </c>
    </row>
    <row r="24" spans="1:14" ht="26.4" x14ac:dyDescent="0.25">
      <c r="A24" s="64">
        <v>16</v>
      </c>
      <c r="B24" s="281" t="s">
        <v>137</v>
      </c>
      <c r="C24" s="281" t="s">
        <v>114</v>
      </c>
      <c r="D24" s="65" t="s">
        <v>15</v>
      </c>
      <c r="E24" s="64">
        <v>6</v>
      </c>
      <c r="F24" s="65"/>
      <c r="G24" s="65">
        <v>10</v>
      </c>
      <c r="H24" s="65">
        <v>12</v>
      </c>
      <c r="I24" s="66">
        <f t="shared" si="0"/>
        <v>28</v>
      </c>
      <c r="J24" s="67"/>
      <c r="K24" s="68"/>
      <c r="L24" s="68"/>
      <c r="M24" s="69"/>
      <c r="N24" s="288">
        <f t="shared" si="1"/>
        <v>0</v>
      </c>
    </row>
    <row r="25" spans="1:14" x14ac:dyDescent="0.25">
      <c r="A25" s="64">
        <v>17</v>
      </c>
      <c r="B25" s="281" t="s">
        <v>138</v>
      </c>
      <c r="C25" s="281" t="s">
        <v>126</v>
      </c>
      <c r="D25" s="65" t="s">
        <v>15</v>
      </c>
      <c r="E25" s="64">
        <v>34</v>
      </c>
      <c r="F25" s="65">
        <v>150</v>
      </c>
      <c r="G25" s="65">
        <v>20</v>
      </c>
      <c r="H25" s="65">
        <v>58</v>
      </c>
      <c r="I25" s="66">
        <f t="shared" si="0"/>
        <v>262</v>
      </c>
      <c r="J25" s="67"/>
      <c r="K25" s="68"/>
      <c r="L25" s="68"/>
      <c r="M25" s="69"/>
      <c r="N25" s="288">
        <f t="shared" si="1"/>
        <v>0</v>
      </c>
    </row>
    <row r="26" spans="1:14" ht="26.4" x14ac:dyDescent="0.25">
      <c r="A26" s="64">
        <v>18</v>
      </c>
      <c r="B26" s="281" t="s">
        <v>139</v>
      </c>
      <c r="C26" s="293" t="s">
        <v>140</v>
      </c>
      <c r="D26" s="65" t="s">
        <v>15</v>
      </c>
      <c r="E26" s="64">
        <v>3</v>
      </c>
      <c r="F26" s="65">
        <v>10</v>
      </c>
      <c r="G26" s="65">
        <v>3</v>
      </c>
      <c r="H26" s="65">
        <v>4</v>
      </c>
      <c r="I26" s="66">
        <f t="shared" si="0"/>
        <v>20</v>
      </c>
      <c r="J26" s="67"/>
      <c r="K26" s="68"/>
      <c r="L26" s="68"/>
      <c r="M26" s="69"/>
      <c r="N26" s="288">
        <f t="shared" si="1"/>
        <v>0</v>
      </c>
    </row>
    <row r="27" spans="1:14" x14ac:dyDescent="0.25">
      <c r="A27" s="64">
        <v>19</v>
      </c>
      <c r="B27" s="281" t="s">
        <v>141</v>
      </c>
      <c r="C27" s="293" t="s">
        <v>142</v>
      </c>
      <c r="D27" s="65" t="s">
        <v>15</v>
      </c>
      <c r="E27" s="64">
        <v>5</v>
      </c>
      <c r="F27" s="65">
        <v>30</v>
      </c>
      <c r="G27" s="65">
        <v>3</v>
      </c>
      <c r="H27" s="65">
        <v>4</v>
      </c>
      <c r="I27" s="66">
        <f t="shared" si="0"/>
        <v>42</v>
      </c>
      <c r="J27" s="67"/>
      <c r="K27" s="68"/>
      <c r="L27" s="68"/>
      <c r="M27" s="69"/>
      <c r="N27" s="288">
        <f t="shared" si="1"/>
        <v>0</v>
      </c>
    </row>
    <row r="28" spans="1:14" ht="26.4" x14ac:dyDescent="0.25">
      <c r="A28" s="64">
        <v>20</v>
      </c>
      <c r="B28" s="281" t="s">
        <v>143</v>
      </c>
      <c r="C28" s="293" t="s">
        <v>140</v>
      </c>
      <c r="D28" s="65" t="s">
        <v>15</v>
      </c>
      <c r="E28" s="64">
        <v>0</v>
      </c>
      <c r="F28" s="65">
        <v>15</v>
      </c>
      <c r="G28" s="65">
        <v>0</v>
      </c>
      <c r="H28" s="65">
        <v>2</v>
      </c>
      <c r="I28" s="66">
        <f t="shared" si="0"/>
        <v>17</v>
      </c>
      <c r="J28" s="67"/>
      <c r="K28" s="68"/>
      <c r="L28" s="68"/>
      <c r="M28" s="69"/>
      <c r="N28" s="288">
        <f t="shared" si="1"/>
        <v>0</v>
      </c>
    </row>
    <row r="29" spans="1:14" x14ac:dyDescent="0.25">
      <c r="A29" s="64">
        <v>21</v>
      </c>
      <c r="B29" s="281" t="s">
        <v>144</v>
      </c>
      <c r="C29" s="293" t="s">
        <v>142</v>
      </c>
      <c r="D29" s="65" t="s">
        <v>15</v>
      </c>
      <c r="E29" s="64">
        <v>0</v>
      </c>
      <c r="F29" s="65">
        <v>15</v>
      </c>
      <c r="G29" s="65">
        <v>0</v>
      </c>
      <c r="H29" s="65">
        <v>2</v>
      </c>
      <c r="I29" s="66">
        <f t="shared" si="0"/>
        <v>17</v>
      </c>
      <c r="J29" s="67"/>
      <c r="K29" s="68"/>
      <c r="L29" s="68"/>
      <c r="M29" s="69"/>
      <c r="N29" s="288">
        <f t="shared" si="1"/>
        <v>0</v>
      </c>
    </row>
    <row r="30" spans="1:14" ht="26.4" x14ac:dyDescent="0.25">
      <c r="A30" s="64">
        <v>22</v>
      </c>
      <c r="B30" s="298" t="s">
        <v>145</v>
      </c>
      <c r="C30" s="82" t="s">
        <v>146</v>
      </c>
      <c r="D30" s="65" t="s">
        <v>15</v>
      </c>
      <c r="E30" s="64">
        <v>0</v>
      </c>
      <c r="F30" s="65">
        <v>1</v>
      </c>
      <c r="G30" s="65">
        <v>0</v>
      </c>
      <c r="H30" s="65">
        <v>2</v>
      </c>
      <c r="I30" s="66">
        <f t="shared" si="0"/>
        <v>3</v>
      </c>
      <c r="J30" s="67"/>
      <c r="K30" s="68"/>
      <c r="L30" s="68"/>
      <c r="M30" s="69"/>
      <c r="N30" s="288">
        <f t="shared" si="1"/>
        <v>0</v>
      </c>
    </row>
    <row r="31" spans="1:14" x14ac:dyDescent="0.25">
      <c r="A31" s="64">
        <v>23</v>
      </c>
      <c r="B31" s="298" t="s">
        <v>147</v>
      </c>
      <c r="C31" s="82" t="s">
        <v>148</v>
      </c>
      <c r="D31" s="65" t="s">
        <v>15</v>
      </c>
      <c r="E31" s="64">
        <v>2</v>
      </c>
      <c r="F31" s="65">
        <v>21</v>
      </c>
      <c r="G31" s="65">
        <v>0</v>
      </c>
      <c r="H31" s="65">
        <v>2</v>
      </c>
      <c r="I31" s="66">
        <f t="shared" si="0"/>
        <v>25</v>
      </c>
      <c r="J31" s="67"/>
      <c r="K31" s="68"/>
      <c r="L31" s="68"/>
      <c r="M31" s="69"/>
      <c r="N31" s="288">
        <f t="shared" si="1"/>
        <v>0</v>
      </c>
    </row>
    <row r="32" spans="1:14" ht="26.4" x14ac:dyDescent="0.25">
      <c r="A32" s="64">
        <v>24</v>
      </c>
      <c r="B32" s="281" t="s">
        <v>149</v>
      </c>
      <c r="C32" s="281" t="s">
        <v>114</v>
      </c>
      <c r="D32" s="65" t="s">
        <v>15</v>
      </c>
      <c r="E32" s="64">
        <v>2</v>
      </c>
      <c r="F32" s="65">
        <v>30</v>
      </c>
      <c r="G32" s="65">
        <v>0</v>
      </c>
      <c r="H32" s="65">
        <v>3</v>
      </c>
      <c r="I32" s="66">
        <f t="shared" si="0"/>
        <v>35</v>
      </c>
      <c r="J32" s="67"/>
      <c r="K32" s="68"/>
      <c r="L32" s="68"/>
      <c r="M32" s="69"/>
      <c r="N32" s="288">
        <f t="shared" si="1"/>
        <v>0</v>
      </c>
    </row>
    <row r="33" spans="1:14" x14ac:dyDescent="0.25">
      <c r="A33" s="64">
        <v>25</v>
      </c>
      <c r="B33" s="281" t="s">
        <v>150</v>
      </c>
      <c r="C33" s="281" t="s">
        <v>116</v>
      </c>
      <c r="D33" s="65" t="s">
        <v>15</v>
      </c>
      <c r="E33" s="64">
        <v>4</v>
      </c>
      <c r="F33" s="65">
        <v>50</v>
      </c>
      <c r="G33" s="65">
        <v>5</v>
      </c>
      <c r="H33" s="65">
        <v>7</v>
      </c>
      <c r="I33" s="66">
        <f t="shared" si="0"/>
        <v>66</v>
      </c>
      <c r="J33" s="67"/>
      <c r="K33" s="68"/>
      <c r="L33" s="68"/>
      <c r="M33" s="69"/>
      <c r="N33" s="288">
        <f t="shared" si="1"/>
        <v>0</v>
      </c>
    </row>
    <row r="34" spans="1:14" ht="26.4" x14ac:dyDescent="0.25">
      <c r="A34" s="64">
        <v>26</v>
      </c>
      <c r="B34" s="281" t="s">
        <v>151</v>
      </c>
      <c r="C34" s="281" t="s">
        <v>152</v>
      </c>
      <c r="D34" s="65" t="s">
        <v>15</v>
      </c>
      <c r="E34" s="64">
        <v>5</v>
      </c>
      <c r="F34" s="65">
        <v>45</v>
      </c>
      <c r="G34" s="65">
        <v>20</v>
      </c>
      <c r="H34" s="65">
        <v>10</v>
      </c>
      <c r="I34" s="66">
        <f t="shared" si="0"/>
        <v>80</v>
      </c>
      <c r="J34" s="67"/>
      <c r="K34" s="68"/>
      <c r="L34" s="68"/>
      <c r="M34" s="69"/>
      <c r="N34" s="288">
        <f t="shared" si="1"/>
        <v>0</v>
      </c>
    </row>
    <row r="35" spans="1:14" x14ac:dyDescent="0.25">
      <c r="A35" s="64">
        <v>27</v>
      </c>
      <c r="B35" s="281" t="s">
        <v>153</v>
      </c>
      <c r="C35" s="281" t="s">
        <v>154</v>
      </c>
      <c r="D35" s="65" t="s">
        <v>15</v>
      </c>
      <c r="E35" s="64">
        <v>5</v>
      </c>
      <c r="F35" s="65">
        <v>60</v>
      </c>
      <c r="G35" s="65">
        <v>10</v>
      </c>
      <c r="H35" s="65">
        <v>5</v>
      </c>
      <c r="I35" s="66">
        <f t="shared" si="0"/>
        <v>80</v>
      </c>
      <c r="J35" s="67"/>
      <c r="K35" s="68"/>
      <c r="L35" s="68"/>
      <c r="M35" s="69"/>
      <c r="N35" s="288">
        <f t="shared" si="1"/>
        <v>0</v>
      </c>
    </row>
    <row r="36" spans="1:14" x14ac:dyDescent="0.25">
      <c r="A36" s="64">
        <v>28</v>
      </c>
      <c r="B36" s="281" t="s">
        <v>155</v>
      </c>
      <c r="C36" s="281" t="s">
        <v>126</v>
      </c>
      <c r="D36" s="65" t="s">
        <v>15</v>
      </c>
      <c r="E36" s="64">
        <v>30</v>
      </c>
      <c r="F36" s="65">
        <v>50</v>
      </c>
      <c r="G36" s="65">
        <v>10</v>
      </c>
      <c r="H36" s="65">
        <v>30</v>
      </c>
      <c r="I36" s="66">
        <f t="shared" si="0"/>
        <v>120</v>
      </c>
      <c r="J36" s="67"/>
      <c r="K36" s="68"/>
      <c r="L36" s="68"/>
      <c r="M36" s="69"/>
      <c r="N36" s="288">
        <f t="shared" si="1"/>
        <v>0</v>
      </c>
    </row>
    <row r="37" spans="1:14" ht="26.4" x14ac:dyDescent="0.25">
      <c r="A37" s="64">
        <v>29</v>
      </c>
      <c r="B37" s="281" t="s">
        <v>156</v>
      </c>
      <c r="C37" s="281" t="s">
        <v>157</v>
      </c>
      <c r="D37" s="65" t="s">
        <v>15</v>
      </c>
      <c r="E37" s="64">
        <v>0</v>
      </c>
      <c r="F37" s="65">
        <v>20</v>
      </c>
      <c r="G37" s="65">
        <v>0</v>
      </c>
      <c r="H37" s="65">
        <v>16</v>
      </c>
      <c r="I37" s="66">
        <f t="shared" si="0"/>
        <v>36</v>
      </c>
      <c r="J37" s="67"/>
      <c r="K37" s="68"/>
      <c r="L37" s="68"/>
      <c r="M37" s="69"/>
      <c r="N37" s="288">
        <f t="shared" si="1"/>
        <v>0</v>
      </c>
    </row>
    <row r="38" spans="1:14" x14ac:dyDescent="0.25">
      <c r="A38" s="64">
        <v>30</v>
      </c>
      <c r="B38" s="281" t="s">
        <v>158</v>
      </c>
      <c r="C38" s="281" t="s">
        <v>159</v>
      </c>
      <c r="D38" s="65" t="s">
        <v>15</v>
      </c>
      <c r="E38" s="64">
        <v>130</v>
      </c>
      <c r="F38" s="65">
        <v>240</v>
      </c>
      <c r="G38" s="65">
        <v>15</v>
      </c>
      <c r="H38" s="65">
        <v>85</v>
      </c>
      <c r="I38" s="66">
        <f t="shared" si="0"/>
        <v>470</v>
      </c>
      <c r="J38" s="67"/>
      <c r="K38" s="68"/>
      <c r="L38" s="68"/>
      <c r="M38" s="69"/>
      <c r="N38" s="288">
        <f t="shared" si="1"/>
        <v>0</v>
      </c>
    </row>
    <row r="39" spans="1:14" ht="26.4" x14ac:dyDescent="0.25">
      <c r="A39" s="244">
        <v>31</v>
      </c>
      <c r="B39" s="280" t="s">
        <v>160</v>
      </c>
      <c r="C39" s="280" t="s">
        <v>114</v>
      </c>
      <c r="D39" s="283" t="s">
        <v>15</v>
      </c>
      <c r="E39" s="244">
        <v>45</v>
      </c>
      <c r="F39" s="283">
        <v>35</v>
      </c>
      <c r="G39" s="283">
        <v>70</v>
      </c>
      <c r="H39" s="283">
        <v>100</v>
      </c>
      <c r="I39" s="447">
        <f t="shared" si="0"/>
        <v>250</v>
      </c>
      <c r="J39" s="290"/>
      <c r="K39" s="291"/>
      <c r="L39" s="291"/>
      <c r="M39" s="292"/>
      <c r="N39" s="289">
        <f t="shared" si="1"/>
        <v>0</v>
      </c>
    </row>
    <row r="40" spans="1:14" x14ac:dyDescent="0.25">
      <c r="A40" s="64">
        <v>32</v>
      </c>
      <c r="B40" s="281" t="s">
        <v>161</v>
      </c>
      <c r="C40" s="281" t="s">
        <v>116</v>
      </c>
      <c r="D40" s="65" t="s">
        <v>15</v>
      </c>
      <c r="E40" s="64">
        <v>130</v>
      </c>
      <c r="F40" s="65">
        <v>200</v>
      </c>
      <c r="G40" s="65">
        <v>130</v>
      </c>
      <c r="H40" s="65">
        <v>264</v>
      </c>
      <c r="I40" s="66">
        <f t="shared" si="0"/>
        <v>724</v>
      </c>
      <c r="J40" s="67"/>
      <c r="K40" s="68"/>
      <c r="L40" s="68"/>
      <c r="M40" s="69"/>
      <c r="N40" s="288">
        <f t="shared" si="1"/>
        <v>0</v>
      </c>
    </row>
    <row r="41" spans="1:14" x14ac:dyDescent="0.25">
      <c r="A41" s="64">
        <v>33</v>
      </c>
      <c r="B41" s="281" t="s">
        <v>162</v>
      </c>
      <c r="C41" s="281" t="s">
        <v>163</v>
      </c>
      <c r="D41" s="65" t="s">
        <v>15</v>
      </c>
      <c r="E41" s="64">
        <v>150</v>
      </c>
      <c r="F41" s="65">
        <v>340</v>
      </c>
      <c r="G41" s="65">
        <v>100</v>
      </c>
      <c r="H41" s="65">
        <v>155</v>
      </c>
      <c r="I41" s="66">
        <f t="shared" si="0"/>
        <v>745</v>
      </c>
      <c r="J41" s="67"/>
      <c r="K41" s="68"/>
      <c r="L41" s="68"/>
      <c r="M41" s="69"/>
      <c r="N41" s="288">
        <f t="shared" si="1"/>
        <v>0</v>
      </c>
    </row>
    <row r="42" spans="1:14" ht="26.4" x14ac:dyDescent="0.25">
      <c r="A42" s="244">
        <v>34</v>
      </c>
      <c r="B42" s="280" t="s">
        <v>164</v>
      </c>
      <c r="C42" s="280" t="s">
        <v>114</v>
      </c>
      <c r="D42" s="283" t="s">
        <v>15</v>
      </c>
      <c r="E42" s="244">
        <v>20</v>
      </c>
      <c r="F42" s="283">
        <v>50</v>
      </c>
      <c r="G42" s="283">
        <v>20</v>
      </c>
      <c r="H42" s="283">
        <v>104</v>
      </c>
      <c r="I42" s="447">
        <f t="shared" si="0"/>
        <v>194</v>
      </c>
      <c r="J42" s="290"/>
      <c r="K42" s="291"/>
      <c r="L42" s="291"/>
      <c r="M42" s="292"/>
      <c r="N42" s="289">
        <f t="shared" si="1"/>
        <v>0</v>
      </c>
    </row>
    <row r="43" spans="1:14" x14ac:dyDescent="0.25">
      <c r="A43" s="64">
        <v>35</v>
      </c>
      <c r="B43" s="281" t="s">
        <v>165</v>
      </c>
      <c r="C43" s="281" t="s">
        <v>116</v>
      </c>
      <c r="D43" s="65" t="s">
        <v>15</v>
      </c>
      <c r="E43" s="64">
        <v>50</v>
      </c>
      <c r="F43" s="65">
        <v>240</v>
      </c>
      <c r="G43" s="65">
        <v>30</v>
      </c>
      <c r="H43" s="65">
        <v>182</v>
      </c>
      <c r="I43" s="66">
        <f t="shared" si="0"/>
        <v>502</v>
      </c>
      <c r="J43" s="67"/>
      <c r="K43" s="68"/>
      <c r="L43" s="68"/>
      <c r="M43" s="69"/>
      <c r="N43" s="288">
        <f t="shared" si="1"/>
        <v>0</v>
      </c>
    </row>
    <row r="44" spans="1:14" x14ac:dyDescent="0.25">
      <c r="A44" s="64">
        <v>36</v>
      </c>
      <c r="B44" s="281" t="s">
        <v>166</v>
      </c>
      <c r="C44" s="281" t="s">
        <v>116</v>
      </c>
      <c r="D44" s="65" t="s">
        <v>15</v>
      </c>
      <c r="E44" s="64"/>
      <c r="F44" s="65">
        <v>85</v>
      </c>
      <c r="G44" s="65">
        <v>10</v>
      </c>
      <c r="H44" s="65">
        <v>15</v>
      </c>
      <c r="I44" s="66">
        <f t="shared" si="0"/>
        <v>110</v>
      </c>
      <c r="J44" s="67"/>
      <c r="K44" s="68"/>
      <c r="L44" s="68"/>
      <c r="M44" s="69"/>
      <c r="N44" s="288">
        <f t="shared" si="1"/>
        <v>0</v>
      </c>
    </row>
    <row r="45" spans="1:14" ht="26.4" x14ac:dyDescent="0.25">
      <c r="A45" s="64">
        <v>37</v>
      </c>
      <c r="B45" s="281" t="s">
        <v>167</v>
      </c>
      <c r="C45" s="281" t="s">
        <v>168</v>
      </c>
      <c r="D45" s="65" t="s">
        <v>15</v>
      </c>
      <c r="E45" s="64">
        <v>2</v>
      </c>
      <c r="F45" s="65"/>
      <c r="G45" s="65">
        <v>5</v>
      </c>
      <c r="H45" s="65">
        <v>20</v>
      </c>
      <c r="I45" s="66">
        <f t="shared" si="0"/>
        <v>27</v>
      </c>
      <c r="J45" s="67"/>
      <c r="K45" s="68"/>
      <c r="L45" s="68"/>
      <c r="M45" s="69"/>
      <c r="N45" s="288">
        <f t="shared" si="1"/>
        <v>0</v>
      </c>
    </row>
    <row r="46" spans="1:14" x14ac:dyDescent="0.25">
      <c r="A46" s="64">
        <v>38</v>
      </c>
      <c r="B46" s="281" t="s">
        <v>169</v>
      </c>
      <c r="C46" s="281" t="s">
        <v>170</v>
      </c>
      <c r="D46" s="65" t="s">
        <v>15</v>
      </c>
      <c r="E46" s="64">
        <v>8</v>
      </c>
      <c r="F46" s="65">
        <v>30</v>
      </c>
      <c r="G46" s="65">
        <v>40</v>
      </c>
      <c r="H46" s="65">
        <v>10</v>
      </c>
      <c r="I46" s="66">
        <f t="shared" si="0"/>
        <v>88</v>
      </c>
      <c r="J46" s="67"/>
      <c r="K46" s="68"/>
      <c r="L46" s="65"/>
      <c r="M46" s="65"/>
      <c r="N46" s="288">
        <f t="shared" si="1"/>
        <v>0</v>
      </c>
    </row>
    <row r="47" spans="1:14" ht="26.4" x14ac:dyDescent="0.25">
      <c r="A47" s="64">
        <v>39</v>
      </c>
      <c r="B47" s="281" t="s">
        <v>171</v>
      </c>
      <c r="C47" s="82" t="s">
        <v>172</v>
      </c>
      <c r="D47" s="65" t="s">
        <v>15</v>
      </c>
      <c r="E47" s="64">
        <v>10</v>
      </c>
      <c r="F47" s="65">
        <v>20</v>
      </c>
      <c r="G47" s="65">
        <v>0</v>
      </c>
      <c r="H47" s="65">
        <v>10</v>
      </c>
      <c r="I47" s="66">
        <f t="shared" si="0"/>
        <v>40</v>
      </c>
      <c r="J47" s="67"/>
      <c r="K47" s="68"/>
      <c r="L47" s="65"/>
      <c r="M47" s="65"/>
      <c r="N47" s="288">
        <f t="shared" si="1"/>
        <v>0</v>
      </c>
    </row>
    <row r="48" spans="1:14" ht="25.95" customHeight="1" x14ac:dyDescent="0.25">
      <c r="A48" s="64">
        <v>40</v>
      </c>
      <c r="B48" s="281" t="s">
        <v>173</v>
      </c>
      <c r="C48" s="82" t="s">
        <v>174</v>
      </c>
      <c r="D48" s="65" t="s">
        <v>15</v>
      </c>
      <c r="E48" s="64">
        <v>35</v>
      </c>
      <c r="F48" s="65">
        <v>30</v>
      </c>
      <c r="G48" s="65">
        <v>0</v>
      </c>
      <c r="H48" s="65">
        <v>22</v>
      </c>
      <c r="I48" s="66">
        <f t="shared" si="0"/>
        <v>87</v>
      </c>
      <c r="J48" s="67"/>
      <c r="K48" s="68"/>
      <c r="L48" s="68"/>
      <c r="M48" s="69"/>
      <c r="N48" s="288">
        <f t="shared" si="1"/>
        <v>0</v>
      </c>
    </row>
    <row r="49" spans="1:14" ht="26.4" x14ac:dyDescent="0.25">
      <c r="A49" s="64">
        <v>41</v>
      </c>
      <c r="B49" s="281" t="s">
        <v>175</v>
      </c>
      <c r="C49" s="281" t="s">
        <v>114</v>
      </c>
      <c r="D49" s="65" t="s">
        <v>15</v>
      </c>
      <c r="E49" s="64">
        <v>10</v>
      </c>
      <c r="F49" s="65">
        <v>30</v>
      </c>
      <c r="G49" s="65">
        <v>10</v>
      </c>
      <c r="H49" s="65">
        <v>21</v>
      </c>
      <c r="I49" s="66">
        <f t="shared" si="0"/>
        <v>71</v>
      </c>
      <c r="J49" s="67"/>
      <c r="K49" s="68"/>
      <c r="L49" s="65"/>
      <c r="M49" s="65"/>
      <c r="N49" s="288">
        <f t="shared" si="1"/>
        <v>0</v>
      </c>
    </row>
    <row r="50" spans="1:14" x14ac:dyDescent="0.25">
      <c r="A50" s="64">
        <v>42</v>
      </c>
      <c r="B50" s="281" t="s">
        <v>176</v>
      </c>
      <c r="C50" s="281" t="s">
        <v>116</v>
      </c>
      <c r="D50" s="65" t="s">
        <v>15</v>
      </c>
      <c r="E50" s="64">
        <v>20</v>
      </c>
      <c r="F50" s="65">
        <v>65</v>
      </c>
      <c r="G50" s="65">
        <v>30</v>
      </c>
      <c r="H50" s="65">
        <v>56</v>
      </c>
      <c r="I50" s="66">
        <f t="shared" si="0"/>
        <v>171</v>
      </c>
      <c r="J50" s="285"/>
      <c r="K50" s="286"/>
      <c r="L50" s="286"/>
      <c r="M50" s="287"/>
      <c r="N50" s="288">
        <f t="shared" si="1"/>
        <v>0</v>
      </c>
    </row>
    <row r="51" spans="1:14" x14ac:dyDescent="0.25">
      <c r="A51" s="64">
        <v>43</v>
      </c>
      <c r="B51" s="281" t="s">
        <v>177</v>
      </c>
      <c r="C51" s="281" t="s">
        <v>116</v>
      </c>
      <c r="D51" s="65" t="s">
        <v>15</v>
      </c>
      <c r="E51" s="64">
        <v>300</v>
      </c>
      <c r="F51" s="65">
        <v>1000</v>
      </c>
      <c r="G51" s="65">
        <v>300</v>
      </c>
      <c r="H51" s="65">
        <v>280</v>
      </c>
      <c r="I51" s="66">
        <f t="shared" si="0"/>
        <v>1880</v>
      </c>
      <c r="J51" s="294"/>
      <c r="K51" s="295"/>
      <c r="L51" s="295"/>
      <c r="M51" s="296"/>
      <c r="N51" s="288">
        <f t="shared" si="1"/>
        <v>0</v>
      </c>
    </row>
    <row r="52" spans="1:14" x14ac:dyDescent="0.25">
      <c r="A52" s="64">
        <v>44</v>
      </c>
      <c r="B52" s="297" t="s">
        <v>178</v>
      </c>
      <c r="C52" s="297" t="s">
        <v>126</v>
      </c>
      <c r="D52" s="284" t="s">
        <v>15</v>
      </c>
      <c r="E52" s="143">
        <v>0</v>
      </c>
      <c r="F52" s="284">
        <v>30</v>
      </c>
      <c r="G52" s="284">
        <v>0</v>
      </c>
      <c r="H52" s="284">
        <v>5</v>
      </c>
      <c r="I52" s="72">
        <f t="shared" si="0"/>
        <v>35</v>
      </c>
      <c r="J52" s="73"/>
      <c r="K52" s="74"/>
      <c r="L52" s="74"/>
      <c r="M52" s="75"/>
      <c r="N52" s="288">
        <f t="shared" si="1"/>
        <v>0</v>
      </c>
    </row>
    <row r="53" spans="1:14" ht="34.950000000000003" customHeight="1" thickBot="1" x14ac:dyDescent="0.3">
      <c r="A53" s="503" t="s">
        <v>179</v>
      </c>
      <c r="B53" s="504"/>
      <c r="C53" s="504"/>
      <c r="D53" s="504"/>
      <c r="E53" s="506"/>
      <c r="F53" s="506"/>
      <c r="G53" s="506"/>
      <c r="H53" s="506"/>
      <c r="I53" s="506"/>
      <c r="J53" s="504"/>
      <c r="K53" s="504"/>
      <c r="L53" s="504"/>
      <c r="M53" s="504"/>
      <c r="N53" s="507"/>
    </row>
    <row r="54" spans="1:14" x14ac:dyDescent="0.25">
      <c r="A54" s="62">
        <v>44</v>
      </c>
      <c r="B54" s="299" t="s">
        <v>180</v>
      </c>
      <c r="C54" s="299" t="s">
        <v>116</v>
      </c>
      <c r="D54" s="185" t="s">
        <v>15</v>
      </c>
      <c r="E54" s="62">
        <v>90</v>
      </c>
      <c r="F54" s="446">
        <v>230</v>
      </c>
      <c r="G54" s="446">
        <v>160</v>
      </c>
      <c r="H54" s="446">
        <v>90</v>
      </c>
      <c r="I54" s="63">
        <f>SUM(E54:H54)</f>
        <v>570</v>
      </c>
      <c r="J54" s="301"/>
      <c r="K54" s="302"/>
      <c r="L54" s="302"/>
      <c r="M54" s="303"/>
      <c r="N54" s="304">
        <f>M54*I54</f>
        <v>0</v>
      </c>
    </row>
    <row r="55" spans="1:14" x14ac:dyDescent="0.25">
      <c r="A55" s="64">
        <v>45</v>
      </c>
      <c r="B55" s="281" t="s">
        <v>181</v>
      </c>
      <c r="C55" s="281" t="s">
        <v>116</v>
      </c>
      <c r="D55" s="89" t="s">
        <v>15</v>
      </c>
      <c r="E55" s="64">
        <v>40</v>
      </c>
      <c r="F55" s="65">
        <v>70</v>
      </c>
      <c r="G55" s="65">
        <v>120</v>
      </c>
      <c r="H55" s="65">
        <v>120</v>
      </c>
      <c r="I55" s="66">
        <f>SUM(E55:H55)</f>
        <v>350</v>
      </c>
      <c r="J55" s="67"/>
      <c r="K55" s="68"/>
      <c r="L55" s="68"/>
      <c r="M55" s="69"/>
      <c r="N55" s="70">
        <f>M55*I55</f>
        <v>0</v>
      </c>
    </row>
    <row r="56" spans="1:14" ht="14.25" customHeight="1" x14ac:dyDescent="0.25">
      <c r="A56" s="78">
        <v>46</v>
      </c>
      <c r="B56" s="281" t="s">
        <v>182</v>
      </c>
      <c r="C56" s="281" t="s">
        <v>116</v>
      </c>
      <c r="D56" s="89" t="s">
        <v>15</v>
      </c>
      <c r="E56" s="64">
        <v>140</v>
      </c>
      <c r="F56" s="65">
        <v>320</v>
      </c>
      <c r="G56" s="65">
        <v>250</v>
      </c>
      <c r="H56" s="65">
        <v>30</v>
      </c>
      <c r="I56" s="66">
        <f t="shared" ref="I56:I70" si="2">SUM(E56:H56)</f>
        <v>740</v>
      </c>
      <c r="J56" s="67"/>
      <c r="K56" s="68"/>
      <c r="L56" s="68"/>
      <c r="M56" s="69"/>
      <c r="N56" s="70">
        <f t="shared" si="1"/>
        <v>0</v>
      </c>
    </row>
    <row r="57" spans="1:14" x14ac:dyDescent="0.25">
      <c r="A57" s="64">
        <v>47</v>
      </c>
      <c r="B57" s="281" t="s">
        <v>183</v>
      </c>
      <c r="C57" s="281" t="s">
        <v>116</v>
      </c>
      <c r="D57" s="89" t="s">
        <v>15</v>
      </c>
      <c r="E57" s="64">
        <v>5</v>
      </c>
      <c r="F57" s="65">
        <v>35</v>
      </c>
      <c r="G57" s="65">
        <v>80</v>
      </c>
      <c r="H57" s="65">
        <v>20</v>
      </c>
      <c r="I57" s="66">
        <f t="shared" si="2"/>
        <v>140</v>
      </c>
      <c r="J57" s="67"/>
      <c r="K57" s="68"/>
      <c r="L57" s="68"/>
      <c r="M57" s="69"/>
      <c r="N57" s="70">
        <f t="shared" si="1"/>
        <v>0</v>
      </c>
    </row>
    <row r="58" spans="1:14" x14ac:dyDescent="0.25">
      <c r="A58" s="78">
        <v>48</v>
      </c>
      <c r="B58" s="281" t="s">
        <v>184</v>
      </c>
      <c r="C58" s="281" t="s">
        <v>185</v>
      </c>
      <c r="D58" s="89" t="s">
        <v>15</v>
      </c>
      <c r="E58" s="64">
        <v>0</v>
      </c>
      <c r="F58" s="65">
        <v>50</v>
      </c>
      <c r="G58" s="65">
        <v>0</v>
      </c>
      <c r="H58" s="65">
        <v>10</v>
      </c>
      <c r="I58" s="66">
        <f>SUM(E58:H58)</f>
        <v>60</v>
      </c>
      <c r="J58" s="67"/>
      <c r="K58" s="68"/>
      <c r="L58" s="68"/>
      <c r="M58" s="69"/>
      <c r="N58" s="70">
        <f t="shared" si="1"/>
        <v>0</v>
      </c>
    </row>
    <row r="59" spans="1:14" ht="15.75" customHeight="1" x14ac:dyDescent="0.25">
      <c r="A59" s="64">
        <v>49</v>
      </c>
      <c r="B59" s="281" t="s">
        <v>186</v>
      </c>
      <c r="C59" s="281" t="s">
        <v>116</v>
      </c>
      <c r="D59" s="89" t="s">
        <v>15</v>
      </c>
      <c r="E59" s="64">
        <v>20</v>
      </c>
      <c r="F59" s="65">
        <v>30</v>
      </c>
      <c r="G59" s="65">
        <v>60</v>
      </c>
      <c r="H59" s="65">
        <v>12</v>
      </c>
      <c r="I59" s="66">
        <f t="shared" si="2"/>
        <v>122</v>
      </c>
      <c r="J59" s="67"/>
      <c r="K59" s="68"/>
      <c r="L59" s="68"/>
      <c r="M59" s="69"/>
      <c r="N59" s="70">
        <f t="shared" si="1"/>
        <v>0</v>
      </c>
    </row>
    <row r="60" spans="1:14" x14ac:dyDescent="0.25">
      <c r="A60" s="78">
        <v>50</v>
      </c>
      <c r="B60" s="281" t="s">
        <v>187</v>
      </c>
      <c r="C60" s="281" t="s">
        <v>116</v>
      </c>
      <c r="D60" s="89" t="s">
        <v>15</v>
      </c>
      <c r="E60" s="64">
        <v>50</v>
      </c>
      <c r="F60" s="65">
        <v>100</v>
      </c>
      <c r="G60" s="65">
        <v>70</v>
      </c>
      <c r="H60" s="65">
        <v>85</v>
      </c>
      <c r="I60" s="66">
        <f t="shared" si="2"/>
        <v>305</v>
      </c>
      <c r="J60" s="67"/>
      <c r="K60" s="68"/>
      <c r="L60" s="68"/>
      <c r="M60" s="69"/>
      <c r="N60" s="71">
        <f t="shared" si="1"/>
        <v>0</v>
      </c>
    </row>
    <row r="61" spans="1:14" x14ac:dyDescent="0.25">
      <c r="A61" s="64">
        <v>51</v>
      </c>
      <c r="B61" s="281" t="s">
        <v>188</v>
      </c>
      <c r="C61" s="281" t="s">
        <v>116</v>
      </c>
      <c r="D61" s="89" t="s">
        <v>15</v>
      </c>
      <c r="E61" s="64">
        <v>30</v>
      </c>
      <c r="F61" s="65"/>
      <c r="G61" s="65">
        <v>20</v>
      </c>
      <c r="H61" s="65">
        <v>10</v>
      </c>
      <c r="I61" s="66">
        <f t="shared" si="2"/>
        <v>60</v>
      </c>
      <c r="J61" s="67"/>
      <c r="K61" s="68"/>
      <c r="L61" s="68"/>
      <c r="M61" s="69"/>
      <c r="N61" s="70">
        <f t="shared" si="1"/>
        <v>0</v>
      </c>
    </row>
    <row r="62" spans="1:14" x14ac:dyDescent="0.25">
      <c r="A62" s="78">
        <v>52</v>
      </c>
      <c r="B62" s="281" t="s">
        <v>189</v>
      </c>
      <c r="C62" s="281" t="s">
        <v>116</v>
      </c>
      <c r="D62" s="89" t="s">
        <v>15</v>
      </c>
      <c r="E62" s="64">
        <v>20</v>
      </c>
      <c r="F62" s="65">
        <v>90</v>
      </c>
      <c r="G62" s="65">
        <v>100</v>
      </c>
      <c r="H62" s="65">
        <v>50</v>
      </c>
      <c r="I62" s="66">
        <f t="shared" si="2"/>
        <v>260</v>
      </c>
      <c r="J62" s="67"/>
      <c r="K62" s="68"/>
      <c r="L62" s="68"/>
      <c r="M62" s="69"/>
      <c r="N62" s="70">
        <f t="shared" si="1"/>
        <v>0</v>
      </c>
    </row>
    <row r="63" spans="1:14" x14ac:dyDescent="0.25">
      <c r="A63" s="64">
        <v>53</v>
      </c>
      <c r="B63" s="281" t="s">
        <v>190</v>
      </c>
      <c r="C63" s="281" t="s">
        <v>118</v>
      </c>
      <c r="D63" s="89" t="s">
        <v>15</v>
      </c>
      <c r="E63" s="64">
        <v>30</v>
      </c>
      <c r="F63" s="65">
        <v>150</v>
      </c>
      <c r="G63" s="65">
        <v>110</v>
      </c>
      <c r="H63" s="65">
        <v>70</v>
      </c>
      <c r="I63" s="66">
        <f t="shared" si="2"/>
        <v>360</v>
      </c>
      <c r="J63" s="67"/>
      <c r="K63" s="68"/>
      <c r="L63" s="68"/>
      <c r="M63" s="69"/>
      <c r="N63" s="70">
        <f t="shared" si="1"/>
        <v>0</v>
      </c>
    </row>
    <row r="64" spans="1:14" x14ac:dyDescent="0.25">
      <c r="A64" s="78">
        <v>54</v>
      </c>
      <c r="B64" s="281" t="s">
        <v>191</v>
      </c>
      <c r="C64" s="281" t="s">
        <v>192</v>
      </c>
      <c r="D64" s="89" t="s">
        <v>15</v>
      </c>
      <c r="E64" s="64">
        <v>20</v>
      </c>
      <c r="F64" s="65"/>
      <c r="G64" s="65">
        <v>20</v>
      </c>
      <c r="H64" s="65">
        <v>20</v>
      </c>
      <c r="I64" s="66">
        <f t="shared" si="2"/>
        <v>60</v>
      </c>
      <c r="J64" s="67"/>
      <c r="K64" s="68"/>
      <c r="L64" s="68"/>
      <c r="M64" s="69"/>
      <c r="N64" s="70">
        <f>M64*I64</f>
        <v>0</v>
      </c>
    </row>
    <row r="65" spans="1:14" x14ac:dyDescent="0.25">
      <c r="A65" s="64">
        <v>55</v>
      </c>
      <c r="B65" s="281" t="s">
        <v>193</v>
      </c>
      <c r="C65" s="281" t="s">
        <v>194</v>
      </c>
      <c r="D65" s="89" t="s">
        <v>15</v>
      </c>
      <c r="E65" s="64">
        <v>50</v>
      </c>
      <c r="F65" s="65">
        <v>200</v>
      </c>
      <c r="G65" s="65">
        <v>35</v>
      </c>
      <c r="H65" s="65">
        <v>170</v>
      </c>
      <c r="I65" s="66">
        <f t="shared" si="2"/>
        <v>455</v>
      </c>
      <c r="J65" s="67"/>
      <c r="K65" s="68"/>
      <c r="L65" s="68"/>
      <c r="M65" s="69"/>
      <c r="N65" s="70">
        <f t="shared" si="1"/>
        <v>0</v>
      </c>
    </row>
    <row r="66" spans="1:14" x14ac:dyDescent="0.25">
      <c r="A66" s="78">
        <v>56</v>
      </c>
      <c r="B66" s="281" t="s">
        <v>195</v>
      </c>
      <c r="C66" s="281" t="s">
        <v>192</v>
      </c>
      <c r="D66" s="89" t="s">
        <v>15</v>
      </c>
      <c r="E66" s="64">
        <v>20</v>
      </c>
      <c r="F66" s="65"/>
      <c r="G66" s="65">
        <v>10</v>
      </c>
      <c r="H66" s="65">
        <v>20</v>
      </c>
      <c r="I66" s="66">
        <f t="shared" si="2"/>
        <v>50</v>
      </c>
      <c r="J66" s="67"/>
      <c r="K66" s="68"/>
      <c r="L66" s="68"/>
      <c r="M66" s="69"/>
      <c r="N66" s="70">
        <f t="shared" si="1"/>
        <v>0</v>
      </c>
    </row>
    <row r="67" spans="1:14" x14ac:dyDescent="0.25">
      <c r="A67" s="64">
        <v>57</v>
      </c>
      <c r="B67" s="281" t="s">
        <v>196</v>
      </c>
      <c r="C67" s="281" t="s">
        <v>197</v>
      </c>
      <c r="D67" s="90" t="s">
        <v>15</v>
      </c>
      <c r="E67" s="64">
        <v>0</v>
      </c>
      <c r="F67" s="65"/>
      <c r="G67" s="65">
        <v>10</v>
      </c>
      <c r="H67" s="65">
        <v>0</v>
      </c>
      <c r="I67" s="66">
        <f t="shared" si="2"/>
        <v>10</v>
      </c>
      <c r="J67" s="91"/>
      <c r="K67" s="92"/>
      <c r="L67" s="92"/>
      <c r="M67" s="93"/>
      <c r="N67" s="71">
        <f t="shared" si="1"/>
        <v>0</v>
      </c>
    </row>
    <row r="68" spans="1:14" x14ac:dyDescent="0.25">
      <c r="A68" s="78">
        <v>58</v>
      </c>
      <c r="B68" s="281" t="s">
        <v>198</v>
      </c>
      <c r="C68" s="281" t="s">
        <v>154</v>
      </c>
      <c r="D68" s="89" t="s">
        <v>15</v>
      </c>
      <c r="E68" s="64">
        <v>0</v>
      </c>
      <c r="F68" s="65">
        <v>100</v>
      </c>
      <c r="G68" s="65">
        <v>60</v>
      </c>
      <c r="H68" s="65">
        <v>20</v>
      </c>
      <c r="I68" s="66">
        <f t="shared" si="2"/>
        <v>180</v>
      </c>
      <c r="J68" s="67"/>
      <c r="K68" s="68"/>
      <c r="L68" s="68"/>
      <c r="M68" s="69"/>
      <c r="N68" s="70">
        <f t="shared" si="1"/>
        <v>0</v>
      </c>
    </row>
    <row r="69" spans="1:14" x14ac:dyDescent="0.25">
      <c r="A69" s="460">
        <v>59</v>
      </c>
      <c r="B69" s="461" t="s">
        <v>199</v>
      </c>
      <c r="C69" s="281" t="s">
        <v>116</v>
      </c>
      <c r="D69" s="66" t="s">
        <v>15</v>
      </c>
      <c r="E69" s="462"/>
      <c r="F69" s="463">
        <v>30</v>
      </c>
      <c r="G69" s="463">
        <v>0</v>
      </c>
      <c r="H69" s="463">
        <v>7</v>
      </c>
      <c r="I69" s="66">
        <f t="shared" si="2"/>
        <v>37</v>
      </c>
      <c r="J69" s="91"/>
      <c r="K69" s="92"/>
      <c r="L69" s="92"/>
      <c r="M69" s="93"/>
      <c r="N69" s="70">
        <f t="shared" si="1"/>
        <v>0</v>
      </c>
    </row>
    <row r="70" spans="1:14" x14ac:dyDescent="0.25">
      <c r="A70" s="143">
        <v>60</v>
      </c>
      <c r="B70" s="300" t="s">
        <v>200</v>
      </c>
      <c r="C70" s="300" t="s">
        <v>118</v>
      </c>
      <c r="D70" s="72" t="s">
        <v>15</v>
      </c>
      <c r="E70" s="143">
        <v>10</v>
      </c>
      <c r="F70" s="284">
        <v>100</v>
      </c>
      <c r="G70" s="284">
        <v>10</v>
      </c>
      <c r="H70" s="284">
        <v>10</v>
      </c>
      <c r="I70" s="72">
        <f t="shared" si="2"/>
        <v>130</v>
      </c>
      <c r="J70" s="73"/>
      <c r="K70" s="74"/>
      <c r="L70" s="74"/>
      <c r="M70" s="75"/>
      <c r="N70" s="76">
        <f>M70*I70</f>
        <v>0</v>
      </c>
    </row>
    <row r="71" spans="1:14" ht="21.6" customHeight="1" x14ac:dyDescent="0.25">
      <c r="J71" s="77"/>
      <c r="K71" s="188"/>
      <c r="L71" s="499" t="s">
        <v>201</v>
      </c>
      <c r="M71" s="500"/>
      <c r="N71" s="307">
        <f>SUM(N9:N52)</f>
        <v>0</v>
      </c>
    </row>
    <row r="72" spans="1:14" ht="21.6" customHeight="1" x14ac:dyDescent="0.25">
      <c r="J72" s="77"/>
      <c r="K72" s="188"/>
      <c r="L72" s="495" t="s">
        <v>202</v>
      </c>
      <c r="M72" s="496"/>
      <c r="N72" s="308">
        <f>N71*0.12</f>
        <v>0</v>
      </c>
    </row>
    <row r="73" spans="1:14" ht="21.6" customHeight="1" x14ac:dyDescent="0.25">
      <c r="L73" s="495" t="s">
        <v>203</v>
      </c>
      <c r="M73" s="496"/>
      <c r="N73" s="308">
        <f>SUM(N71:N72)</f>
        <v>0</v>
      </c>
    </row>
    <row r="74" spans="1:14" ht="21.6" customHeight="1" x14ac:dyDescent="0.25">
      <c r="L74" s="495" t="s">
        <v>204</v>
      </c>
      <c r="M74" s="496"/>
      <c r="N74" s="308">
        <f>SUM(N54:N70)</f>
        <v>0</v>
      </c>
    </row>
    <row r="75" spans="1:14" ht="21.6" customHeight="1" x14ac:dyDescent="0.25">
      <c r="L75" s="495" t="s">
        <v>29</v>
      </c>
      <c r="M75" s="496"/>
      <c r="N75" s="308">
        <f>N74*0.21</f>
        <v>0</v>
      </c>
    </row>
    <row r="76" spans="1:14" ht="21.6" customHeight="1" x14ac:dyDescent="0.25">
      <c r="L76" s="495" t="s">
        <v>205</v>
      </c>
      <c r="M76" s="496"/>
      <c r="N76" s="308">
        <f>SUM(N74:N75)</f>
        <v>0</v>
      </c>
    </row>
    <row r="77" spans="1:14" ht="21.6" customHeight="1" thickBot="1" x14ac:dyDescent="0.3">
      <c r="L77" s="497" t="s">
        <v>206</v>
      </c>
      <c r="M77" s="498"/>
      <c r="N77" s="309">
        <f>SUM(N72:N76)</f>
        <v>0</v>
      </c>
    </row>
    <row r="78" spans="1:14" ht="21.6" customHeight="1" x14ac:dyDescent="0.25">
      <c r="L78" s="305"/>
      <c r="M78" s="305"/>
      <c r="N78" s="306"/>
    </row>
    <row r="79" spans="1:14" ht="14.4" x14ac:dyDescent="0.25">
      <c r="B79" s="486"/>
      <c r="C79" s="486"/>
      <c r="D79" s="486"/>
      <c r="E79" s="486"/>
      <c r="F79" s="486"/>
      <c r="G79" s="486"/>
      <c r="H79" s="486"/>
      <c r="I79" s="486"/>
      <c r="J79" s="486"/>
      <c r="K79" s="486"/>
      <c r="L79" s="486"/>
      <c r="M79" s="230"/>
      <c r="N79" s="230"/>
    </row>
    <row r="80" spans="1:14" ht="16.2" x14ac:dyDescent="0.25">
      <c r="B80" s="487" t="s">
        <v>104</v>
      </c>
      <c r="C80" s="487"/>
      <c r="D80" s="487"/>
      <c r="E80" s="487"/>
      <c r="F80" s="487"/>
      <c r="G80" s="487"/>
      <c r="H80" s="487"/>
      <c r="I80" s="487"/>
      <c r="J80" s="487"/>
      <c r="K80" s="487"/>
      <c r="L80" s="487"/>
      <c r="M80" s="230"/>
      <c r="N80" s="230"/>
    </row>
    <row r="81" spans="1:18" x14ac:dyDescent="0.25"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0"/>
      <c r="N81" s="230"/>
    </row>
    <row r="82" spans="1:18" s="3" customFormat="1" ht="22.95" customHeight="1" x14ac:dyDescent="0.25">
      <c r="A82" s="18"/>
      <c r="B82" s="482" t="s">
        <v>514</v>
      </c>
      <c r="C82" s="482"/>
      <c r="D82" s="482"/>
      <c r="E82" s="482"/>
      <c r="F82" s="482"/>
      <c r="G82" s="482"/>
      <c r="H82" s="482"/>
      <c r="I82" s="482"/>
      <c r="J82" s="231"/>
      <c r="K82" s="231"/>
      <c r="L82" s="230"/>
      <c r="M82" s="230"/>
      <c r="N82" s="230"/>
      <c r="O82" s="230"/>
      <c r="P82" s="230"/>
      <c r="Q82" s="230"/>
      <c r="R82" s="230"/>
    </row>
    <row r="83" spans="1:18" s="1" customFormat="1" ht="15.6" x14ac:dyDescent="0.3">
      <c r="A83" s="2"/>
      <c r="B83" s="233"/>
      <c r="C83" s="233"/>
      <c r="D83" s="233"/>
      <c r="E83" s="233"/>
      <c r="F83" s="233"/>
      <c r="G83" s="231"/>
      <c r="H83" s="231"/>
      <c r="I83" s="231"/>
      <c r="J83" s="231"/>
      <c r="K83" s="231"/>
      <c r="L83" s="230"/>
      <c r="M83" s="230"/>
      <c r="N83" s="230"/>
      <c r="O83" s="230"/>
      <c r="P83" s="230"/>
      <c r="Q83" s="230"/>
      <c r="R83" s="230"/>
    </row>
    <row r="84" spans="1:18" s="1" customFormat="1" ht="75.599999999999994" customHeight="1" x14ac:dyDescent="0.3">
      <c r="A84" s="2"/>
      <c r="B84" s="483" t="s">
        <v>515</v>
      </c>
      <c r="C84" s="483"/>
      <c r="D84" s="483"/>
      <c r="E84" s="483"/>
      <c r="F84" s="483"/>
      <c r="G84" s="483"/>
      <c r="H84" s="483"/>
      <c r="I84" s="483"/>
      <c r="J84" s="483"/>
      <c r="K84" s="483"/>
      <c r="L84" s="483"/>
      <c r="M84" s="483"/>
      <c r="N84" s="234"/>
      <c r="O84" s="234"/>
      <c r="P84" s="234"/>
      <c r="Q84" s="234"/>
      <c r="R84" s="234"/>
    </row>
    <row r="86" spans="1:18" x14ac:dyDescent="0.25">
      <c r="B86" s="254"/>
      <c r="C86" s="254"/>
      <c r="D86" s="254"/>
      <c r="E86" s="254"/>
      <c r="F86" s="254"/>
      <c r="G86" s="254"/>
      <c r="H86" s="254"/>
      <c r="I86" s="254"/>
      <c r="J86" s="254"/>
      <c r="K86" s="254"/>
      <c r="L86" s="254"/>
      <c r="M86" s="254"/>
      <c r="N86" s="254"/>
    </row>
    <row r="87" spans="1:18" x14ac:dyDescent="0.25">
      <c r="B87" s="254"/>
      <c r="C87" s="254"/>
      <c r="D87" s="254"/>
      <c r="E87" s="254"/>
      <c r="F87" s="254"/>
      <c r="G87" s="254"/>
      <c r="H87" s="254"/>
      <c r="I87" s="254"/>
      <c r="J87" s="254"/>
      <c r="K87" s="254"/>
      <c r="L87" s="254"/>
      <c r="M87" s="254"/>
      <c r="N87" s="254"/>
    </row>
    <row r="88" spans="1:18" x14ac:dyDescent="0.25">
      <c r="B88" s="254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</row>
    <row r="89" spans="1:18" x14ac:dyDescent="0.25">
      <c r="B89" s="254"/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</row>
    <row r="90" spans="1:18" x14ac:dyDescent="0.25">
      <c r="B90" s="254"/>
      <c r="C90" s="254"/>
      <c r="D90" s="254"/>
      <c r="E90" s="254"/>
      <c r="F90" s="254"/>
      <c r="G90" s="254"/>
      <c r="H90" s="254"/>
      <c r="I90" s="254"/>
      <c r="J90" s="254"/>
      <c r="K90" s="254"/>
      <c r="L90" s="254"/>
      <c r="M90" s="254"/>
      <c r="N90" s="254"/>
    </row>
    <row r="91" spans="1:18" x14ac:dyDescent="0.25">
      <c r="B91" s="254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</row>
    <row r="92" spans="1:18" ht="12" customHeight="1" x14ac:dyDescent="0.25"/>
  </sheetData>
  <customSheetViews>
    <customSheetView guid="{0B3AE4E3-0914-4208-ADDB-6B30E9E80D19}" scale="70">
      <selection activeCell="O7" sqref="O7"/>
      <pageMargins left="0" right="0" top="0" bottom="0" header="0" footer="0"/>
      <pageSetup paperSize="9" orientation="portrait" r:id="rId1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2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4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5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6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7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10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11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12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1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14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15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16"/>
    </customSheetView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7"/>
    </customSheetView>
  </customSheetViews>
  <mergeCells count="15">
    <mergeCell ref="A2:N2"/>
    <mergeCell ref="L71:M71"/>
    <mergeCell ref="L72:M72"/>
    <mergeCell ref="L73:M73"/>
    <mergeCell ref="L74:M74"/>
    <mergeCell ref="A3:N3"/>
    <mergeCell ref="A8:N8"/>
    <mergeCell ref="A53:N53"/>
    <mergeCell ref="B82:I82"/>
    <mergeCell ref="B84:M84"/>
    <mergeCell ref="B79:L79"/>
    <mergeCell ref="B80:L80"/>
    <mergeCell ref="L75:M75"/>
    <mergeCell ref="L76:M76"/>
    <mergeCell ref="L77:M77"/>
  </mergeCells>
  <pageMargins left="0.7" right="0.7" top="0.75" bottom="0.75" header="0.3" footer="0.3"/>
  <pageSetup paperSize="9" scale="45" orientation="landscape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M9" sqref="M9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5" width="9.5546875" style="5" customWidth="1"/>
    <col min="6" max="7" width="9.6640625" style="5" customWidth="1"/>
    <col min="8" max="9" width="9.5546875" style="5" customWidth="1"/>
    <col min="10" max="10" width="12.109375" style="5" customWidth="1"/>
    <col min="11" max="11" width="31.88671875" style="5" customWidth="1"/>
    <col min="12" max="12" width="7.44140625" style="5" customWidth="1"/>
    <col min="13" max="13" width="24.77734375" style="5" customWidth="1"/>
    <col min="14" max="14" width="17.5546875" style="5" bestFit="1" customWidth="1"/>
    <col min="15" max="15" width="12.6640625" style="5" customWidth="1"/>
    <col min="16" max="16384" width="48.44140625" style="5"/>
  </cols>
  <sheetData>
    <row r="2" spans="1:15" s="61" customFormat="1" ht="31.95" customHeight="1" x14ac:dyDescent="0.25">
      <c r="A2" s="488" t="s">
        <v>207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5" s="61" customFormat="1" ht="61.95" customHeight="1" x14ac:dyDescent="0.25">
      <c r="A3" s="501" t="s">
        <v>208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</row>
    <row r="4" spans="1:15" x14ac:dyDescent="0.25">
      <c r="A4" s="27"/>
      <c r="B4" s="19"/>
      <c r="C4" s="19"/>
      <c r="D4" s="19"/>
      <c r="E4" s="19"/>
      <c r="F4" s="19"/>
      <c r="G4" s="19"/>
      <c r="H4" s="19"/>
      <c r="I4" s="19"/>
      <c r="J4" s="19"/>
      <c r="K4" s="20"/>
      <c r="L4" s="20"/>
      <c r="M4" s="20"/>
      <c r="N4" s="20"/>
      <c r="O4" s="20"/>
    </row>
    <row r="5" spans="1:15" x14ac:dyDescent="0.25">
      <c r="A5" s="4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5" x14ac:dyDescent="0.25">
      <c r="A6" s="4"/>
      <c r="B6" s="94"/>
      <c r="C6" s="167" t="s">
        <v>107</v>
      </c>
      <c r="D6" s="121"/>
      <c r="E6" s="121"/>
      <c r="F6" s="121"/>
      <c r="G6" s="121"/>
      <c r="H6" s="127"/>
      <c r="M6" s="19"/>
      <c r="N6" s="19"/>
    </row>
    <row r="7" spans="1:15" ht="15.75" customHeight="1" thickBot="1" x14ac:dyDescent="0.3">
      <c r="A7" s="27"/>
      <c r="B7" s="19"/>
      <c r="C7" s="19"/>
      <c r="D7" s="19"/>
      <c r="E7" s="19"/>
      <c r="F7" s="19"/>
      <c r="G7" s="19"/>
      <c r="H7" s="19"/>
      <c r="I7" s="19"/>
      <c r="J7" s="19"/>
      <c r="K7" s="20"/>
      <c r="L7" s="20"/>
      <c r="M7" s="20"/>
      <c r="N7" s="20"/>
      <c r="O7" s="20"/>
    </row>
    <row r="8" spans="1:15" ht="171.6" customHeight="1" thickBot="1" x14ac:dyDescent="0.3">
      <c r="A8" s="110" t="s">
        <v>1</v>
      </c>
      <c r="B8" s="111" t="s">
        <v>2</v>
      </c>
      <c r="C8" s="111" t="s">
        <v>3</v>
      </c>
      <c r="D8" s="111" t="s">
        <v>209</v>
      </c>
      <c r="E8" s="142" t="s">
        <v>4</v>
      </c>
      <c r="F8" s="459" t="s">
        <v>5</v>
      </c>
      <c r="G8" s="278" t="s">
        <v>6</v>
      </c>
      <c r="H8" s="279" t="s">
        <v>7</v>
      </c>
      <c r="I8" s="279" t="s">
        <v>8</v>
      </c>
      <c r="J8" s="456" t="s">
        <v>9</v>
      </c>
      <c r="K8" s="110" t="s">
        <v>3</v>
      </c>
      <c r="L8" s="111" t="s">
        <v>10</v>
      </c>
      <c r="M8" s="111" t="s">
        <v>516</v>
      </c>
      <c r="N8" s="111" t="s">
        <v>11</v>
      </c>
      <c r="O8" s="112" t="s">
        <v>12</v>
      </c>
    </row>
    <row r="9" spans="1:15" ht="48" customHeight="1" x14ac:dyDescent="0.25">
      <c r="A9" s="320">
        <v>1</v>
      </c>
      <c r="B9" s="317" t="s">
        <v>177</v>
      </c>
      <c r="C9" s="311" t="s">
        <v>210</v>
      </c>
      <c r="D9" s="312" t="s">
        <v>211</v>
      </c>
      <c r="E9" s="450" t="s">
        <v>15</v>
      </c>
      <c r="F9" s="310">
        <v>900</v>
      </c>
      <c r="G9" s="312">
        <v>3700</v>
      </c>
      <c r="H9" s="312">
        <v>2700</v>
      </c>
      <c r="I9" s="312">
        <v>2200</v>
      </c>
      <c r="J9" s="316">
        <f>+SUM(F9:I9)</f>
        <v>9500</v>
      </c>
      <c r="K9" s="453"/>
      <c r="L9" s="331"/>
      <c r="M9" s="331"/>
      <c r="N9" s="332"/>
      <c r="O9" s="333">
        <f>N9*J9</f>
        <v>0</v>
      </c>
    </row>
    <row r="10" spans="1:15" ht="48" customHeight="1" x14ac:dyDescent="0.25">
      <c r="A10" s="321">
        <v>2</v>
      </c>
      <c r="B10" s="318" t="s">
        <v>125</v>
      </c>
      <c r="C10" s="95" t="s">
        <v>114</v>
      </c>
      <c r="D10" s="79" t="s">
        <v>212</v>
      </c>
      <c r="E10" s="451" t="s">
        <v>15</v>
      </c>
      <c r="F10" s="326">
        <v>200</v>
      </c>
      <c r="G10" s="315">
        <v>500</v>
      </c>
      <c r="H10" s="315">
        <v>400</v>
      </c>
      <c r="I10" s="315">
        <v>410</v>
      </c>
      <c r="J10" s="327">
        <f>+SUM(F10:I10)</f>
        <v>1510</v>
      </c>
      <c r="K10" s="454"/>
      <c r="L10" s="324"/>
      <c r="M10" s="324"/>
      <c r="N10" s="325"/>
      <c r="O10" s="334">
        <f>N10*J10</f>
        <v>0</v>
      </c>
    </row>
    <row r="11" spans="1:15" ht="48" customHeight="1" x14ac:dyDescent="0.25">
      <c r="A11" s="321">
        <v>3</v>
      </c>
      <c r="B11" s="318" t="s">
        <v>127</v>
      </c>
      <c r="C11" s="95" t="s">
        <v>213</v>
      </c>
      <c r="D11" s="79" t="s">
        <v>212</v>
      </c>
      <c r="E11" s="451" t="s">
        <v>15</v>
      </c>
      <c r="F11" s="326">
        <v>50</v>
      </c>
      <c r="G11" s="315">
        <v>160</v>
      </c>
      <c r="H11" s="315">
        <v>170</v>
      </c>
      <c r="I11" s="315">
        <v>107</v>
      </c>
      <c r="J11" s="327">
        <f t="shared" ref="J11:J13" si="0">+SUM(F11:I11)</f>
        <v>487</v>
      </c>
      <c r="K11" s="454"/>
      <c r="L11" s="324"/>
      <c r="M11" s="324"/>
      <c r="N11" s="325"/>
      <c r="O11" s="334">
        <f>N11*J11</f>
        <v>0</v>
      </c>
    </row>
    <row r="12" spans="1:15" ht="48" customHeight="1" x14ac:dyDescent="0.25">
      <c r="A12" s="321">
        <v>4</v>
      </c>
      <c r="B12" s="318" t="s">
        <v>214</v>
      </c>
      <c r="C12" s="80" t="s">
        <v>215</v>
      </c>
      <c r="D12" s="79" t="s">
        <v>212</v>
      </c>
      <c r="E12" s="451" t="s">
        <v>15</v>
      </c>
      <c r="F12" s="326">
        <v>70</v>
      </c>
      <c r="G12" s="315">
        <v>130</v>
      </c>
      <c r="H12" s="315">
        <v>50</v>
      </c>
      <c r="I12" s="315">
        <v>100</v>
      </c>
      <c r="J12" s="327">
        <f t="shared" si="0"/>
        <v>350</v>
      </c>
      <c r="K12" s="454"/>
      <c r="L12" s="324"/>
      <c r="M12" s="324"/>
      <c r="N12" s="325"/>
      <c r="O12" s="334">
        <f>N12*J12</f>
        <v>0</v>
      </c>
    </row>
    <row r="13" spans="1:15" ht="48" customHeight="1" thickBot="1" x14ac:dyDescent="0.3">
      <c r="A13" s="322">
        <v>5</v>
      </c>
      <c r="B13" s="319" t="s">
        <v>162</v>
      </c>
      <c r="C13" s="313" t="s">
        <v>216</v>
      </c>
      <c r="D13" s="314" t="s">
        <v>212</v>
      </c>
      <c r="E13" s="452" t="s">
        <v>15</v>
      </c>
      <c r="F13" s="328">
        <v>80</v>
      </c>
      <c r="G13" s="329">
        <v>350</v>
      </c>
      <c r="H13" s="329">
        <v>200</v>
      </c>
      <c r="I13" s="329">
        <v>190</v>
      </c>
      <c r="J13" s="330">
        <f t="shared" si="0"/>
        <v>820</v>
      </c>
      <c r="K13" s="455"/>
      <c r="L13" s="335"/>
      <c r="M13" s="335"/>
      <c r="N13" s="336"/>
      <c r="O13" s="337">
        <f>N13*J13</f>
        <v>0</v>
      </c>
    </row>
    <row r="14" spans="1:15" ht="23.4" customHeight="1" x14ac:dyDescent="0.25">
      <c r="N14" s="338" t="s">
        <v>28</v>
      </c>
      <c r="O14" s="323">
        <f>SUM(O9:O9)</f>
        <v>0</v>
      </c>
    </row>
    <row r="15" spans="1:15" ht="26.4" customHeight="1" x14ac:dyDescent="0.25">
      <c r="N15" s="339" t="s">
        <v>217</v>
      </c>
      <c r="O15" s="189">
        <f>O14*0.12</f>
        <v>0</v>
      </c>
    </row>
    <row r="16" spans="1:15" ht="14.4" thickBot="1" x14ac:dyDescent="0.3">
      <c r="N16" s="340" t="s">
        <v>30</v>
      </c>
      <c r="O16" s="190">
        <f>SUM(O14:O15)</f>
        <v>0</v>
      </c>
    </row>
    <row r="19" spans="1:18" ht="14.4" x14ac:dyDescent="0.25">
      <c r="B19" s="508"/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8"/>
    </row>
    <row r="20" spans="1:18" ht="16.2" customHeight="1" x14ac:dyDescent="0.25">
      <c r="B20" s="487" t="s">
        <v>104</v>
      </c>
      <c r="C20" s="487"/>
      <c r="D20" s="487"/>
      <c r="E20" s="487"/>
      <c r="F20" s="487"/>
      <c r="G20" s="487"/>
      <c r="H20" s="487"/>
      <c r="I20" s="487"/>
      <c r="J20" s="487"/>
      <c r="K20" s="487"/>
      <c r="L20" s="487"/>
      <c r="M20" s="230"/>
      <c r="N20" s="230"/>
    </row>
    <row r="21" spans="1:18" x14ac:dyDescent="0.25"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0"/>
      <c r="N21" s="230"/>
    </row>
    <row r="22" spans="1:18" s="3" customFormat="1" ht="22.95" customHeight="1" x14ac:dyDescent="0.25">
      <c r="A22" s="18"/>
      <c r="B22" s="482" t="s">
        <v>514</v>
      </c>
      <c r="C22" s="482"/>
      <c r="D22" s="482"/>
      <c r="E22" s="482"/>
      <c r="F22" s="482"/>
      <c r="G22" s="482"/>
      <c r="H22" s="482"/>
      <c r="I22" s="482"/>
      <c r="J22" s="231"/>
      <c r="K22" s="231"/>
      <c r="L22" s="230"/>
      <c r="M22" s="230"/>
      <c r="N22" s="230"/>
      <c r="O22" s="230"/>
      <c r="P22" s="230"/>
      <c r="Q22" s="230"/>
      <c r="R22" s="230"/>
    </row>
    <row r="23" spans="1:18" s="1" customFormat="1" ht="15.6" x14ac:dyDescent="0.3">
      <c r="A23" s="2"/>
      <c r="B23" s="233"/>
      <c r="C23" s="233"/>
      <c r="D23" s="233"/>
      <c r="E23" s="233"/>
      <c r="F23" s="233"/>
      <c r="G23" s="231"/>
      <c r="H23" s="231"/>
      <c r="I23" s="231"/>
      <c r="J23" s="231"/>
      <c r="K23" s="231"/>
      <c r="L23" s="230"/>
      <c r="M23" s="230"/>
      <c r="N23" s="230"/>
      <c r="O23" s="230"/>
      <c r="P23" s="230"/>
      <c r="Q23" s="230"/>
      <c r="R23" s="230"/>
    </row>
    <row r="24" spans="1:18" s="1" customFormat="1" ht="75.599999999999994" customHeight="1" x14ac:dyDescent="0.3">
      <c r="A24" s="2"/>
      <c r="B24" s="483" t="s">
        <v>515</v>
      </c>
      <c r="C24" s="483"/>
      <c r="D24" s="483"/>
      <c r="E24" s="483"/>
      <c r="F24" s="483"/>
      <c r="G24" s="483"/>
      <c r="H24" s="483"/>
      <c r="I24" s="483"/>
      <c r="J24" s="483"/>
      <c r="K24" s="483"/>
      <c r="L24" s="483"/>
      <c r="M24" s="483"/>
      <c r="N24" s="234"/>
      <c r="O24" s="234"/>
      <c r="P24" s="234"/>
      <c r="Q24" s="234"/>
      <c r="R24" s="234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0B3AE4E3-0914-4208-ADDB-6B30E9E80D19}" scale="70">
      <selection activeCell="E23" sqref="E23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</customSheetViews>
  <mergeCells count="6">
    <mergeCell ref="B24:M24"/>
    <mergeCell ref="A2:N2"/>
    <mergeCell ref="A3:N3"/>
    <mergeCell ref="B19:N19"/>
    <mergeCell ref="B20:L20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95"/>
  <sheetViews>
    <sheetView tabSelected="1" topLeftCell="A184" zoomScale="70" zoomScaleNormal="70" workbookViewId="0">
      <selection activeCell="A48" sqref="A48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30.88671875" style="5" customWidth="1"/>
    <col min="4" max="4" width="7.33203125" style="5" customWidth="1"/>
    <col min="5" max="6" width="12" style="5" customWidth="1"/>
    <col min="7" max="7" width="11.88671875" style="5" customWidth="1"/>
    <col min="8" max="8" width="10.109375" style="5" customWidth="1"/>
    <col min="9" max="9" width="10.5546875" style="5" customWidth="1"/>
    <col min="10" max="10" width="31.88671875" style="5" customWidth="1"/>
    <col min="11" max="11" width="9.6640625" style="5" customWidth="1"/>
    <col min="12" max="12" width="22" style="5" customWidth="1"/>
    <col min="13" max="13" width="13.109375" style="5" bestFit="1" customWidth="1"/>
    <col min="14" max="14" width="11.6640625" style="5" customWidth="1"/>
    <col min="15" max="16384" width="48.44140625" style="5"/>
  </cols>
  <sheetData>
    <row r="2" spans="1:14" s="61" customFormat="1" ht="31.95" customHeight="1" x14ac:dyDescent="0.25">
      <c r="A2" s="488" t="s">
        <v>523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s="61" customFormat="1" ht="61.95" customHeight="1" x14ac:dyDescent="0.25">
      <c r="A3" s="501" t="s">
        <v>218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</row>
    <row r="4" spans="1:14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4.4" x14ac:dyDescent="0.3">
      <c r="A5" s="4"/>
      <c r="B5" s="235"/>
      <c r="C5" s="527" t="s">
        <v>85</v>
      </c>
      <c r="D5" s="527"/>
      <c r="E5" s="527"/>
      <c r="F5" s="527"/>
      <c r="G5" s="527"/>
      <c r="H5" s="527"/>
      <c r="I5" s="527"/>
      <c r="J5" s="527"/>
      <c r="K5"/>
      <c r="L5" s="19"/>
      <c r="M5" s="19"/>
      <c r="N5" s="19"/>
    </row>
    <row r="6" spans="1:14" s="3" customFormat="1" x14ac:dyDescent="0.25">
      <c r="A6" s="4"/>
      <c r="B6" s="168"/>
      <c r="C6" s="524" t="s">
        <v>33</v>
      </c>
      <c r="D6" s="525"/>
      <c r="E6" s="525"/>
      <c r="F6" s="525"/>
      <c r="G6" s="525"/>
      <c r="H6" s="525"/>
      <c r="I6" s="525"/>
      <c r="J6" s="526"/>
      <c r="K6" s="5"/>
      <c r="L6" s="4"/>
      <c r="M6" s="4"/>
      <c r="N6" s="4"/>
    </row>
    <row r="7" spans="1:14" ht="14.4" thickBot="1" x14ac:dyDescent="0.3">
      <c r="A7" s="27"/>
      <c r="B7" s="19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</row>
    <row r="8" spans="1:14" ht="156.6" customHeight="1" thickBot="1" x14ac:dyDescent="0.3">
      <c r="A8" s="104" t="s">
        <v>1</v>
      </c>
      <c r="B8" s="105" t="s">
        <v>2</v>
      </c>
      <c r="C8" s="105" t="s">
        <v>3</v>
      </c>
      <c r="D8" s="141" t="s">
        <v>4</v>
      </c>
      <c r="E8" s="459" t="s">
        <v>5</v>
      </c>
      <c r="F8" s="278" t="s">
        <v>6</v>
      </c>
      <c r="G8" s="279" t="s">
        <v>7</v>
      </c>
      <c r="H8" s="279" t="s">
        <v>8</v>
      </c>
      <c r="I8" s="106" t="s">
        <v>9</v>
      </c>
      <c r="J8" s="223" t="s">
        <v>3</v>
      </c>
      <c r="K8" s="105" t="s">
        <v>10</v>
      </c>
      <c r="L8" s="111" t="s">
        <v>517</v>
      </c>
      <c r="M8" s="111" t="s">
        <v>11</v>
      </c>
      <c r="N8" s="112" t="s">
        <v>12</v>
      </c>
    </row>
    <row r="9" spans="1:14" ht="52.2" customHeight="1" thickBot="1" x14ac:dyDescent="0.3">
      <c r="A9" s="521" t="s">
        <v>219</v>
      </c>
      <c r="B9" s="522"/>
      <c r="C9" s="522"/>
      <c r="D9" s="522"/>
      <c r="E9" s="522"/>
      <c r="F9" s="522"/>
      <c r="G9" s="522"/>
      <c r="H9" s="522"/>
      <c r="I9" s="522"/>
      <c r="J9" s="522"/>
      <c r="K9" s="522"/>
      <c r="L9" s="522"/>
      <c r="M9" s="522"/>
      <c r="N9" s="523"/>
    </row>
    <row r="10" spans="1:14" ht="40.950000000000003" customHeight="1" x14ac:dyDescent="0.25">
      <c r="A10" s="358">
        <v>1</v>
      </c>
      <c r="B10" s="353" t="s">
        <v>220</v>
      </c>
      <c r="C10" s="353" t="s">
        <v>221</v>
      </c>
      <c r="D10" s="359" t="s">
        <v>15</v>
      </c>
      <c r="E10" s="368">
        <v>20</v>
      </c>
      <c r="F10" s="368">
        <v>35</v>
      </c>
      <c r="G10" s="368">
        <v>0</v>
      </c>
      <c r="H10" s="368">
        <v>30</v>
      </c>
      <c r="I10" s="368">
        <f t="shared" ref="I10:I46" si="0">SUM(E10:H10)</f>
        <v>85</v>
      </c>
      <c r="J10" s="369"/>
      <c r="K10" s="370"/>
      <c r="L10" s="370"/>
      <c r="M10" s="371"/>
      <c r="N10" s="372">
        <f>I10*M10</f>
        <v>0</v>
      </c>
    </row>
    <row r="11" spans="1:14" ht="37.200000000000003" customHeight="1" x14ac:dyDescent="0.25">
      <c r="A11" s="360">
        <v>2</v>
      </c>
      <c r="B11" s="196" t="s">
        <v>222</v>
      </c>
      <c r="C11" s="196" t="s">
        <v>221</v>
      </c>
      <c r="D11" s="213" t="s">
        <v>15</v>
      </c>
      <c r="E11" s="207">
        <v>20</v>
      </c>
      <c r="F11" s="207">
        <v>45</v>
      </c>
      <c r="G11" s="207">
        <v>0</v>
      </c>
      <c r="H11" s="207">
        <v>30</v>
      </c>
      <c r="I11" s="207">
        <f t="shared" si="0"/>
        <v>95</v>
      </c>
      <c r="J11" s="210"/>
      <c r="K11" s="205"/>
      <c r="L11" s="205"/>
      <c r="M11" s="206"/>
      <c r="N11" s="373">
        <f>M11*I11</f>
        <v>0</v>
      </c>
    </row>
    <row r="12" spans="1:14" ht="17.399999999999999" customHeight="1" x14ac:dyDescent="0.25">
      <c r="A12" s="374">
        <v>3</v>
      </c>
      <c r="B12" s="199" t="s">
        <v>223</v>
      </c>
      <c r="C12" s="199" t="s">
        <v>224</v>
      </c>
      <c r="D12" s="207" t="s">
        <v>15</v>
      </c>
      <c r="E12" s="207">
        <v>28</v>
      </c>
      <c r="F12" s="207">
        <v>55</v>
      </c>
      <c r="G12" s="207">
        <v>56</v>
      </c>
      <c r="H12" s="207">
        <v>72</v>
      </c>
      <c r="I12" s="207">
        <f t="shared" si="0"/>
        <v>211</v>
      </c>
      <c r="J12" s="210"/>
      <c r="K12" s="205"/>
      <c r="L12" s="205"/>
      <c r="M12" s="206"/>
      <c r="N12" s="373">
        <f t="shared" ref="N12:N81" si="1">M12*I12</f>
        <v>0</v>
      </c>
    </row>
    <row r="13" spans="1:14" ht="17.399999999999999" customHeight="1" x14ac:dyDescent="0.25">
      <c r="A13" s="375">
        <v>4</v>
      </c>
      <c r="B13" s="245" t="s">
        <v>223</v>
      </c>
      <c r="C13" s="245" t="s">
        <v>224</v>
      </c>
      <c r="D13" s="257" t="s">
        <v>15</v>
      </c>
      <c r="E13" s="257">
        <v>7</v>
      </c>
      <c r="F13" s="257">
        <v>35</v>
      </c>
      <c r="G13" s="257">
        <v>14</v>
      </c>
      <c r="H13" s="257">
        <v>18</v>
      </c>
      <c r="I13" s="257">
        <f t="shared" si="0"/>
        <v>74</v>
      </c>
      <c r="J13" s="258"/>
      <c r="K13" s="246"/>
      <c r="L13" s="246"/>
      <c r="M13" s="247"/>
      <c r="N13" s="376">
        <f>M13*I13</f>
        <v>0</v>
      </c>
    </row>
    <row r="14" spans="1:14" ht="30" customHeight="1" x14ac:dyDescent="0.25">
      <c r="A14" s="374">
        <v>5</v>
      </c>
      <c r="B14" s="196" t="s">
        <v>225</v>
      </c>
      <c r="C14" s="196" t="s">
        <v>226</v>
      </c>
      <c r="D14" s="213" t="s">
        <v>15</v>
      </c>
      <c r="E14" s="213">
        <v>50</v>
      </c>
      <c r="F14" s="213">
        <v>130</v>
      </c>
      <c r="G14" s="213">
        <v>35</v>
      </c>
      <c r="H14" s="213">
        <v>35</v>
      </c>
      <c r="I14" s="207">
        <f t="shared" si="0"/>
        <v>250</v>
      </c>
      <c r="J14" s="218"/>
      <c r="K14" s="197"/>
      <c r="L14" s="197"/>
      <c r="M14" s="198"/>
      <c r="N14" s="373">
        <f t="shared" si="1"/>
        <v>0</v>
      </c>
    </row>
    <row r="15" spans="1:14" x14ac:dyDescent="0.25">
      <c r="A15" s="374">
        <v>6</v>
      </c>
      <c r="B15" s="196" t="s">
        <v>227</v>
      </c>
      <c r="C15" s="196" t="s">
        <v>221</v>
      </c>
      <c r="D15" s="213" t="s">
        <v>15</v>
      </c>
      <c r="E15" s="213">
        <v>5</v>
      </c>
      <c r="F15" s="213"/>
      <c r="G15" s="213">
        <v>0</v>
      </c>
      <c r="H15" s="213">
        <v>6</v>
      </c>
      <c r="I15" s="207">
        <f t="shared" si="0"/>
        <v>11</v>
      </c>
      <c r="J15" s="218"/>
      <c r="K15" s="197"/>
      <c r="L15" s="197"/>
      <c r="M15" s="198"/>
      <c r="N15" s="373">
        <f t="shared" si="1"/>
        <v>0</v>
      </c>
    </row>
    <row r="16" spans="1:14" x14ac:dyDescent="0.25">
      <c r="A16" s="374">
        <v>7</v>
      </c>
      <c r="B16" s="196" t="s">
        <v>228</v>
      </c>
      <c r="C16" s="196" t="s">
        <v>229</v>
      </c>
      <c r="D16" s="213" t="s">
        <v>15</v>
      </c>
      <c r="E16" s="213">
        <v>50</v>
      </c>
      <c r="F16" s="213">
        <v>80</v>
      </c>
      <c r="G16" s="213">
        <v>0</v>
      </c>
      <c r="H16" s="213">
        <v>17</v>
      </c>
      <c r="I16" s="207">
        <f t="shared" si="0"/>
        <v>147</v>
      </c>
      <c r="J16" s="218"/>
      <c r="K16" s="197"/>
      <c r="L16" s="197"/>
      <c r="M16" s="198"/>
      <c r="N16" s="373">
        <f t="shared" si="1"/>
        <v>0</v>
      </c>
    </row>
    <row r="17" spans="1:14" x14ac:dyDescent="0.25">
      <c r="A17" s="374">
        <v>8</v>
      </c>
      <c r="B17" s="196" t="s">
        <v>230</v>
      </c>
      <c r="C17" s="196" t="s">
        <v>231</v>
      </c>
      <c r="D17" s="213" t="s">
        <v>15</v>
      </c>
      <c r="E17" s="213">
        <v>48</v>
      </c>
      <c r="F17" s="213">
        <v>125</v>
      </c>
      <c r="G17" s="213">
        <v>104</v>
      </c>
      <c r="H17" s="213">
        <v>84</v>
      </c>
      <c r="I17" s="207">
        <f t="shared" si="0"/>
        <v>361</v>
      </c>
      <c r="J17" s="218"/>
      <c r="K17" s="197"/>
      <c r="L17" s="197"/>
      <c r="M17" s="198"/>
      <c r="N17" s="373">
        <f t="shared" si="1"/>
        <v>0</v>
      </c>
    </row>
    <row r="18" spans="1:14" x14ac:dyDescent="0.25">
      <c r="A18" s="375">
        <v>9</v>
      </c>
      <c r="B18" s="245" t="s">
        <v>230</v>
      </c>
      <c r="C18" s="245" t="s">
        <v>231</v>
      </c>
      <c r="D18" s="257" t="s">
        <v>15</v>
      </c>
      <c r="E18" s="257">
        <v>12</v>
      </c>
      <c r="F18" s="257">
        <v>85</v>
      </c>
      <c r="G18" s="257">
        <v>26</v>
      </c>
      <c r="H18" s="257">
        <v>21</v>
      </c>
      <c r="I18" s="257">
        <f t="shared" si="0"/>
        <v>144</v>
      </c>
      <c r="J18" s="258"/>
      <c r="K18" s="246"/>
      <c r="L18" s="246"/>
      <c r="M18" s="247"/>
      <c r="N18" s="376">
        <f t="shared" si="1"/>
        <v>0</v>
      </c>
    </row>
    <row r="19" spans="1:14" s="96" customFormat="1" x14ac:dyDescent="0.25">
      <c r="A19" s="374">
        <v>10</v>
      </c>
      <c r="B19" s="196" t="s">
        <v>232</v>
      </c>
      <c r="C19" s="196" t="s">
        <v>229</v>
      </c>
      <c r="D19" s="213" t="s">
        <v>15</v>
      </c>
      <c r="E19" s="207">
        <v>2</v>
      </c>
      <c r="F19" s="207">
        <v>25</v>
      </c>
      <c r="G19" s="207">
        <v>25</v>
      </c>
      <c r="H19" s="207">
        <v>1</v>
      </c>
      <c r="I19" s="207">
        <f t="shared" si="0"/>
        <v>53</v>
      </c>
      <c r="J19" s="210"/>
      <c r="K19" s="205"/>
      <c r="L19" s="205"/>
      <c r="M19" s="206"/>
      <c r="N19" s="373">
        <f t="shared" si="1"/>
        <v>0</v>
      </c>
    </row>
    <row r="20" spans="1:14" ht="27.6" x14ac:dyDescent="0.25">
      <c r="A20" s="374">
        <v>11</v>
      </c>
      <c r="B20" s="196" t="s">
        <v>233</v>
      </c>
      <c r="C20" s="196" t="s">
        <v>234</v>
      </c>
      <c r="D20" s="213" t="s">
        <v>15</v>
      </c>
      <c r="E20" s="213">
        <v>0</v>
      </c>
      <c r="F20" s="213">
        <v>35</v>
      </c>
      <c r="G20" s="213">
        <v>0</v>
      </c>
      <c r="H20" s="213">
        <v>2</v>
      </c>
      <c r="I20" s="207">
        <f t="shared" si="0"/>
        <v>37</v>
      </c>
      <c r="J20" s="218"/>
      <c r="K20" s="197"/>
      <c r="L20" s="197"/>
      <c r="M20" s="198"/>
      <c r="N20" s="373">
        <f t="shared" si="1"/>
        <v>0</v>
      </c>
    </row>
    <row r="21" spans="1:14" ht="21.75" customHeight="1" x14ac:dyDescent="0.25">
      <c r="A21" s="374">
        <v>12</v>
      </c>
      <c r="B21" s="196" t="s">
        <v>235</v>
      </c>
      <c r="C21" s="196" t="s">
        <v>221</v>
      </c>
      <c r="D21" s="213" t="s">
        <v>15</v>
      </c>
      <c r="E21" s="213">
        <v>0</v>
      </c>
      <c r="F21" s="213"/>
      <c r="G21" s="213">
        <v>0</v>
      </c>
      <c r="H21" s="213">
        <v>2</v>
      </c>
      <c r="I21" s="207">
        <f t="shared" si="0"/>
        <v>2</v>
      </c>
      <c r="J21" s="218"/>
      <c r="K21" s="197"/>
      <c r="L21" s="197"/>
      <c r="M21" s="198"/>
      <c r="N21" s="373">
        <f t="shared" si="1"/>
        <v>0</v>
      </c>
    </row>
    <row r="22" spans="1:14" ht="23.4" customHeight="1" x14ac:dyDescent="0.25">
      <c r="A22" s="360">
        <v>13</v>
      </c>
      <c r="B22" s="196" t="s">
        <v>236</v>
      </c>
      <c r="C22" s="196" t="s">
        <v>221</v>
      </c>
      <c r="D22" s="213" t="s">
        <v>15</v>
      </c>
      <c r="E22" s="213">
        <v>25</v>
      </c>
      <c r="F22" s="213">
        <v>35</v>
      </c>
      <c r="G22" s="213">
        <v>15</v>
      </c>
      <c r="H22" s="213">
        <v>51</v>
      </c>
      <c r="I22" s="207">
        <f t="shared" si="0"/>
        <v>126</v>
      </c>
      <c r="J22" s="218"/>
      <c r="K22" s="197"/>
      <c r="L22" s="197"/>
      <c r="M22" s="198"/>
      <c r="N22" s="373">
        <f t="shared" si="1"/>
        <v>0</v>
      </c>
    </row>
    <row r="23" spans="1:14" x14ac:dyDescent="0.25">
      <c r="A23" s="360">
        <v>14</v>
      </c>
      <c r="B23" s="196" t="s">
        <v>237</v>
      </c>
      <c r="C23" s="196" t="s">
        <v>238</v>
      </c>
      <c r="D23" s="213" t="s">
        <v>15</v>
      </c>
      <c r="E23" s="213">
        <v>0</v>
      </c>
      <c r="F23" s="213"/>
      <c r="G23" s="213">
        <v>0</v>
      </c>
      <c r="H23" s="213">
        <v>0</v>
      </c>
      <c r="I23" s="207">
        <f t="shared" si="0"/>
        <v>0</v>
      </c>
      <c r="J23" s="218"/>
      <c r="K23" s="197"/>
      <c r="L23" s="197"/>
      <c r="M23" s="198"/>
      <c r="N23" s="373">
        <f t="shared" si="1"/>
        <v>0</v>
      </c>
    </row>
    <row r="24" spans="1:14" x14ac:dyDescent="0.25">
      <c r="A24" s="374">
        <v>15</v>
      </c>
      <c r="B24" s="196" t="s">
        <v>239</v>
      </c>
      <c r="C24" s="196" t="s">
        <v>240</v>
      </c>
      <c r="D24" s="213" t="s">
        <v>15</v>
      </c>
      <c r="E24" s="213">
        <v>5</v>
      </c>
      <c r="F24" s="213">
        <v>20</v>
      </c>
      <c r="G24" s="213">
        <v>0</v>
      </c>
      <c r="H24" s="213">
        <v>3</v>
      </c>
      <c r="I24" s="207">
        <f t="shared" si="0"/>
        <v>28</v>
      </c>
      <c r="J24" s="218"/>
      <c r="K24" s="197"/>
      <c r="L24" s="197"/>
      <c r="M24" s="198"/>
      <c r="N24" s="373">
        <f t="shared" si="1"/>
        <v>0</v>
      </c>
    </row>
    <row r="25" spans="1:14" ht="27.6" x14ac:dyDescent="0.25">
      <c r="A25" s="375">
        <v>16</v>
      </c>
      <c r="B25" s="245" t="s">
        <v>241</v>
      </c>
      <c r="C25" s="245" t="s">
        <v>240</v>
      </c>
      <c r="D25" s="257" t="s">
        <v>15</v>
      </c>
      <c r="E25" s="257">
        <v>10</v>
      </c>
      <c r="F25" s="257">
        <v>50</v>
      </c>
      <c r="G25" s="257">
        <v>20</v>
      </c>
      <c r="H25" s="257">
        <v>6</v>
      </c>
      <c r="I25" s="257">
        <f t="shared" si="0"/>
        <v>86</v>
      </c>
      <c r="J25" s="258"/>
      <c r="K25" s="246"/>
      <c r="L25" s="246"/>
      <c r="M25" s="247"/>
      <c r="N25" s="376">
        <f t="shared" si="1"/>
        <v>0</v>
      </c>
    </row>
    <row r="26" spans="1:14" ht="106.95" customHeight="1" x14ac:dyDescent="0.25">
      <c r="A26" s="374">
        <v>17</v>
      </c>
      <c r="B26" s="196" t="s">
        <v>242</v>
      </c>
      <c r="C26" s="196" t="s">
        <v>243</v>
      </c>
      <c r="D26" s="213" t="s">
        <v>15</v>
      </c>
      <c r="E26" s="213">
        <v>0</v>
      </c>
      <c r="F26" s="213">
        <v>3</v>
      </c>
      <c r="G26" s="213">
        <v>0</v>
      </c>
      <c r="H26" s="213">
        <v>5</v>
      </c>
      <c r="I26" s="207">
        <f t="shared" si="0"/>
        <v>8</v>
      </c>
      <c r="J26" s="218"/>
      <c r="K26" s="197"/>
      <c r="L26" s="197"/>
      <c r="M26" s="198"/>
      <c r="N26" s="373">
        <f t="shared" si="1"/>
        <v>0</v>
      </c>
    </row>
    <row r="27" spans="1:14" ht="27.6" x14ac:dyDescent="0.25">
      <c r="A27" s="360">
        <v>18</v>
      </c>
      <c r="B27" s="196" t="s">
        <v>244</v>
      </c>
      <c r="C27" s="196" t="s">
        <v>245</v>
      </c>
      <c r="D27" s="207" t="s">
        <v>15</v>
      </c>
      <c r="E27" s="207">
        <v>160</v>
      </c>
      <c r="F27" s="207">
        <v>350</v>
      </c>
      <c r="G27" s="207">
        <v>100</v>
      </c>
      <c r="H27" s="207">
        <v>120</v>
      </c>
      <c r="I27" s="207">
        <f t="shared" si="0"/>
        <v>730</v>
      </c>
      <c r="J27" s="210"/>
      <c r="K27" s="205"/>
      <c r="L27" s="205"/>
      <c r="M27" s="206"/>
      <c r="N27" s="373">
        <f t="shared" si="1"/>
        <v>0</v>
      </c>
    </row>
    <row r="28" spans="1:14" ht="27.6" x14ac:dyDescent="0.25">
      <c r="A28" s="360">
        <v>19</v>
      </c>
      <c r="B28" s="196" t="s">
        <v>246</v>
      </c>
      <c r="C28" s="196" t="s">
        <v>247</v>
      </c>
      <c r="D28" s="207" t="s">
        <v>15</v>
      </c>
      <c r="E28" s="207">
        <v>0</v>
      </c>
      <c r="F28" s="207">
        <v>50</v>
      </c>
      <c r="G28" s="207">
        <v>0</v>
      </c>
      <c r="H28" s="207">
        <v>0</v>
      </c>
      <c r="I28" s="207">
        <f t="shared" si="0"/>
        <v>50</v>
      </c>
      <c r="J28" s="210"/>
      <c r="K28" s="205"/>
      <c r="L28" s="205"/>
      <c r="M28" s="206"/>
      <c r="N28" s="373">
        <f t="shared" si="1"/>
        <v>0</v>
      </c>
    </row>
    <row r="29" spans="1:14" ht="27.6" x14ac:dyDescent="0.25">
      <c r="A29" s="360">
        <v>20</v>
      </c>
      <c r="B29" s="196" t="s">
        <v>248</v>
      </c>
      <c r="C29" s="196" t="s">
        <v>249</v>
      </c>
      <c r="D29" s="207" t="s">
        <v>15</v>
      </c>
      <c r="E29" s="207">
        <v>0</v>
      </c>
      <c r="F29" s="207">
        <v>10</v>
      </c>
      <c r="G29" s="207">
        <v>0</v>
      </c>
      <c r="H29" s="207">
        <v>3</v>
      </c>
      <c r="I29" s="207">
        <f t="shared" si="0"/>
        <v>13</v>
      </c>
      <c r="J29" s="210"/>
      <c r="K29" s="205"/>
      <c r="L29" s="205"/>
      <c r="M29" s="206"/>
      <c r="N29" s="373">
        <f t="shared" si="1"/>
        <v>0</v>
      </c>
    </row>
    <row r="30" spans="1:14" x14ac:dyDescent="0.25">
      <c r="A30" s="360">
        <v>21</v>
      </c>
      <c r="B30" s="196" t="s">
        <v>250</v>
      </c>
      <c r="C30" s="196" t="s">
        <v>251</v>
      </c>
      <c r="D30" s="207" t="s">
        <v>15</v>
      </c>
      <c r="E30" s="207">
        <v>45</v>
      </c>
      <c r="F30" s="207">
        <v>100</v>
      </c>
      <c r="G30" s="207">
        <v>70</v>
      </c>
      <c r="H30" s="207">
        <v>87</v>
      </c>
      <c r="I30" s="207">
        <f t="shared" si="0"/>
        <v>302</v>
      </c>
      <c r="J30" s="210"/>
      <c r="K30" s="205"/>
      <c r="L30" s="205"/>
      <c r="M30" s="206"/>
      <c r="N30" s="373">
        <f t="shared" si="1"/>
        <v>0</v>
      </c>
    </row>
    <row r="31" spans="1:14" x14ac:dyDescent="0.25">
      <c r="A31" s="360">
        <v>22</v>
      </c>
      <c r="B31" s="196" t="s">
        <v>252</v>
      </c>
      <c r="C31" s="196" t="s">
        <v>253</v>
      </c>
      <c r="D31" s="207" t="s">
        <v>15</v>
      </c>
      <c r="E31" s="207">
        <v>5</v>
      </c>
      <c r="F31" s="207">
        <v>55</v>
      </c>
      <c r="G31" s="207">
        <v>5</v>
      </c>
      <c r="H31" s="207">
        <v>3</v>
      </c>
      <c r="I31" s="207">
        <f t="shared" si="0"/>
        <v>68</v>
      </c>
      <c r="J31" s="210"/>
      <c r="K31" s="205"/>
      <c r="L31" s="205"/>
      <c r="M31" s="206"/>
      <c r="N31" s="373">
        <f t="shared" si="1"/>
        <v>0</v>
      </c>
    </row>
    <row r="32" spans="1:14" x14ac:dyDescent="0.25">
      <c r="A32" s="374">
        <v>23</v>
      </c>
      <c r="B32" s="199" t="s">
        <v>254</v>
      </c>
      <c r="C32" s="199" t="s">
        <v>255</v>
      </c>
      <c r="D32" s="207" t="s">
        <v>15</v>
      </c>
      <c r="E32" s="207">
        <v>56</v>
      </c>
      <c r="F32" s="207">
        <v>230</v>
      </c>
      <c r="G32" s="207">
        <v>136</v>
      </c>
      <c r="H32" s="207">
        <v>120</v>
      </c>
      <c r="I32" s="207">
        <f t="shared" si="0"/>
        <v>542</v>
      </c>
      <c r="J32" s="210"/>
      <c r="K32" s="205"/>
      <c r="L32" s="205"/>
      <c r="M32" s="206"/>
      <c r="N32" s="373">
        <f t="shared" si="1"/>
        <v>0</v>
      </c>
    </row>
    <row r="33" spans="1:22" x14ac:dyDescent="0.25">
      <c r="A33" s="375">
        <v>24</v>
      </c>
      <c r="B33" s="245" t="s">
        <v>254</v>
      </c>
      <c r="C33" s="245" t="s">
        <v>255</v>
      </c>
      <c r="D33" s="257" t="s">
        <v>15</v>
      </c>
      <c r="E33" s="257">
        <v>14</v>
      </c>
      <c r="F33" s="257">
        <v>50</v>
      </c>
      <c r="G33" s="257">
        <v>34</v>
      </c>
      <c r="H33" s="257">
        <v>30</v>
      </c>
      <c r="I33" s="257">
        <f t="shared" si="0"/>
        <v>128</v>
      </c>
      <c r="J33" s="258"/>
      <c r="K33" s="246"/>
      <c r="L33" s="246"/>
      <c r="M33" s="247"/>
      <c r="N33" s="376">
        <f t="shared" si="1"/>
        <v>0</v>
      </c>
    </row>
    <row r="34" spans="1:22" ht="27.6" x14ac:dyDescent="0.25">
      <c r="A34" s="374">
        <v>25</v>
      </c>
      <c r="B34" s="196" t="s">
        <v>256</v>
      </c>
      <c r="C34" s="196" t="s">
        <v>257</v>
      </c>
      <c r="D34" s="213" t="s">
        <v>15</v>
      </c>
      <c r="E34" s="213">
        <v>0</v>
      </c>
      <c r="F34" s="213">
        <v>5</v>
      </c>
      <c r="G34" s="213">
        <v>0</v>
      </c>
      <c r="H34" s="213">
        <v>3</v>
      </c>
      <c r="I34" s="207">
        <f t="shared" si="0"/>
        <v>8</v>
      </c>
      <c r="J34" s="218"/>
      <c r="K34" s="197"/>
      <c r="L34" s="197"/>
      <c r="M34" s="198"/>
      <c r="N34" s="373">
        <f t="shared" si="1"/>
        <v>0</v>
      </c>
    </row>
    <row r="35" spans="1:22" x14ac:dyDescent="0.25">
      <c r="A35" s="360">
        <v>26</v>
      </c>
      <c r="B35" s="196" t="s">
        <v>258</v>
      </c>
      <c r="C35" s="196" t="s">
        <v>259</v>
      </c>
      <c r="D35" s="213" t="s">
        <v>15</v>
      </c>
      <c r="E35" s="213">
        <v>0</v>
      </c>
      <c r="F35" s="213">
        <v>15</v>
      </c>
      <c r="G35" s="213">
        <v>0</v>
      </c>
      <c r="H35" s="213">
        <v>25</v>
      </c>
      <c r="I35" s="207">
        <f t="shared" si="0"/>
        <v>40</v>
      </c>
      <c r="J35" s="218"/>
      <c r="K35" s="197"/>
      <c r="L35" s="197"/>
      <c r="M35" s="198"/>
      <c r="N35" s="373">
        <f t="shared" si="1"/>
        <v>0</v>
      </c>
    </row>
    <row r="36" spans="1:22" x14ac:dyDescent="0.25">
      <c r="A36" s="360">
        <v>27</v>
      </c>
      <c r="B36" s="196" t="s">
        <v>260</v>
      </c>
      <c r="C36" s="196" t="s">
        <v>229</v>
      </c>
      <c r="D36" s="213" t="s">
        <v>15</v>
      </c>
      <c r="E36" s="213">
        <v>20</v>
      </c>
      <c r="F36" s="213">
        <v>5</v>
      </c>
      <c r="G36" s="213">
        <v>22</v>
      </c>
      <c r="H36" s="213">
        <v>90</v>
      </c>
      <c r="I36" s="207">
        <f t="shared" si="0"/>
        <v>137</v>
      </c>
      <c r="J36" s="218"/>
      <c r="K36" s="197"/>
      <c r="L36" s="197"/>
      <c r="M36" s="198"/>
      <c r="N36" s="373">
        <f t="shared" si="1"/>
        <v>0</v>
      </c>
    </row>
    <row r="37" spans="1:22" x14ac:dyDescent="0.25">
      <c r="A37" s="360">
        <v>28</v>
      </c>
      <c r="B37" s="196" t="s">
        <v>261</v>
      </c>
      <c r="C37" s="196" t="s">
        <v>262</v>
      </c>
      <c r="D37" s="213" t="s">
        <v>15</v>
      </c>
      <c r="E37" s="213">
        <v>15</v>
      </c>
      <c r="F37" s="213">
        <v>85</v>
      </c>
      <c r="G37" s="213">
        <v>40</v>
      </c>
      <c r="H37" s="213">
        <v>15</v>
      </c>
      <c r="I37" s="207">
        <f t="shared" si="0"/>
        <v>155</v>
      </c>
      <c r="J37" s="218"/>
      <c r="K37" s="197"/>
      <c r="L37" s="197"/>
      <c r="M37" s="198"/>
      <c r="N37" s="373">
        <f t="shared" si="1"/>
        <v>0</v>
      </c>
    </row>
    <row r="38" spans="1:22" x14ac:dyDescent="0.25">
      <c r="A38" s="360">
        <v>29</v>
      </c>
      <c r="B38" s="196" t="s">
        <v>263</v>
      </c>
      <c r="C38" s="196" t="s">
        <v>264</v>
      </c>
      <c r="D38" s="213" t="s">
        <v>15</v>
      </c>
      <c r="E38" s="213">
        <v>50</v>
      </c>
      <c r="F38" s="213">
        <v>105</v>
      </c>
      <c r="G38" s="213">
        <v>120</v>
      </c>
      <c r="H38" s="213">
        <v>100</v>
      </c>
      <c r="I38" s="207">
        <f t="shared" si="0"/>
        <v>375</v>
      </c>
      <c r="J38" s="218"/>
      <c r="K38" s="197"/>
      <c r="L38" s="197"/>
      <c r="M38" s="198"/>
      <c r="N38" s="373">
        <f t="shared" si="1"/>
        <v>0</v>
      </c>
    </row>
    <row r="39" spans="1:22" ht="41.4" x14ac:dyDescent="0.25">
      <c r="A39" s="360">
        <v>30</v>
      </c>
      <c r="B39" s="196" t="s">
        <v>265</v>
      </c>
      <c r="C39" s="196" t="s">
        <v>266</v>
      </c>
      <c r="D39" s="213" t="s">
        <v>15</v>
      </c>
      <c r="E39" s="213">
        <v>0</v>
      </c>
      <c r="F39" s="213">
        <v>20</v>
      </c>
      <c r="G39" s="213">
        <v>0</v>
      </c>
      <c r="H39" s="213">
        <v>3</v>
      </c>
      <c r="I39" s="207">
        <f t="shared" si="0"/>
        <v>23</v>
      </c>
      <c r="J39" s="218"/>
      <c r="K39" s="197"/>
      <c r="L39" s="197"/>
      <c r="M39" s="198"/>
      <c r="N39" s="373">
        <f t="shared" si="1"/>
        <v>0</v>
      </c>
    </row>
    <row r="40" spans="1:22" x14ac:dyDescent="0.25">
      <c r="A40" s="360">
        <v>31</v>
      </c>
      <c r="B40" s="196" t="s">
        <v>267</v>
      </c>
      <c r="C40" s="196" t="s">
        <v>262</v>
      </c>
      <c r="D40" s="213" t="s">
        <v>15</v>
      </c>
      <c r="E40" s="213">
        <v>22</v>
      </c>
      <c r="F40" s="213">
        <v>55</v>
      </c>
      <c r="G40" s="213">
        <v>5</v>
      </c>
      <c r="H40" s="213">
        <v>41</v>
      </c>
      <c r="I40" s="207">
        <f t="shared" si="0"/>
        <v>123</v>
      </c>
      <c r="J40" s="218"/>
      <c r="K40" s="197"/>
      <c r="L40" s="197"/>
      <c r="M40" s="198"/>
      <c r="N40" s="373">
        <f t="shared" si="1"/>
        <v>0</v>
      </c>
    </row>
    <row r="41" spans="1:22" s="96" customFormat="1" x14ac:dyDescent="0.25">
      <c r="A41" s="360">
        <v>32</v>
      </c>
      <c r="B41" s="196" t="s">
        <v>268</v>
      </c>
      <c r="C41" s="196" t="s">
        <v>269</v>
      </c>
      <c r="D41" s="213" t="s">
        <v>15</v>
      </c>
      <c r="E41" s="207">
        <v>5</v>
      </c>
      <c r="F41" s="207">
        <v>18</v>
      </c>
      <c r="G41" s="207">
        <v>0</v>
      </c>
      <c r="H41" s="207">
        <v>3</v>
      </c>
      <c r="I41" s="207">
        <f t="shared" si="0"/>
        <v>26</v>
      </c>
      <c r="J41" s="210"/>
      <c r="K41" s="205"/>
      <c r="L41" s="205"/>
      <c r="M41" s="206"/>
      <c r="N41" s="373">
        <f t="shared" si="1"/>
        <v>0</v>
      </c>
    </row>
    <row r="42" spans="1:22" s="96" customFormat="1" x14ac:dyDescent="0.25">
      <c r="A42" s="360">
        <v>33</v>
      </c>
      <c r="B42" s="196" t="s">
        <v>270</v>
      </c>
      <c r="C42" s="196" t="s">
        <v>262</v>
      </c>
      <c r="D42" s="213" t="s">
        <v>15</v>
      </c>
      <c r="E42" s="207">
        <v>0</v>
      </c>
      <c r="F42" s="207"/>
      <c r="G42" s="207">
        <v>0</v>
      </c>
      <c r="H42" s="207">
        <v>1</v>
      </c>
      <c r="I42" s="207">
        <f t="shared" si="0"/>
        <v>1</v>
      </c>
      <c r="J42" s="210"/>
      <c r="K42" s="205"/>
      <c r="L42" s="205"/>
      <c r="M42" s="206"/>
      <c r="N42" s="373">
        <f t="shared" si="1"/>
        <v>0</v>
      </c>
    </row>
    <row r="43" spans="1:22" s="96" customFormat="1" ht="21.6" customHeight="1" x14ac:dyDescent="0.25">
      <c r="A43" s="360">
        <v>34</v>
      </c>
      <c r="B43" s="196" t="s">
        <v>271</v>
      </c>
      <c r="C43" s="196" t="s">
        <v>262</v>
      </c>
      <c r="D43" s="213" t="s">
        <v>15</v>
      </c>
      <c r="E43" s="207">
        <v>15</v>
      </c>
      <c r="F43" s="207">
        <v>55</v>
      </c>
      <c r="G43" s="207">
        <v>25</v>
      </c>
      <c r="H43" s="207">
        <v>13</v>
      </c>
      <c r="I43" s="207">
        <f t="shared" si="0"/>
        <v>108</v>
      </c>
      <c r="J43" s="210"/>
      <c r="K43" s="205"/>
      <c r="L43" s="205"/>
      <c r="M43" s="206"/>
      <c r="N43" s="373">
        <f t="shared" si="1"/>
        <v>0</v>
      </c>
    </row>
    <row r="44" spans="1:22" s="125" customFormat="1" ht="45" customHeight="1" x14ac:dyDescent="0.25">
      <c r="A44" s="374">
        <v>35</v>
      </c>
      <c r="B44" s="199" t="s">
        <v>272</v>
      </c>
      <c r="C44" s="199" t="s">
        <v>273</v>
      </c>
      <c r="D44" s="207" t="s">
        <v>15</v>
      </c>
      <c r="E44" s="207">
        <v>0</v>
      </c>
      <c r="F44" s="207">
        <v>10</v>
      </c>
      <c r="G44" s="207">
        <v>0</v>
      </c>
      <c r="H44" s="207">
        <v>2</v>
      </c>
      <c r="I44" s="207">
        <f t="shared" si="0"/>
        <v>12</v>
      </c>
      <c r="J44" s="210"/>
      <c r="K44" s="205"/>
      <c r="L44" s="205"/>
      <c r="M44" s="206"/>
      <c r="N44" s="373">
        <f t="shared" si="1"/>
        <v>0</v>
      </c>
      <c r="O44" s="96"/>
      <c r="P44" s="96"/>
      <c r="Q44" s="96"/>
      <c r="R44" s="96"/>
      <c r="S44" s="96"/>
      <c r="T44" s="96"/>
      <c r="U44" s="96"/>
      <c r="V44" s="96"/>
    </row>
    <row r="45" spans="1:22" s="124" customFormat="1" ht="28.2" customHeight="1" x14ac:dyDescent="0.25">
      <c r="A45" s="377">
        <v>36</v>
      </c>
      <c r="B45" s="200" t="s">
        <v>274</v>
      </c>
      <c r="C45" s="201" t="s">
        <v>275</v>
      </c>
      <c r="D45" s="202" t="s">
        <v>15</v>
      </c>
      <c r="E45" s="202">
        <v>0</v>
      </c>
      <c r="F45" s="202"/>
      <c r="G45" s="202">
        <v>0</v>
      </c>
      <c r="H45" s="202">
        <v>0</v>
      </c>
      <c r="I45" s="207">
        <f t="shared" si="0"/>
        <v>0</v>
      </c>
      <c r="J45" s="259"/>
      <c r="K45" s="202"/>
      <c r="L45" s="203"/>
      <c r="M45" s="204"/>
      <c r="N45" s="373">
        <f t="shared" si="1"/>
        <v>0</v>
      </c>
      <c r="O45" s="5"/>
      <c r="P45" s="5"/>
      <c r="Q45" s="5"/>
      <c r="R45" s="5"/>
      <c r="S45" s="5"/>
      <c r="T45" s="5"/>
      <c r="U45" s="5"/>
      <c r="V45" s="5"/>
    </row>
    <row r="46" spans="1:22" ht="28.2" thickBot="1" x14ac:dyDescent="0.3">
      <c r="A46" s="378">
        <v>37</v>
      </c>
      <c r="B46" s="350" t="s">
        <v>276</v>
      </c>
      <c r="C46" s="351" t="s">
        <v>277</v>
      </c>
      <c r="D46" s="363" t="s">
        <v>15</v>
      </c>
      <c r="E46" s="363">
        <v>0</v>
      </c>
      <c r="F46" s="363"/>
      <c r="G46" s="363">
        <v>0</v>
      </c>
      <c r="H46" s="363">
        <v>2</v>
      </c>
      <c r="I46" s="379">
        <f t="shared" si="0"/>
        <v>2</v>
      </c>
      <c r="J46" s="351"/>
      <c r="K46" s="351"/>
      <c r="L46" s="351"/>
      <c r="M46" s="351"/>
      <c r="N46" s="380">
        <f t="shared" si="1"/>
        <v>0</v>
      </c>
    </row>
    <row r="47" spans="1:22" s="126" customFormat="1" ht="45" customHeight="1" thickBot="1" x14ac:dyDescent="0.3">
      <c r="A47" s="510" t="s">
        <v>526</v>
      </c>
      <c r="B47" s="511"/>
      <c r="C47" s="511"/>
      <c r="D47" s="511"/>
      <c r="E47" s="511"/>
      <c r="F47" s="511"/>
      <c r="G47" s="511"/>
      <c r="H47" s="511"/>
      <c r="I47" s="511"/>
      <c r="J47" s="511"/>
      <c r="K47" s="511"/>
      <c r="L47" s="511"/>
      <c r="M47" s="511"/>
      <c r="N47" s="512"/>
      <c r="O47" s="5"/>
      <c r="P47" s="5"/>
      <c r="Q47" s="5"/>
      <c r="R47" s="5"/>
      <c r="S47" s="5"/>
      <c r="T47" s="5"/>
      <c r="U47" s="5"/>
      <c r="V47" s="5"/>
    </row>
    <row r="48" spans="1:22" ht="23.4" customHeight="1" x14ac:dyDescent="0.25">
      <c r="A48" s="358">
        <v>1</v>
      </c>
      <c r="B48" s="353" t="s">
        <v>278</v>
      </c>
      <c r="C48" s="353" t="s">
        <v>279</v>
      </c>
      <c r="D48" s="359" t="s">
        <v>15</v>
      </c>
      <c r="E48" s="359">
        <v>150</v>
      </c>
      <c r="F48" s="359">
        <v>440</v>
      </c>
      <c r="G48" s="359">
        <v>200</v>
      </c>
      <c r="H48" s="359">
        <v>140</v>
      </c>
      <c r="I48" s="207">
        <f t="shared" ref="I48:I73" si="2">SUM(E48:H48)</f>
        <v>930</v>
      </c>
      <c r="J48" s="381"/>
      <c r="K48" s="382"/>
      <c r="L48" s="382"/>
      <c r="M48" s="383"/>
      <c r="N48" s="372">
        <f t="shared" si="1"/>
        <v>0</v>
      </c>
    </row>
    <row r="49" spans="1:14" ht="73.2" customHeight="1" x14ac:dyDescent="0.25">
      <c r="A49" s="360">
        <v>2</v>
      </c>
      <c r="B49" s="196" t="s">
        <v>280</v>
      </c>
      <c r="C49" s="196" t="s">
        <v>281</v>
      </c>
      <c r="D49" s="213" t="s">
        <v>282</v>
      </c>
      <c r="E49" s="213">
        <v>10</v>
      </c>
      <c r="F49" s="213">
        <v>280</v>
      </c>
      <c r="G49" s="213">
        <v>150</v>
      </c>
      <c r="H49" s="213">
        <v>0</v>
      </c>
      <c r="I49" s="207">
        <f t="shared" si="2"/>
        <v>440</v>
      </c>
      <c r="J49" s="218"/>
      <c r="K49" s="197"/>
      <c r="L49" s="197"/>
      <c r="M49" s="198"/>
      <c r="N49" s="373">
        <f t="shared" si="1"/>
        <v>0</v>
      </c>
    </row>
    <row r="50" spans="1:14" s="96" customFormat="1" ht="114.6" customHeight="1" x14ac:dyDescent="0.25">
      <c r="A50" s="374">
        <v>3</v>
      </c>
      <c r="B50" s="196" t="s">
        <v>283</v>
      </c>
      <c r="C50" s="196" t="s">
        <v>284</v>
      </c>
      <c r="D50" s="207" t="s">
        <v>15</v>
      </c>
      <c r="E50" s="207">
        <v>15</v>
      </c>
      <c r="F50" s="207">
        <v>60</v>
      </c>
      <c r="G50" s="207">
        <v>10</v>
      </c>
      <c r="H50" s="207">
        <v>5</v>
      </c>
      <c r="I50" s="207">
        <f t="shared" si="2"/>
        <v>90</v>
      </c>
      <c r="J50" s="210"/>
      <c r="K50" s="205"/>
      <c r="L50" s="205"/>
      <c r="M50" s="206"/>
      <c r="N50" s="373">
        <f t="shared" si="1"/>
        <v>0</v>
      </c>
    </row>
    <row r="51" spans="1:14" ht="111.6" customHeight="1" x14ac:dyDescent="0.25">
      <c r="A51" s="360">
        <v>4</v>
      </c>
      <c r="B51" s="196" t="s">
        <v>285</v>
      </c>
      <c r="C51" s="196" t="s">
        <v>284</v>
      </c>
      <c r="D51" s="207" t="s">
        <v>15</v>
      </c>
      <c r="E51" s="213"/>
      <c r="F51" s="213">
        <v>50</v>
      </c>
      <c r="G51" s="213">
        <v>3</v>
      </c>
      <c r="H51" s="213">
        <v>3</v>
      </c>
      <c r="I51" s="207">
        <f t="shared" si="2"/>
        <v>56</v>
      </c>
      <c r="J51" s="218"/>
      <c r="K51" s="197"/>
      <c r="L51" s="197"/>
      <c r="M51" s="198"/>
      <c r="N51" s="373">
        <f t="shared" si="1"/>
        <v>0</v>
      </c>
    </row>
    <row r="52" spans="1:14" ht="106.2" customHeight="1" x14ac:dyDescent="0.25">
      <c r="A52" s="374">
        <v>5</v>
      </c>
      <c r="B52" s="196" t="s">
        <v>286</v>
      </c>
      <c r="C52" s="196" t="s">
        <v>287</v>
      </c>
      <c r="D52" s="213" t="s">
        <v>15</v>
      </c>
      <c r="E52" s="213">
        <v>3</v>
      </c>
      <c r="F52" s="213">
        <v>50</v>
      </c>
      <c r="G52" s="213">
        <v>7</v>
      </c>
      <c r="H52" s="213">
        <v>3</v>
      </c>
      <c r="I52" s="207">
        <f t="shared" si="2"/>
        <v>63</v>
      </c>
      <c r="J52" s="218"/>
      <c r="K52" s="197"/>
      <c r="L52" s="197"/>
      <c r="M52" s="198"/>
      <c r="N52" s="373">
        <f t="shared" si="1"/>
        <v>0</v>
      </c>
    </row>
    <row r="53" spans="1:14" ht="114.6" customHeight="1" x14ac:dyDescent="0.25">
      <c r="A53" s="360">
        <v>6</v>
      </c>
      <c r="B53" s="196" t="s">
        <v>286</v>
      </c>
      <c r="C53" s="196" t="s">
        <v>288</v>
      </c>
      <c r="D53" s="213" t="s">
        <v>15</v>
      </c>
      <c r="E53" s="213">
        <v>3</v>
      </c>
      <c r="F53" s="213">
        <v>50</v>
      </c>
      <c r="G53" s="213">
        <v>7</v>
      </c>
      <c r="H53" s="213">
        <v>3</v>
      </c>
      <c r="I53" s="207">
        <f t="shared" si="2"/>
        <v>63</v>
      </c>
      <c r="J53" s="218"/>
      <c r="K53" s="197"/>
      <c r="L53" s="197"/>
      <c r="M53" s="198"/>
      <c r="N53" s="373">
        <f t="shared" si="1"/>
        <v>0</v>
      </c>
    </row>
    <row r="54" spans="1:14" ht="82.8" x14ac:dyDescent="0.25">
      <c r="A54" s="374">
        <v>7</v>
      </c>
      <c r="B54" s="196" t="s">
        <v>286</v>
      </c>
      <c r="C54" s="196" t="s">
        <v>289</v>
      </c>
      <c r="D54" s="213" t="s">
        <v>15</v>
      </c>
      <c r="E54" s="213"/>
      <c r="F54" s="213">
        <v>20</v>
      </c>
      <c r="G54" s="213">
        <v>3</v>
      </c>
      <c r="H54" s="213">
        <v>3</v>
      </c>
      <c r="I54" s="207">
        <f t="shared" si="2"/>
        <v>26</v>
      </c>
      <c r="J54" s="218"/>
      <c r="K54" s="197"/>
      <c r="L54" s="197"/>
      <c r="M54" s="198"/>
      <c r="N54" s="373">
        <f>M54*I54</f>
        <v>0</v>
      </c>
    </row>
    <row r="55" spans="1:14" ht="96.6" x14ac:dyDescent="0.25">
      <c r="A55" s="360">
        <v>8</v>
      </c>
      <c r="B55" s="196" t="s">
        <v>290</v>
      </c>
      <c r="C55" s="196" t="s">
        <v>291</v>
      </c>
      <c r="D55" s="213" t="s">
        <v>15</v>
      </c>
      <c r="E55" s="213">
        <v>3</v>
      </c>
      <c r="F55" s="213">
        <v>50</v>
      </c>
      <c r="G55" s="213">
        <v>8</v>
      </c>
      <c r="H55" s="213">
        <v>9</v>
      </c>
      <c r="I55" s="207">
        <f t="shared" si="2"/>
        <v>70</v>
      </c>
      <c r="J55" s="218"/>
      <c r="K55" s="197"/>
      <c r="L55" s="197"/>
      <c r="M55" s="198"/>
      <c r="N55" s="373">
        <f t="shared" si="1"/>
        <v>0</v>
      </c>
    </row>
    <row r="56" spans="1:14" ht="27.6" x14ac:dyDescent="0.25">
      <c r="A56" s="374">
        <v>9</v>
      </c>
      <c r="B56" s="196" t="s">
        <v>292</v>
      </c>
      <c r="C56" s="196" t="s">
        <v>293</v>
      </c>
      <c r="D56" s="213" t="s">
        <v>282</v>
      </c>
      <c r="E56" s="213">
        <v>0</v>
      </c>
      <c r="F56" s="213">
        <v>10</v>
      </c>
      <c r="G56" s="213">
        <v>0</v>
      </c>
      <c r="H56" s="213">
        <v>1</v>
      </c>
      <c r="I56" s="207">
        <f t="shared" si="2"/>
        <v>11</v>
      </c>
      <c r="J56" s="218"/>
      <c r="K56" s="197"/>
      <c r="L56" s="197"/>
      <c r="M56" s="198"/>
      <c r="N56" s="373">
        <f t="shared" si="1"/>
        <v>0</v>
      </c>
    </row>
    <row r="57" spans="1:14" x14ac:dyDescent="0.25">
      <c r="A57" s="360">
        <v>10</v>
      </c>
      <c r="B57" s="196" t="s">
        <v>294</v>
      </c>
      <c r="C57" s="196" t="s">
        <v>295</v>
      </c>
      <c r="D57" s="213" t="s">
        <v>282</v>
      </c>
      <c r="E57" s="213">
        <v>0</v>
      </c>
      <c r="F57" s="213">
        <v>20</v>
      </c>
      <c r="G57" s="213">
        <v>0</v>
      </c>
      <c r="H57" s="213">
        <v>0</v>
      </c>
      <c r="I57" s="207">
        <f t="shared" si="2"/>
        <v>20</v>
      </c>
      <c r="J57" s="218"/>
      <c r="K57" s="197"/>
      <c r="L57" s="197"/>
      <c r="M57" s="198"/>
      <c r="N57" s="373">
        <f t="shared" si="1"/>
        <v>0</v>
      </c>
    </row>
    <row r="58" spans="1:14" x14ac:dyDescent="0.25">
      <c r="A58" s="374">
        <v>11</v>
      </c>
      <c r="B58" s="196" t="s">
        <v>296</v>
      </c>
      <c r="C58" s="196" t="s">
        <v>295</v>
      </c>
      <c r="D58" s="213" t="s">
        <v>282</v>
      </c>
      <c r="E58" s="213">
        <v>0</v>
      </c>
      <c r="F58" s="213">
        <v>10</v>
      </c>
      <c r="G58" s="213">
        <v>0</v>
      </c>
      <c r="H58" s="213">
        <v>0</v>
      </c>
      <c r="I58" s="207">
        <f t="shared" si="2"/>
        <v>10</v>
      </c>
      <c r="J58" s="218"/>
      <c r="K58" s="197"/>
      <c r="L58" s="197"/>
      <c r="M58" s="198"/>
      <c r="N58" s="373">
        <f t="shared" si="1"/>
        <v>0</v>
      </c>
    </row>
    <row r="59" spans="1:14" s="96" customFormat="1" ht="37.950000000000003" customHeight="1" x14ac:dyDescent="0.25">
      <c r="A59" s="360">
        <v>12</v>
      </c>
      <c r="B59" s="196" t="s">
        <v>297</v>
      </c>
      <c r="C59" s="196" t="s">
        <v>298</v>
      </c>
      <c r="D59" s="213" t="s">
        <v>282</v>
      </c>
      <c r="E59" s="343">
        <v>50</v>
      </c>
      <c r="F59" s="343">
        <v>200</v>
      </c>
      <c r="G59" s="343">
        <v>0</v>
      </c>
      <c r="H59" s="343">
        <v>100</v>
      </c>
      <c r="I59" s="207">
        <f t="shared" si="2"/>
        <v>350</v>
      </c>
      <c r="J59" s="344"/>
      <c r="K59" s="345"/>
      <c r="L59" s="345"/>
      <c r="M59" s="346"/>
      <c r="N59" s="384">
        <f t="shared" si="1"/>
        <v>0</v>
      </c>
    </row>
    <row r="60" spans="1:14" s="96" customFormat="1" ht="20.399999999999999" customHeight="1" x14ac:dyDescent="0.25">
      <c r="A60" s="374">
        <v>13</v>
      </c>
      <c r="B60" s="196" t="s">
        <v>299</v>
      </c>
      <c r="C60" s="196" t="s">
        <v>295</v>
      </c>
      <c r="D60" s="213" t="s">
        <v>282</v>
      </c>
      <c r="E60" s="207">
        <v>0</v>
      </c>
      <c r="F60" s="207">
        <v>30</v>
      </c>
      <c r="G60" s="207">
        <v>0</v>
      </c>
      <c r="H60" s="207">
        <v>100</v>
      </c>
      <c r="I60" s="207">
        <f t="shared" si="2"/>
        <v>130</v>
      </c>
      <c r="J60" s="199"/>
      <c r="K60" s="205"/>
      <c r="L60" s="205"/>
      <c r="M60" s="206"/>
      <c r="N60" s="373">
        <f t="shared" si="1"/>
        <v>0</v>
      </c>
    </row>
    <row r="61" spans="1:14" s="347" customFormat="1" ht="27.6" x14ac:dyDescent="0.25">
      <c r="A61" s="360">
        <v>14</v>
      </c>
      <c r="B61" s="355" t="s">
        <v>300</v>
      </c>
      <c r="C61" s="355" t="s">
        <v>301</v>
      </c>
      <c r="D61" s="343" t="s">
        <v>282</v>
      </c>
      <c r="E61" s="207">
        <v>0</v>
      </c>
      <c r="F61" s="207">
        <v>25</v>
      </c>
      <c r="G61" s="207">
        <v>0</v>
      </c>
      <c r="H61" s="207">
        <v>10</v>
      </c>
      <c r="I61" s="207">
        <f t="shared" si="2"/>
        <v>35</v>
      </c>
      <c r="J61" s="260"/>
      <c r="K61" s="208"/>
      <c r="L61" s="208"/>
      <c r="M61" s="209"/>
      <c r="N61" s="373">
        <f t="shared" si="1"/>
        <v>0</v>
      </c>
    </row>
    <row r="62" spans="1:14" ht="21.6" customHeight="1" x14ac:dyDescent="0.25">
      <c r="A62" s="374">
        <v>15</v>
      </c>
      <c r="B62" s="196" t="s">
        <v>302</v>
      </c>
      <c r="C62" s="196"/>
      <c r="D62" s="207" t="s">
        <v>15</v>
      </c>
      <c r="E62" s="202">
        <v>0</v>
      </c>
      <c r="F62" s="202">
        <v>3</v>
      </c>
      <c r="G62" s="202">
        <v>0</v>
      </c>
      <c r="H62" s="202">
        <v>0</v>
      </c>
      <c r="I62" s="207">
        <f t="shared" si="2"/>
        <v>3</v>
      </c>
      <c r="J62" s="203"/>
      <c r="K62" s="203"/>
      <c r="L62" s="203"/>
      <c r="M62" s="203"/>
      <c r="N62" s="373">
        <f t="shared" si="1"/>
        <v>0</v>
      </c>
    </row>
    <row r="63" spans="1:14" s="96" customFormat="1" ht="17.25" customHeight="1" x14ac:dyDescent="0.25">
      <c r="A63" s="360">
        <v>16</v>
      </c>
      <c r="B63" s="203" t="s">
        <v>303</v>
      </c>
      <c r="C63" s="203" t="s">
        <v>304</v>
      </c>
      <c r="D63" s="202" t="s">
        <v>15</v>
      </c>
      <c r="E63" s="211">
        <v>0</v>
      </c>
      <c r="F63" s="211">
        <v>20</v>
      </c>
      <c r="G63" s="211">
        <v>20</v>
      </c>
      <c r="H63" s="211">
        <v>0</v>
      </c>
      <c r="I63" s="207">
        <f t="shared" si="2"/>
        <v>40</v>
      </c>
      <c r="J63" s="212"/>
      <c r="K63" s="212"/>
      <c r="L63" s="212"/>
      <c r="M63" s="212"/>
      <c r="N63" s="373">
        <f t="shared" si="1"/>
        <v>0</v>
      </c>
    </row>
    <row r="64" spans="1:14" ht="27.6" x14ac:dyDescent="0.25">
      <c r="A64" s="374">
        <v>17</v>
      </c>
      <c r="B64" s="217" t="s">
        <v>305</v>
      </c>
      <c r="C64" s="218" t="s">
        <v>306</v>
      </c>
      <c r="D64" s="211" t="s">
        <v>15</v>
      </c>
      <c r="E64" s="202">
        <v>0</v>
      </c>
      <c r="F64" s="202">
        <v>15</v>
      </c>
      <c r="G64" s="202">
        <v>0</v>
      </c>
      <c r="H64" s="202">
        <v>12</v>
      </c>
      <c r="I64" s="207">
        <f t="shared" si="2"/>
        <v>27</v>
      </c>
      <c r="J64" s="203"/>
      <c r="K64" s="203"/>
      <c r="L64" s="203"/>
      <c r="M64" s="203"/>
      <c r="N64" s="373">
        <f t="shared" si="1"/>
        <v>0</v>
      </c>
    </row>
    <row r="65" spans="1:14" ht="55.2" x14ac:dyDescent="0.25">
      <c r="A65" s="360">
        <v>18</v>
      </c>
      <c r="B65" s="467" t="s">
        <v>307</v>
      </c>
      <c r="C65" s="356" t="s">
        <v>308</v>
      </c>
      <c r="D65" s="203" t="s">
        <v>309</v>
      </c>
      <c r="E65" s="119">
        <v>0</v>
      </c>
      <c r="F65" s="119">
        <v>15</v>
      </c>
      <c r="G65" s="202">
        <v>0</v>
      </c>
      <c r="H65" s="202">
        <v>2</v>
      </c>
      <c r="I65" s="207">
        <f t="shared" si="2"/>
        <v>17</v>
      </c>
      <c r="J65" s="203"/>
      <c r="K65" s="203"/>
      <c r="L65" s="203"/>
      <c r="M65" s="203"/>
      <c r="N65" s="373">
        <f t="shared" si="1"/>
        <v>0</v>
      </c>
    </row>
    <row r="66" spans="1:14" s="96" customFormat="1" ht="32.25" customHeight="1" x14ac:dyDescent="0.25">
      <c r="A66" s="374">
        <v>19</v>
      </c>
      <c r="B66" s="467" t="s">
        <v>310</v>
      </c>
      <c r="C66" s="356" t="s">
        <v>308</v>
      </c>
      <c r="D66" s="203" t="s">
        <v>309</v>
      </c>
      <c r="E66" s="202"/>
      <c r="F66" s="202">
        <v>15</v>
      </c>
      <c r="G66" s="207">
        <v>0</v>
      </c>
      <c r="H66" s="207">
        <v>0</v>
      </c>
      <c r="I66" s="207">
        <f t="shared" si="2"/>
        <v>15</v>
      </c>
      <c r="J66" s="210"/>
      <c r="K66" s="205"/>
      <c r="L66" s="205"/>
      <c r="M66" s="206"/>
      <c r="N66" s="373">
        <f>M66*I66</f>
        <v>0</v>
      </c>
    </row>
    <row r="67" spans="1:14" s="96" customFormat="1" ht="24.6" customHeight="1" x14ac:dyDescent="0.25">
      <c r="A67" s="360">
        <v>20</v>
      </c>
      <c r="B67" s="200" t="s">
        <v>311</v>
      </c>
      <c r="C67" s="201" t="s">
        <v>312</v>
      </c>
      <c r="D67" s="197" t="s">
        <v>282</v>
      </c>
      <c r="E67" s="202">
        <v>0</v>
      </c>
      <c r="F67" s="202">
        <v>10</v>
      </c>
      <c r="G67" s="207">
        <v>0</v>
      </c>
      <c r="H67" s="207">
        <v>0</v>
      </c>
      <c r="I67" s="207">
        <f t="shared" si="2"/>
        <v>10</v>
      </c>
      <c r="J67" s="210"/>
      <c r="K67" s="205"/>
      <c r="L67" s="205"/>
      <c r="M67" s="206"/>
      <c r="N67" s="373">
        <f t="shared" ref="N67:N70" si="3">M67*I67</f>
        <v>0</v>
      </c>
    </row>
    <row r="68" spans="1:14" s="96" customFormat="1" ht="24.6" customHeight="1" x14ac:dyDescent="0.25">
      <c r="A68" s="374">
        <v>21</v>
      </c>
      <c r="B68" s="200" t="s">
        <v>313</v>
      </c>
      <c r="C68" s="217" t="s">
        <v>314</v>
      </c>
      <c r="D68" s="207" t="s">
        <v>15</v>
      </c>
      <c r="E68" s="202">
        <v>0</v>
      </c>
      <c r="F68" s="202">
        <v>22</v>
      </c>
      <c r="G68" s="207">
        <v>0</v>
      </c>
      <c r="H68" s="207">
        <v>0</v>
      </c>
      <c r="I68" s="207">
        <f t="shared" si="2"/>
        <v>22</v>
      </c>
      <c r="J68" s="210"/>
      <c r="K68" s="205"/>
      <c r="L68" s="205"/>
      <c r="M68" s="206"/>
      <c r="N68" s="373">
        <f t="shared" si="3"/>
        <v>0</v>
      </c>
    </row>
    <row r="69" spans="1:14" s="96" customFormat="1" ht="24.6" customHeight="1" x14ac:dyDescent="0.25">
      <c r="A69" s="360">
        <v>22</v>
      </c>
      <c r="B69" s="217" t="s">
        <v>315</v>
      </c>
      <c r="C69" s="201" t="s">
        <v>316</v>
      </c>
      <c r="D69" s="202" t="s">
        <v>282</v>
      </c>
      <c r="E69" s="202">
        <v>0</v>
      </c>
      <c r="F69" s="202">
        <v>25</v>
      </c>
      <c r="G69" s="207">
        <v>0</v>
      </c>
      <c r="H69" s="207">
        <v>0</v>
      </c>
      <c r="I69" s="207">
        <f t="shared" si="2"/>
        <v>25</v>
      </c>
      <c r="J69" s="210"/>
      <c r="K69" s="205"/>
      <c r="L69" s="205"/>
      <c r="M69" s="206"/>
      <c r="N69" s="373">
        <f t="shared" si="3"/>
        <v>0</v>
      </c>
    </row>
    <row r="70" spans="1:14" ht="30" customHeight="1" x14ac:dyDescent="0.25">
      <c r="A70" s="374">
        <v>23</v>
      </c>
      <c r="B70" s="468" t="s">
        <v>317</v>
      </c>
      <c r="C70" s="469" t="s">
        <v>318</v>
      </c>
      <c r="D70" s="202" t="s">
        <v>282</v>
      </c>
      <c r="E70" s="202">
        <v>10</v>
      </c>
      <c r="F70" s="202">
        <v>55</v>
      </c>
      <c r="G70" s="202">
        <v>0</v>
      </c>
      <c r="H70" s="202">
        <v>30</v>
      </c>
      <c r="I70" s="207">
        <f t="shared" si="2"/>
        <v>95</v>
      </c>
      <c r="J70" s="203"/>
      <c r="K70" s="203"/>
      <c r="L70" s="203"/>
      <c r="M70" s="203"/>
      <c r="N70" s="373">
        <f t="shared" si="3"/>
        <v>0</v>
      </c>
    </row>
    <row r="71" spans="1:14" ht="25.2" customHeight="1" x14ac:dyDescent="0.25">
      <c r="A71" s="360">
        <v>24</v>
      </c>
      <c r="B71" s="200" t="s">
        <v>319</v>
      </c>
      <c r="C71" s="201" t="s">
        <v>320</v>
      </c>
      <c r="D71" s="211" t="s">
        <v>15</v>
      </c>
      <c r="E71" s="202">
        <v>0</v>
      </c>
      <c r="F71" s="202">
        <v>5</v>
      </c>
      <c r="G71" s="202">
        <v>0</v>
      </c>
      <c r="H71" s="202">
        <v>70</v>
      </c>
      <c r="I71" s="207">
        <f t="shared" si="2"/>
        <v>75</v>
      </c>
      <c r="J71" s="203"/>
      <c r="K71" s="203"/>
      <c r="L71" s="203"/>
      <c r="M71" s="203"/>
      <c r="N71" s="373">
        <f t="shared" si="1"/>
        <v>0</v>
      </c>
    </row>
    <row r="72" spans="1:14" s="96" customFormat="1" ht="34.950000000000003" customHeight="1" x14ac:dyDescent="0.25">
      <c r="A72" s="374">
        <v>25</v>
      </c>
      <c r="B72" s="355" t="s">
        <v>321</v>
      </c>
      <c r="C72" s="201" t="s">
        <v>320</v>
      </c>
      <c r="D72" s="211" t="s">
        <v>15</v>
      </c>
      <c r="E72" s="211"/>
      <c r="F72" s="211">
        <v>15</v>
      </c>
      <c r="G72" s="211">
        <v>0</v>
      </c>
      <c r="H72" s="211">
        <v>3</v>
      </c>
      <c r="I72" s="207">
        <f t="shared" si="2"/>
        <v>18</v>
      </c>
      <c r="J72" s="212"/>
      <c r="K72" s="212"/>
      <c r="L72" s="212"/>
      <c r="M72" s="212"/>
      <c r="N72" s="373">
        <f t="shared" si="1"/>
        <v>0</v>
      </c>
    </row>
    <row r="73" spans="1:14" s="135" customFormat="1" ht="41.4" x14ac:dyDescent="0.3">
      <c r="A73" s="471">
        <v>26</v>
      </c>
      <c r="B73" s="472" t="s">
        <v>322</v>
      </c>
      <c r="C73" s="472" t="s">
        <v>323</v>
      </c>
      <c r="D73" s="473" t="s">
        <v>15</v>
      </c>
      <c r="E73" s="473">
        <v>10</v>
      </c>
      <c r="F73" s="473">
        <v>110</v>
      </c>
      <c r="G73" s="473">
        <v>0</v>
      </c>
      <c r="H73" s="473">
        <v>0</v>
      </c>
      <c r="I73" s="474">
        <f t="shared" si="2"/>
        <v>120</v>
      </c>
      <c r="J73" s="473"/>
      <c r="K73" s="473"/>
      <c r="L73" s="473"/>
      <c r="M73" s="473"/>
      <c r="N73" s="475">
        <f t="shared" si="1"/>
        <v>0</v>
      </c>
    </row>
    <row r="74" spans="1:14" s="135" customFormat="1" x14ac:dyDescent="0.25">
      <c r="A74" s="476">
        <v>27</v>
      </c>
      <c r="B74" s="477" t="s">
        <v>324</v>
      </c>
      <c r="C74" s="478" t="s">
        <v>325</v>
      </c>
      <c r="D74" s="479" t="s">
        <v>15</v>
      </c>
      <c r="E74" s="479">
        <v>2</v>
      </c>
      <c r="F74" s="479">
        <v>5</v>
      </c>
      <c r="G74" s="479">
        <v>2</v>
      </c>
      <c r="H74" s="479">
        <v>0</v>
      </c>
      <c r="I74" s="480">
        <f t="shared" ref="I74" si="4">SUM(E74:H74)</f>
        <v>9</v>
      </c>
      <c r="J74" s="479"/>
      <c r="K74" s="479"/>
      <c r="L74" s="479"/>
      <c r="M74" s="479"/>
      <c r="N74" s="481">
        <f t="shared" ref="N74" si="5">M74*I74</f>
        <v>0</v>
      </c>
    </row>
    <row r="75" spans="1:14" ht="46.95" customHeight="1" x14ac:dyDescent="0.25">
      <c r="A75" s="513" t="s">
        <v>326</v>
      </c>
      <c r="B75" s="514"/>
      <c r="C75" s="514"/>
      <c r="D75" s="514"/>
      <c r="E75" s="514"/>
      <c r="F75" s="514"/>
      <c r="G75" s="514"/>
      <c r="H75" s="514"/>
      <c r="I75" s="514"/>
      <c r="J75" s="514"/>
      <c r="K75" s="514"/>
      <c r="L75" s="514"/>
      <c r="M75" s="514"/>
      <c r="N75" s="515"/>
    </row>
    <row r="76" spans="1:14" ht="98.4" customHeight="1" x14ac:dyDescent="0.25">
      <c r="A76" s="358">
        <v>1</v>
      </c>
      <c r="B76" s="353" t="s">
        <v>327</v>
      </c>
      <c r="C76" s="353" t="s">
        <v>328</v>
      </c>
      <c r="D76" s="359" t="s">
        <v>15</v>
      </c>
      <c r="E76" s="359">
        <v>40</v>
      </c>
      <c r="F76" s="359">
        <v>115</v>
      </c>
      <c r="G76" s="359">
        <v>20</v>
      </c>
      <c r="H76" s="359">
        <v>6</v>
      </c>
      <c r="I76" s="207">
        <f>SUM(E76:H76)</f>
        <v>181</v>
      </c>
      <c r="J76" s="381"/>
      <c r="K76" s="382"/>
      <c r="L76" s="382"/>
      <c r="M76" s="383"/>
      <c r="N76" s="372">
        <f t="shared" si="1"/>
        <v>0</v>
      </c>
    </row>
    <row r="77" spans="1:14" ht="101.4" customHeight="1" x14ac:dyDescent="0.25">
      <c r="A77" s="360">
        <v>2</v>
      </c>
      <c r="B77" s="196" t="s">
        <v>329</v>
      </c>
      <c r="C77" s="196" t="s">
        <v>330</v>
      </c>
      <c r="D77" s="213" t="s">
        <v>15</v>
      </c>
      <c r="E77" s="213">
        <v>0</v>
      </c>
      <c r="F77" s="213">
        <v>10</v>
      </c>
      <c r="G77" s="213">
        <v>0</v>
      </c>
      <c r="H77" s="213">
        <v>1</v>
      </c>
      <c r="I77" s="207">
        <f>SUM(E77:H77)</f>
        <v>11</v>
      </c>
      <c r="J77" s="218"/>
      <c r="K77" s="197"/>
      <c r="L77" s="197"/>
      <c r="M77" s="198"/>
      <c r="N77" s="373">
        <f t="shared" si="1"/>
        <v>0</v>
      </c>
    </row>
    <row r="78" spans="1:14" ht="104.4" customHeight="1" x14ac:dyDescent="0.25">
      <c r="A78" s="360">
        <v>3</v>
      </c>
      <c r="B78" s="196" t="s">
        <v>331</v>
      </c>
      <c r="C78" s="196" t="s">
        <v>332</v>
      </c>
      <c r="D78" s="213" t="s">
        <v>15</v>
      </c>
      <c r="E78" s="213">
        <v>0</v>
      </c>
      <c r="F78" s="213">
        <v>25</v>
      </c>
      <c r="G78" s="213">
        <v>3</v>
      </c>
      <c r="H78" s="213">
        <v>3</v>
      </c>
      <c r="I78" s="207">
        <f>SUM(E78:H78)</f>
        <v>31</v>
      </c>
      <c r="J78" s="218"/>
      <c r="K78" s="197"/>
      <c r="L78" s="197"/>
      <c r="M78" s="198"/>
      <c r="N78" s="373">
        <f>M78*I78</f>
        <v>0</v>
      </c>
    </row>
    <row r="79" spans="1:14" ht="104.4" customHeight="1" thickBot="1" x14ac:dyDescent="0.3">
      <c r="A79" s="387">
        <v>4</v>
      </c>
      <c r="B79" s="144" t="s">
        <v>333</v>
      </c>
      <c r="C79" s="144" t="s">
        <v>334</v>
      </c>
      <c r="D79" s="357" t="s">
        <v>15</v>
      </c>
      <c r="E79" s="388">
        <v>8</v>
      </c>
      <c r="F79" s="388">
        <v>25</v>
      </c>
      <c r="G79" s="388">
        <v>15</v>
      </c>
      <c r="H79" s="388">
        <v>7</v>
      </c>
      <c r="I79" s="207">
        <f>SUM(E79:H79)</f>
        <v>55</v>
      </c>
      <c r="J79" s="389"/>
      <c r="K79" s="390"/>
      <c r="L79" s="390"/>
      <c r="M79" s="391"/>
      <c r="N79" s="380">
        <f>M79*I79</f>
        <v>0</v>
      </c>
    </row>
    <row r="80" spans="1:14" ht="48.6" customHeight="1" thickBot="1" x14ac:dyDescent="0.3">
      <c r="A80" s="513" t="s">
        <v>335</v>
      </c>
      <c r="B80" s="516"/>
      <c r="C80" s="516"/>
      <c r="D80" s="516"/>
      <c r="E80" s="516"/>
      <c r="F80" s="516"/>
      <c r="G80" s="516"/>
      <c r="H80" s="516"/>
      <c r="I80" s="516"/>
      <c r="J80" s="516"/>
      <c r="K80" s="516"/>
      <c r="L80" s="516"/>
      <c r="M80" s="516"/>
      <c r="N80" s="517"/>
    </row>
    <row r="81" spans="1:14" ht="41.4" x14ac:dyDescent="0.25">
      <c r="A81" s="358">
        <v>1</v>
      </c>
      <c r="B81" s="353" t="s">
        <v>336</v>
      </c>
      <c r="C81" s="352" t="s">
        <v>337</v>
      </c>
      <c r="D81" s="359" t="s">
        <v>15</v>
      </c>
      <c r="E81" s="359">
        <v>0</v>
      </c>
      <c r="F81" s="359">
        <v>3</v>
      </c>
      <c r="G81" s="359">
        <v>2</v>
      </c>
      <c r="H81" s="359">
        <v>0</v>
      </c>
      <c r="I81" s="207">
        <f t="shared" ref="I81:I91" si="6">SUM(E81:H81)</f>
        <v>5</v>
      </c>
      <c r="J81" s="381"/>
      <c r="K81" s="382"/>
      <c r="L81" s="382"/>
      <c r="M81" s="383"/>
      <c r="N81" s="372">
        <f t="shared" si="1"/>
        <v>0</v>
      </c>
    </row>
    <row r="82" spans="1:14" ht="27.6" x14ac:dyDescent="0.25">
      <c r="A82" s="360">
        <v>2</v>
      </c>
      <c r="B82" s="196" t="s">
        <v>336</v>
      </c>
      <c r="C82" s="196" t="s">
        <v>338</v>
      </c>
      <c r="D82" s="213" t="s">
        <v>15</v>
      </c>
      <c r="E82" s="213">
        <v>5</v>
      </c>
      <c r="F82" s="213">
        <v>10</v>
      </c>
      <c r="G82" s="213">
        <v>6</v>
      </c>
      <c r="H82" s="213">
        <v>3</v>
      </c>
      <c r="I82" s="207">
        <f t="shared" si="6"/>
        <v>24</v>
      </c>
      <c r="J82" s="218"/>
      <c r="K82" s="197"/>
      <c r="L82" s="197"/>
      <c r="M82" s="198"/>
      <c r="N82" s="373">
        <f t="shared" ref="N82:N147" si="7">M82*I82</f>
        <v>0</v>
      </c>
    </row>
    <row r="83" spans="1:14" ht="19.5" customHeight="1" x14ac:dyDescent="0.25">
      <c r="A83" s="360">
        <v>3</v>
      </c>
      <c r="B83" s="196" t="s">
        <v>339</v>
      </c>
      <c r="C83" s="196" t="s">
        <v>340</v>
      </c>
      <c r="D83" s="213" t="s">
        <v>15</v>
      </c>
      <c r="E83" s="213">
        <v>7</v>
      </c>
      <c r="F83" s="213">
        <v>70</v>
      </c>
      <c r="G83" s="213">
        <v>9</v>
      </c>
      <c r="H83" s="213">
        <v>3</v>
      </c>
      <c r="I83" s="207">
        <f t="shared" si="6"/>
        <v>89</v>
      </c>
      <c r="J83" s="218"/>
      <c r="K83" s="197"/>
      <c r="L83" s="197"/>
      <c r="M83" s="198"/>
      <c r="N83" s="373">
        <f t="shared" si="7"/>
        <v>0</v>
      </c>
    </row>
    <row r="84" spans="1:14" ht="42.6" customHeight="1" x14ac:dyDescent="0.25">
      <c r="A84" s="360">
        <v>4</v>
      </c>
      <c r="B84" s="196" t="s">
        <v>341</v>
      </c>
      <c r="C84" s="196" t="s">
        <v>342</v>
      </c>
      <c r="D84" s="213" t="s">
        <v>15</v>
      </c>
      <c r="E84" s="213">
        <v>0</v>
      </c>
      <c r="F84" s="213">
        <v>6</v>
      </c>
      <c r="G84" s="213">
        <v>0</v>
      </c>
      <c r="H84" s="213">
        <v>0</v>
      </c>
      <c r="I84" s="207">
        <f t="shared" si="6"/>
        <v>6</v>
      </c>
      <c r="J84" s="218"/>
      <c r="K84" s="197"/>
      <c r="L84" s="197"/>
      <c r="M84" s="198"/>
      <c r="N84" s="373">
        <f t="shared" si="7"/>
        <v>0</v>
      </c>
    </row>
    <row r="85" spans="1:14" ht="18.75" customHeight="1" x14ac:dyDescent="0.25">
      <c r="A85" s="360">
        <v>5</v>
      </c>
      <c r="B85" s="196" t="s">
        <v>343</v>
      </c>
      <c r="C85" s="196" t="s">
        <v>344</v>
      </c>
      <c r="D85" s="213" t="s">
        <v>15</v>
      </c>
      <c r="E85" s="213">
        <v>1</v>
      </c>
      <c r="F85" s="213">
        <v>75</v>
      </c>
      <c r="G85" s="213">
        <v>1</v>
      </c>
      <c r="H85" s="213">
        <v>0</v>
      </c>
      <c r="I85" s="207">
        <f t="shared" si="6"/>
        <v>77</v>
      </c>
      <c r="J85" s="218"/>
      <c r="K85" s="197"/>
      <c r="L85" s="197"/>
      <c r="M85" s="198"/>
      <c r="N85" s="373">
        <f t="shared" si="7"/>
        <v>0</v>
      </c>
    </row>
    <row r="86" spans="1:14" ht="40.950000000000003" customHeight="1" x14ac:dyDescent="0.25">
      <c r="A86" s="360">
        <v>6</v>
      </c>
      <c r="B86" s="196" t="s">
        <v>345</v>
      </c>
      <c r="C86" s="196" t="s">
        <v>344</v>
      </c>
      <c r="D86" s="213" t="s">
        <v>15</v>
      </c>
      <c r="E86" s="213">
        <v>1</v>
      </c>
      <c r="F86" s="213">
        <v>1</v>
      </c>
      <c r="G86" s="213">
        <v>0</v>
      </c>
      <c r="H86" s="213">
        <v>1</v>
      </c>
      <c r="I86" s="207">
        <f t="shared" si="6"/>
        <v>3</v>
      </c>
      <c r="J86" s="218"/>
      <c r="K86" s="197"/>
      <c r="L86" s="197"/>
      <c r="M86" s="198"/>
      <c r="N86" s="373">
        <f t="shared" si="7"/>
        <v>0</v>
      </c>
    </row>
    <row r="87" spans="1:14" ht="17.399999999999999" customHeight="1" x14ac:dyDescent="0.25">
      <c r="A87" s="360">
        <v>7</v>
      </c>
      <c r="B87" s="196" t="s">
        <v>346</v>
      </c>
      <c r="C87" s="196" t="s">
        <v>344</v>
      </c>
      <c r="D87" s="213" t="s">
        <v>15</v>
      </c>
      <c r="E87" s="213">
        <v>0</v>
      </c>
      <c r="F87" s="213">
        <v>1</v>
      </c>
      <c r="G87" s="213">
        <v>1</v>
      </c>
      <c r="H87" s="213">
        <v>1</v>
      </c>
      <c r="I87" s="207">
        <f t="shared" si="6"/>
        <v>3</v>
      </c>
      <c r="J87" s="218"/>
      <c r="K87" s="197"/>
      <c r="L87" s="197"/>
      <c r="M87" s="198"/>
      <c r="N87" s="373">
        <f t="shared" si="7"/>
        <v>0</v>
      </c>
    </row>
    <row r="88" spans="1:14" ht="19.95" customHeight="1" x14ac:dyDescent="0.25">
      <c r="A88" s="360">
        <v>8</v>
      </c>
      <c r="B88" s="196" t="s">
        <v>347</v>
      </c>
      <c r="C88" s="196" t="s">
        <v>344</v>
      </c>
      <c r="D88" s="213" t="s">
        <v>15</v>
      </c>
      <c r="E88" s="213">
        <v>0.5</v>
      </c>
      <c r="F88" s="213">
        <v>1</v>
      </c>
      <c r="G88" s="213">
        <v>0</v>
      </c>
      <c r="H88" s="213">
        <v>1</v>
      </c>
      <c r="I88" s="207">
        <f t="shared" si="6"/>
        <v>2.5</v>
      </c>
      <c r="J88" s="218"/>
      <c r="K88" s="197"/>
      <c r="L88" s="197"/>
      <c r="M88" s="198"/>
      <c r="N88" s="373">
        <f t="shared" si="7"/>
        <v>0</v>
      </c>
    </row>
    <row r="89" spans="1:14" ht="19.95" customHeight="1" x14ac:dyDescent="0.25">
      <c r="A89" s="360">
        <v>9</v>
      </c>
      <c r="B89" s="196" t="s">
        <v>348</v>
      </c>
      <c r="C89" s="196" t="s">
        <v>344</v>
      </c>
      <c r="D89" s="213"/>
      <c r="E89" s="213">
        <v>0.5</v>
      </c>
      <c r="F89" s="213">
        <v>1</v>
      </c>
      <c r="G89" s="213">
        <v>0</v>
      </c>
      <c r="H89" s="213">
        <v>1</v>
      </c>
      <c r="I89" s="207">
        <f t="shared" si="6"/>
        <v>2.5</v>
      </c>
      <c r="J89" s="218"/>
      <c r="K89" s="197"/>
      <c r="L89" s="197"/>
      <c r="M89" s="198"/>
      <c r="N89" s="373">
        <f t="shared" si="7"/>
        <v>0</v>
      </c>
    </row>
    <row r="90" spans="1:14" s="20" customFormat="1" ht="21" customHeight="1" x14ac:dyDescent="0.25">
      <c r="A90" s="377">
        <v>10</v>
      </c>
      <c r="B90" s="203" t="s">
        <v>349</v>
      </c>
      <c r="C90" s="196" t="s">
        <v>344</v>
      </c>
      <c r="D90" s="202" t="s">
        <v>15</v>
      </c>
      <c r="E90" s="202">
        <v>0.5</v>
      </c>
      <c r="F90" s="202">
        <v>1</v>
      </c>
      <c r="G90" s="202">
        <v>0</v>
      </c>
      <c r="H90" s="202">
        <v>0</v>
      </c>
      <c r="I90" s="207">
        <f t="shared" si="6"/>
        <v>1.5</v>
      </c>
      <c r="J90" s="203"/>
      <c r="K90" s="203"/>
      <c r="L90" s="203"/>
      <c r="M90" s="203"/>
      <c r="N90" s="373">
        <f t="shared" si="7"/>
        <v>0</v>
      </c>
    </row>
    <row r="91" spans="1:14" s="135" customFormat="1" ht="64.95" customHeight="1" thickBot="1" x14ac:dyDescent="0.35">
      <c r="A91" s="385">
        <v>11</v>
      </c>
      <c r="B91" s="354" t="s">
        <v>350</v>
      </c>
      <c r="C91" s="392" t="s">
        <v>351</v>
      </c>
      <c r="D91" s="386" t="s">
        <v>15</v>
      </c>
      <c r="E91" s="386">
        <v>0</v>
      </c>
      <c r="F91" s="386">
        <v>5</v>
      </c>
      <c r="G91" s="386">
        <v>1</v>
      </c>
      <c r="H91" s="386">
        <v>0</v>
      </c>
      <c r="I91" s="207">
        <f t="shared" si="6"/>
        <v>6</v>
      </c>
      <c r="J91" s="386"/>
      <c r="K91" s="386"/>
      <c r="L91" s="386"/>
      <c r="M91" s="386"/>
      <c r="N91" s="380">
        <f t="shared" si="7"/>
        <v>0</v>
      </c>
    </row>
    <row r="92" spans="1:14" ht="50.4" customHeight="1" thickBot="1" x14ac:dyDescent="0.3">
      <c r="A92" s="513" t="s">
        <v>352</v>
      </c>
      <c r="B92" s="514"/>
      <c r="C92" s="514"/>
      <c r="D92" s="514"/>
      <c r="E92" s="514"/>
      <c r="F92" s="514"/>
      <c r="G92" s="514"/>
      <c r="H92" s="514"/>
      <c r="I92" s="514"/>
      <c r="J92" s="514"/>
      <c r="K92" s="514"/>
      <c r="L92" s="514"/>
      <c r="M92" s="514"/>
      <c r="N92" s="515"/>
    </row>
    <row r="93" spans="1:14" ht="16.95" customHeight="1" x14ac:dyDescent="0.25">
      <c r="A93" s="358">
        <v>1</v>
      </c>
      <c r="B93" s="353" t="s">
        <v>353</v>
      </c>
      <c r="C93" s="353" t="s">
        <v>354</v>
      </c>
      <c r="D93" s="359" t="s">
        <v>15</v>
      </c>
      <c r="E93" s="359">
        <v>2</v>
      </c>
      <c r="F93" s="359">
        <v>8</v>
      </c>
      <c r="G93" s="359">
        <v>1</v>
      </c>
      <c r="H93" s="359">
        <v>2</v>
      </c>
      <c r="I93" s="207">
        <f t="shared" ref="I93:I125" si="8">SUM(E93:H93)</f>
        <v>13</v>
      </c>
      <c r="J93" s="381"/>
      <c r="K93" s="382"/>
      <c r="L93" s="382"/>
      <c r="M93" s="383"/>
      <c r="N93" s="372">
        <f t="shared" si="7"/>
        <v>0</v>
      </c>
    </row>
    <row r="94" spans="1:14" ht="16.2" customHeight="1" x14ac:dyDescent="0.25">
      <c r="A94" s="360">
        <v>2</v>
      </c>
      <c r="B94" s="196" t="s">
        <v>355</v>
      </c>
      <c r="C94" s="196" t="s">
        <v>356</v>
      </c>
      <c r="D94" s="213" t="s">
        <v>282</v>
      </c>
      <c r="E94" s="213">
        <v>2</v>
      </c>
      <c r="F94" s="213">
        <v>25</v>
      </c>
      <c r="G94" s="213">
        <v>5</v>
      </c>
      <c r="H94" s="213">
        <v>0</v>
      </c>
      <c r="I94" s="207">
        <f t="shared" si="8"/>
        <v>32</v>
      </c>
      <c r="J94" s="218"/>
      <c r="K94" s="197"/>
      <c r="L94" s="197"/>
      <c r="M94" s="198"/>
      <c r="N94" s="373">
        <f t="shared" si="7"/>
        <v>0</v>
      </c>
    </row>
    <row r="95" spans="1:14" ht="55.2" x14ac:dyDescent="0.25">
      <c r="A95" s="360">
        <v>3</v>
      </c>
      <c r="B95" s="196" t="s">
        <v>357</v>
      </c>
      <c r="C95" s="196" t="s">
        <v>358</v>
      </c>
      <c r="D95" s="213" t="s">
        <v>15</v>
      </c>
      <c r="E95" s="213">
        <v>10</v>
      </c>
      <c r="F95" s="213">
        <v>10</v>
      </c>
      <c r="G95" s="213">
        <v>7</v>
      </c>
      <c r="H95" s="213">
        <v>10</v>
      </c>
      <c r="I95" s="207">
        <f t="shared" si="8"/>
        <v>37</v>
      </c>
      <c r="J95" s="218"/>
      <c r="K95" s="197"/>
      <c r="L95" s="197"/>
      <c r="M95" s="198"/>
      <c r="N95" s="373">
        <f t="shared" si="7"/>
        <v>0</v>
      </c>
    </row>
    <row r="96" spans="1:14" x14ac:dyDescent="0.25">
      <c r="A96" s="360">
        <v>4</v>
      </c>
      <c r="B96" s="196" t="s">
        <v>359</v>
      </c>
      <c r="C96" s="196" t="s">
        <v>360</v>
      </c>
      <c r="D96" s="213" t="s">
        <v>15</v>
      </c>
      <c r="E96" s="213">
        <v>0.2</v>
      </c>
      <c r="F96" s="213">
        <v>5</v>
      </c>
      <c r="G96" s="213">
        <v>1</v>
      </c>
      <c r="H96" s="213">
        <v>1</v>
      </c>
      <c r="I96" s="207">
        <f t="shared" si="8"/>
        <v>7.2</v>
      </c>
      <c r="J96" s="218"/>
      <c r="K96" s="197"/>
      <c r="L96" s="197"/>
      <c r="M96" s="198"/>
      <c r="N96" s="373">
        <f t="shared" si="7"/>
        <v>0</v>
      </c>
    </row>
    <row r="97" spans="1:14" x14ac:dyDescent="0.25">
      <c r="A97" s="360">
        <v>5</v>
      </c>
      <c r="B97" s="196" t="s">
        <v>361</v>
      </c>
      <c r="C97" s="196" t="s">
        <v>362</v>
      </c>
      <c r="D97" s="213" t="s">
        <v>15</v>
      </c>
      <c r="E97" s="213">
        <v>0.2</v>
      </c>
      <c r="F97" s="213">
        <v>2</v>
      </c>
      <c r="G97" s="213">
        <v>0</v>
      </c>
      <c r="H97" s="213">
        <v>1</v>
      </c>
      <c r="I97" s="207">
        <f t="shared" si="8"/>
        <v>3.2</v>
      </c>
      <c r="J97" s="218"/>
      <c r="K97" s="197"/>
      <c r="L97" s="197"/>
      <c r="M97" s="198"/>
      <c r="N97" s="373">
        <f t="shared" si="7"/>
        <v>0</v>
      </c>
    </row>
    <row r="98" spans="1:14" s="96" customFormat="1" x14ac:dyDescent="0.25">
      <c r="A98" s="360">
        <v>6</v>
      </c>
      <c r="B98" s="196" t="s">
        <v>363</v>
      </c>
      <c r="C98" s="196" t="s">
        <v>364</v>
      </c>
      <c r="D98" s="213" t="s">
        <v>15</v>
      </c>
      <c r="E98" s="207">
        <v>26</v>
      </c>
      <c r="F98" s="207">
        <v>100</v>
      </c>
      <c r="G98" s="207">
        <v>30</v>
      </c>
      <c r="H98" s="207">
        <v>9</v>
      </c>
      <c r="I98" s="207">
        <f t="shared" si="8"/>
        <v>165</v>
      </c>
      <c r="J98" s="210"/>
      <c r="K98" s="205"/>
      <c r="L98" s="205"/>
      <c r="M98" s="206"/>
      <c r="N98" s="373">
        <f t="shared" si="7"/>
        <v>0</v>
      </c>
    </row>
    <row r="99" spans="1:14" x14ac:dyDescent="0.25">
      <c r="A99" s="360">
        <v>7</v>
      </c>
      <c r="B99" s="196" t="s">
        <v>365</v>
      </c>
      <c r="C99" s="196" t="s">
        <v>366</v>
      </c>
      <c r="D99" s="213" t="s">
        <v>15</v>
      </c>
      <c r="E99" s="213">
        <v>0.5</v>
      </c>
      <c r="F99" s="213">
        <v>10</v>
      </c>
      <c r="G99" s="213">
        <v>1</v>
      </c>
      <c r="H99" s="213">
        <v>1</v>
      </c>
      <c r="I99" s="207">
        <f t="shared" si="8"/>
        <v>12.5</v>
      </c>
      <c r="J99" s="218"/>
      <c r="K99" s="197"/>
      <c r="L99" s="197"/>
      <c r="M99" s="198"/>
      <c r="N99" s="373">
        <f t="shared" si="7"/>
        <v>0</v>
      </c>
    </row>
    <row r="100" spans="1:14" ht="27.6" x14ac:dyDescent="0.25">
      <c r="A100" s="360">
        <v>8</v>
      </c>
      <c r="B100" s="196" t="s">
        <v>367</v>
      </c>
      <c r="C100" s="196" t="s">
        <v>368</v>
      </c>
      <c r="D100" s="213" t="s">
        <v>15</v>
      </c>
      <c r="E100" s="213">
        <v>0.5</v>
      </c>
      <c r="F100" s="213">
        <v>2</v>
      </c>
      <c r="G100" s="213">
        <v>0</v>
      </c>
      <c r="H100" s="213">
        <v>1</v>
      </c>
      <c r="I100" s="207">
        <f t="shared" si="8"/>
        <v>3.5</v>
      </c>
      <c r="J100" s="218"/>
      <c r="K100" s="197"/>
      <c r="L100" s="197"/>
      <c r="M100" s="198"/>
      <c r="N100" s="373">
        <f t="shared" si="7"/>
        <v>0</v>
      </c>
    </row>
    <row r="101" spans="1:14" x14ac:dyDescent="0.25">
      <c r="A101" s="360">
        <v>9</v>
      </c>
      <c r="B101" s="196" t="s">
        <v>369</v>
      </c>
      <c r="C101" s="196" t="s">
        <v>370</v>
      </c>
      <c r="D101" s="213" t="s">
        <v>15</v>
      </c>
      <c r="E101" s="213">
        <v>0.2</v>
      </c>
      <c r="F101" s="213">
        <v>2</v>
      </c>
      <c r="G101" s="213">
        <v>1</v>
      </c>
      <c r="H101" s="213">
        <v>1</v>
      </c>
      <c r="I101" s="207">
        <f t="shared" si="8"/>
        <v>4.2</v>
      </c>
      <c r="J101" s="218"/>
      <c r="K101" s="197"/>
      <c r="L101" s="197"/>
      <c r="M101" s="198"/>
      <c r="N101" s="373">
        <f t="shared" si="7"/>
        <v>0</v>
      </c>
    </row>
    <row r="102" spans="1:14" ht="69" x14ac:dyDescent="0.25">
      <c r="A102" s="360">
        <v>10</v>
      </c>
      <c r="B102" s="196" t="s">
        <v>371</v>
      </c>
      <c r="C102" s="196" t="s">
        <v>372</v>
      </c>
      <c r="D102" s="213" t="s">
        <v>15</v>
      </c>
      <c r="E102" s="213">
        <v>9</v>
      </c>
      <c r="F102" s="213">
        <v>85</v>
      </c>
      <c r="G102" s="213">
        <v>15</v>
      </c>
      <c r="H102" s="213">
        <v>23</v>
      </c>
      <c r="I102" s="207">
        <f t="shared" si="8"/>
        <v>132</v>
      </c>
      <c r="J102" s="218"/>
      <c r="K102" s="197"/>
      <c r="L102" s="197"/>
      <c r="M102" s="198"/>
      <c r="N102" s="373">
        <f t="shared" si="7"/>
        <v>0</v>
      </c>
    </row>
    <row r="103" spans="1:14" x14ac:dyDescent="0.25">
      <c r="A103" s="360">
        <v>11</v>
      </c>
      <c r="B103" s="196" t="s">
        <v>373</v>
      </c>
      <c r="C103" s="196" t="s">
        <v>374</v>
      </c>
      <c r="D103" s="213" t="s">
        <v>15</v>
      </c>
      <c r="E103" s="213">
        <v>0.7</v>
      </c>
      <c r="F103" s="213">
        <v>3</v>
      </c>
      <c r="G103" s="213">
        <v>0</v>
      </c>
      <c r="H103" s="213">
        <v>1</v>
      </c>
      <c r="I103" s="207">
        <f t="shared" si="8"/>
        <v>4.7</v>
      </c>
      <c r="J103" s="218"/>
      <c r="K103" s="197"/>
      <c r="L103" s="197"/>
      <c r="M103" s="198"/>
      <c r="N103" s="373">
        <f t="shared" si="7"/>
        <v>0</v>
      </c>
    </row>
    <row r="104" spans="1:14" ht="26.4" x14ac:dyDescent="0.25">
      <c r="A104" s="360">
        <v>12</v>
      </c>
      <c r="B104" s="28" t="s">
        <v>375</v>
      </c>
      <c r="C104" s="14" t="s">
        <v>376</v>
      </c>
      <c r="D104" s="213" t="s">
        <v>15</v>
      </c>
      <c r="E104" s="213">
        <v>0.6</v>
      </c>
      <c r="F104" s="213">
        <v>5</v>
      </c>
      <c r="G104" s="213">
        <v>0.5</v>
      </c>
      <c r="H104" s="213">
        <v>1</v>
      </c>
      <c r="I104" s="207">
        <f t="shared" si="8"/>
        <v>7.1</v>
      </c>
      <c r="J104" s="218"/>
      <c r="K104" s="197"/>
      <c r="L104" s="197"/>
      <c r="M104" s="198"/>
      <c r="N104" s="373">
        <f t="shared" si="7"/>
        <v>0</v>
      </c>
    </row>
    <row r="105" spans="1:14" ht="26.4" x14ac:dyDescent="0.25">
      <c r="A105" s="360">
        <v>13</v>
      </c>
      <c r="B105" s="28" t="s">
        <v>377</v>
      </c>
      <c r="C105" s="14" t="s">
        <v>378</v>
      </c>
      <c r="D105" s="213" t="s">
        <v>15</v>
      </c>
      <c r="E105" s="213">
        <v>0.5</v>
      </c>
      <c r="F105" s="213">
        <v>5</v>
      </c>
      <c r="G105" s="213">
        <v>0.5</v>
      </c>
      <c r="H105" s="213">
        <v>1</v>
      </c>
      <c r="I105" s="207">
        <f t="shared" si="8"/>
        <v>7</v>
      </c>
      <c r="J105" s="218"/>
      <c r="K105" s="197"/>
      <c r="L105" s="197"/>
      <c r="M105" s="198"/>
      <c r="N105" s="373">
        <f t="shared" si="7"/>
        <v>0</v>
      </c>
    </row>
    <row r="106" spans="1:14" ht="26.4" x14ac:dyDescent="0.25">
      <c r="A106" s="360">
        <v>14</v>
      </c>
      <c r="B106" s="28" t="s">
        <v>379</v>
      </c>
      <c r="C106" s="196" t="s">
        <v>380</v>
      </c>
      <c r="D106" s="213" t="s">
        <v>15</v>
      </c>
      <c r="E106" s="213"/>
      <c r="F106" s="213">
        <v>3</v>
      </c>
      <c r="G106" s="213">
        <v>0.5</v>
      </c>
      <c r="H106" s="213">
        <v>1</v>
      </c>
      <c r="I106" s="207">
        <f t="shared" si="8"/>
        <v>4.5</v>
      </c>
      <c r="J106" s="218"/>
      <c r="K106" s="197"/>
      <c r="L106" s="197"/>
      <c r="M106" s="198"/>
      <c r="N106" s="373">
        <f t="shared" si="7"/>
        <v>0</v>
      </c>
    </row>
    <row r="107" spans="1:14" ht="27.6" x14ac:dyDescent="0.25">
      <c r="A107" s="360">
        <v>15</v>
      </c>
      <c r="B107" s="196" t="s">
        <v>381</v>
      </c>
      <c r="C107" s="196" t="s">
        <v>382</v>
      </c>
      <c r="D107" s="213" t="s">
        <v>15</v>
      </c>
      <c r="E107" s="213">
        <v>2</v>
      </c>
      <c r="F107" s="213">
        <v>3</v>
      </c>
      <c r="G107" s="213">
        <v>3</v>
      </c>
      <c r="H107" s="213">
        <v>2</v>
      </c>
      <c r="I107" s="207">
        <f t="shared" si="8"/>
        <v>10</v>
      </c>
      <c r="J107" s="218"/>
      <c r="K107" s="197"/>
      <c r="L107" s="197"/>
      <c r="M107" s="198"/>
      <c r="N107" s="373">
        <f t="shared" si="7"/>
        <v>0</v>
      </c>
    </row>
    <row r="108" spans="1:14" x14ac:dyDescent="0.25">
      <c r="A108" s="360">
        <v>16</v>
      </c>
      <c r="B108" s="196" t="s">
        <v>383</v>
      </c>
      <c r="C108" s="196" t="s">
        <v>384</v>
      </c>
      <c r="D108" s="213" t="s">
        <v>15</v>
      </c>
      <c r="E108" s="213">
        <v>0</v>
      </c>
      <c r="F108" s="213">
        <v>3</v>
      </c>
      <c r="G108" s="213">
        <v>0</v>
      </c>
      <c r="H108" s="213">
        <v>1</v>
      </c>
      <c r="I108" s="207">
        <f t="shared" si="8"/>
        <v>4</v>
      </c>
      <c r="J108" s="218"/>
      <c r="K108" s="197"/>
      <c r="L108" s="197"/>
      <c r="M108" s="198"/>
      <c r="N108" s="373">
        <f t="shared" si="7"/>
        <v>0</v>
      </c>
    </row>
    <row r="109" spans="1:14" x14ac:dyDescent="0.25">
      <c r="A109" s="360">
        <v>17</v>
      </c>
      <c r="B109" s="196" t="s">
        <v>385</v>
      </c>
      <c r="C109" s="196" t="s">
        <v>386</v>
      </c>
      <c r="D109" s="213" t="s">
        <v>15</v>
      </c>
      <c r="E109" s="213">
        <v>0.5</v>
      </c>
      <c r="F109" s="213">
        <v>4</v>
      </c>
      <c r="G109" s="213">
        <v>0.5</v>
      </c>
      <c r="H109" s="213">
        <v>1</v>
      </c>
      <c r="I109" s="207">
        <f t="shared" si="8"/>
        <v>6</v>
      </c>
      <c r="J109" s="218"/>
      <c r="K109" s="197"/>
      <c r="L109" s="197"/>
      <c r="M109" s="198"/>
      <c r="N109" s="373">
        <f t="shared" si="7"/>
        <v>0</v>
      </c>
    </row>
    <row r="110" spans="1:14" x14ac:dyDescent="0.25">
      <c r="A110" s="360">
        <v>18</v>
      </c>
      <c r="B110" s="196" t="s">
        <v>387</v>
      </c>
      <c r="C110" s="196" t="s">
        <v>388</v>
      </c>
      <c r="D110" s="213" t="s">
        <v>15</v>
      </c>
      <c r="E110" s="213">
        <v>20</v>
      </c>
      <c r="F110" s="213">
        <v>120</v>
      </c>
      <c r="G110" s="213">
        <v>30</v>
      </c>
      <c r="H110" s="213">
        <v>50</v>
      </c>
      <c r="I110" s="207">
        <f t="shared" si="8"/>
        <v>220</v>
      </c>
      <c r="J110" s="218"/>
      <c r="K110" s="197"/>
      <c r="L110" s="197"/>
      <c r="M110" s="198"/>
      <c r="N110" s="373">
        <f t="shared" si="7"/>
        <v>0</v>
      </c>
    </row>
    <row r="111" spans="1:14" x14ac:dyDescent="0.25">
      <c r="A111" s="360">
        <v>19</v>
      </c>
      <c r="B111" s="196" t="s">
        <v>389</v>
      </c>
      <c r="C111" s="196" t="s">
        <v>390</v>
      </c>
      <c r="D111" s="213" t="s">
        <v>15</v>
      </c>
      <c r="E111" s="213">
        <v>0.7</v>
      </c>
      <c r="F111" s="213">
        <v>3</v>
      </c>
      <c r="G111" s="213">
        <v>0</v>
      </c>
      <c r="H111" s="213">
        <v>0.5</v>
      </c>
      <c r="I111" s="207">
        <f t="shared" si="8"/>
        <v>4.2</v>
      </c>
      <c r="J111" s="218"/>
      <c r="K111" s="197"/>
      <c r="L111" s="197"/>
      <c r="M111" s="198"/>
      <c r="N111" s="373">
        <f t="shared" si="7"/>
        <v>0</v>
      </c>
    </row>
    <row r="112" spans="1:14" x14ac:dyDescent="0.25">
      <c r="A112" s="360">
        <v>20</v>
      </c>
      <c r="B112" s="196" t="s">
        <v>391</v>
      </c>
      <c r="C112" s="196" t="s">
        <v>392</v>
      </c>
      <c r="D112" s="213" t="s">
        <v>15</v>
      </c>
      <c r="E112" s="213">
        <v>1</v>
      </c>
      <c r="F112" s="213">
        <v>5</v>
      </c>
      <c r="G112" s="213">
        <v>0</v>
      </c>
      <c r="H112" s="213">
        <v>1</v>
      </c>
      <c r="I112" s="207">
        <f t="shared" si="8"/>
        <v>7</v>
      </c>
      <c r="J112" s="218"/>
      <c r="K112" s="197"/>
      <c r="L112" s="197"/>
      <c r="M112" s="198"/>
      <c r="N112" s="373">
        <f t="shared" si="7"/>
        <v>0</v>
      </c>
    </row>
    <row r="113" spans="1:14" ht="27.6" x14ac:dyDescent="0.25">
      <c r="A113" s="360">
        <v>21</v>
      </c>
      <c r="B113" s="196" t="s">
        <v>393</v>
      </c>
      <c r="C113" s="196" t="s">
        <v>394</v>
      </c>
      <c r="D113" s="213" t="s">
        <v>15</v>
      </c>
      <c r="E113" s="213">
        <v>1</v>
      </c>
      <c r="F113" s="213">
        <v>5</v>
      </c>
      <c r="G113" s="213">
        <v>3</v>
      </c>
      <c r="H113" s="213">
        <v>2</v>
      </c>
      <c r="I113" s="207">
        <f t="shared" si="8"/>
        <v>11</v>
      </c>
      <c r="J113" s="218"/>
      <c r="K113" s="197"/>
      <c r="L113" s="197"/>
      <c r="M113" s="198"/>
      <c r="N113" s="373">
        <f t="shared" si="7"/>
        <v>0</v>
      </c>
    </row>
    <row r="114" spans="1:14" x14ac:dyDescent="0.25">
      <c r="A114" s="360">
        <v>22</v>
      </c>
      <c r="B114" s="196" t="s">
        <v>395</v>
      </c>
      <c r="C114" s="196" t="s">
        <v>396</v>
      </c>
      <c r="D114" s="213" t="s">
        <v>15</v>
      </c>
      <c r="E114" s="213">
        <v>1</v>
      </c>
      <c r="F114" s="213">
        <v>15</v>
      </c>
      <c r="G114" s="213">
        <v>2</v>
      </c>
      <c r="H114" s="213">
        <v>1</v>
      </c>
      <c r="I114" s="207">
        <f t="shared" si="8"/>
        <v>19</v>
      </c>
      <c r="J114" s="218"/>
      <c r="K114" s="197"/>
      <c r="L114" s="197"/>
      <c r="M114" s="198"/>
      <c r="N114" s="373">
        <f t="shared" si="7"/>
        <v>0</v>
      </c>
    </row>
    <row r="115" spans="1:14" ht="27.6" x14ac:dyDescent="0.25">
      <c r="A115" s="360">
        <v>23</v>
      </c>
      <c r="B115" s="196" t="s">
        <v>397</v>
      </c>
      <c r="C115" s="196" t="s">
        <v>398</v>
      </c>
      <c r="D115" s="213" t="s">
        <v>15</v>
      </c>
      <c r="E115" s="213">
        <v>0.5</v>
      </c>
      <c r="F115" s="213">
        <v>3</v>
      </c>
      <c r="G115" s="213">
        <v>0</v>
      </c>
      <c r="H115" s="213">
        <v>0.5</v>
      </c>
      <c r="I115" s="207">
        <f t="shared" si="8"/>
        <v>4</v>
      </c>
      <c r="J115" s="218"/>
      <c r="K115" s="197"/>
      <c r="L115" s="197"/>
      <c r="M115" s="198"/>
      <c r="N115" s="373">
        <f t="shared" si="7"/>
        <v>0</v>
      </c>
    </row>
    <row r="116" spans="1:14" s="348" customFormat="1" x14ac:dyDescent="0.25">
      <c r="A116" s="360">
        <v>24</v>
      </c>
      <c r="B116" s="196" t="s">
        <v>399</v>
      </c>
      <c r="C116" s="196" t="s">
        <v>400</v>
      </c>
      <c r="D116" s="213" t="s">
        <v>15</v>
      </c>
      <c r="E116" s="214">
        <v>0</v>
      </c>
      <c r="F116" s="214">
        <v>15</v>
      </c>
      <c r="G116" s="214">
        <v>0</v>
      </c>
      <c r="H116" s="214">
        <v>0</v>
      </c>
      <c r="I116" s="207">
        <f t="shared" si="8"/>
        <v>15</v>
      </c>
      <c r="J116" s="261"/>
      <c r="K116" s="215"/>
      <c r="L116" s="215"/>
      <c r="M116" s="216"/>
      <c r="N116" s="373">
        <f t="shared" si="7"/>
        <v>0</v>
      </c>
    </row>
    <row r="117" spans="1:14" x14ac:dyDescent="0.25">
      <c r="A117" s="360">
        <v>25</v>
      </c>
      <c r="B117" s="196" t="s">
        <v>401</v>
      </c>
      <c r="C117" s="196" t="s">
        <v>402</v>
      </c>
      <c r="D117" s="213" t="s">
        <v>15</v>
      </c>
      <c r="E117" s="213">
        <v>0</v>
      </c>
      <c r="F117" s="213">
        <v>3</v>
      </c>
      <c r="G117" s="213">
        <v>0</v>
      </c>
      <c r="H117" s="213">
        <v>0</v>
      </c>
      <c r="I117" s="207">
        <f t="shared" si="8"/>
        <v>3</v>
      </c>
      <c r="J117" s="218"/>
      <c r="K117" s="197"/>
      <c r="L117" s="197"/>
      <c r="M117" s="198"/>
      <c r="N117" s="373">
        <f t="shared" si="7"/>
        <v>0</v>
      </c>
    </row>
    <row r="118" spans="1:14" ht="27.6" x14ac:dyDescent="0.25">
      <c r="A118" s="360">
        <v>26</v>
      </c>
      <c r="B118" s="282" t="s">
        <v>403</v>
      </c>
      <c r="C118" s="282" t="s">
        <v>404</v>
      </c>
      <c r="D118" s="364" t="s">
        <v>15</v>
      </c>
      <c r="E118" s="202">
        <v>0</v>
      </c>
      <c r="F118" s="202">
        <v>10</v>
      </c>
      <c r="G118" s="202">
        <v>0</v>
      </c>
      <c r="H118" s="202">
        <v>0.5</v>
      </c>
      <c r="I118" s="207">
        <f t="shared" si="8"/>
        <v>10.5</v>
      </c>
      <c r="J118" s="203"/>
      <c r="K118" s="203"/>
      <c r="L118" s="203"/>
      <c r="M118" s="203"/>
      <c r="N118" s="373">
        <f t="shared" si="7"/>
        <v>0</v>
      </c>
    </row>
    <row r="119" spans="1:14" ht="41.4" x14ac:dyDescent="0.25">
      <c r="A119" s="360">
        <v>27</v>
      </c>
      <c r="B119" s="196" t="s">
        <v>405</v>
      </c>
      <c r="C119" s="196" t="s">
        <v>406</v>
      </c>
      <c r="D119" s="213" t="s">
        <v>15</v>
      </c>
      <c r="E119" s="202">
        <v>0</v>
      </c>
      <c r="F119" s="202">
        <v>10</v>
      </c>
      <c r="G119" s="202">
        <v>0</v>
      </c>
      <c r="H119" s="202">
        <v>0</v>
      </c>
      <c r="I119" s="207">
        <f t="shared" si="8"/>
        <v>10</v>
      </c>
      <c r="J119" s="203"/>
      <c r="K119" s="203"/>
      <c r="L119" s="203"/>
      <c r="M119" s="203"/>
      <c r="N119" s="373">
        <f t="shared" si="7"/>
        <v>0</v>
      </c>
    </row>
    <row r="120" spans="1:14" x14ac:dyDescent="0.25">
      <c r="A120" s="360">
        <v>28</v>
      </c>
      <c r="B120" s="203" t="s">
        <v>407</v>
      </c>
      <c r="C120" s="196" t="s">
        <v>408</v>
      </c>
      <c r="D120" s="202" t="s">
        <v>15</v>
      </c>
      <c r="E120" s="202">
        <v>0</v>
      </c>
      <c r="F120" s="202">
        <v>5</v>
      </c>
      <c r="G120" s="202">
        <v>0</v>
      </c>
      <c r="H120" s="202">
        <v>3</v>
      </c>
      <c r="I120" s="207">
        <f t="shared" si="8"/>
        <v>8</v>
      </c>
      <c r="J120" s="203"/>
      <c r="K120" s="203"/>
      <c r="L120" s="203"/>
      <c r="M120" s="203"/>
      <c r="N120" s="373">
        <f t="shared" si="7"/>
        <v>0</v>
      </c>
    </row>
    <row r="121" spans="1:14" ht="27.6" x14ac:dyDescent="0.25">
      <c r="A121" s="360">
        <v>29</v>
      </c>
      <c r="B121" s="201" t="s">
        <v>409</v>
      </c>
      <c r="C121" s="196" t="s">
        <v>408</v>
      </c>
      <c r="D121" s="202" t="s">
        <v>15</v>
      </c>
      <c r="E121" s="202">
        <v>0</v>
      </c>
      <c r="F121" s="202">
        <v>5</v>
      </c>
      <c r="G121" s="202">
        <v>0</v>
      </c>
      <c r="H121" s="202">
        <v>1</v>
      </c>
      <c r="I121" s="207">
        <f t="shared" si="8"/>
        <v>6</v>
      </c>
      <c r="J121" s="203"/>
      <c r="K121" s="203"/>
      <c r="L121" s="203"/>
      <c r="M121" s="203"/>
      <c r="N121" s="373">
        <f t="shared" si="7"/>
        <v>0</v>
      </c>
    </row>
    <row r="122" spans="1:14" x14ac:dyDescent="0.25">
      <c r="A122" s="360">
        <v>30</v>
      </c>
      <c r="B122" s="203" t="s">
        <v>410</v>
      </c>
      <c r="C122" s="196" t="s">
        <v>380</v>
      </c>
      <c r="D122" s="202" t="s">
        <v>15</v>
      </c>
      <c r="E122" s="202">
        <v>0</v>
      </c>
      <c r="F122" s="202">
        <v>5</v>
      </c>
      <c r="G122" s="202">
        <v>0</v>
      </c>
      <c r="H122" s="202">
        <v>0</v>
      </c>
      <c r="I122" s="207">
        <f t="shared" si="8"/>
        <v>5</v>
      </c>
      <c r="J122" s="203"/>
      <c r="K122" s="203"/>
      <c r="L122" s="203"/>
      <c r="M122" s="203"/>
      <c r="N122" s="373">
        <f t="shared" si="7"/>
        <v>0</v>
      </c>
    </row>
    <row r="123" spans="1:14" x14ac:dyDescent="0.25">
      <c r="A123" s="360">
        <v>31</v>
      </c>
      <c r="B123" s="203" t="s">
        <v>411</v>
      </c>
      <c r="C123" s="196" t="s">
        <v>380</v>
      </c>
      <c r="D123" s="202" t="s">
        <v>15</v>
      </c>
      <c r="E123" s="202">
        <v>0</v>
      </c>
      <c r="F123" s="202">
        <v>2</v>
      </c>
      <c r="G123" s="202">
        <v>0</v>
      </c>
      <c r="H123" s="202">
        <v>0</v>
      </c>
      <c r="I123" s="207">
        <f t="shared" si="8"/>
        <v>2</v>
      </c>
      <c r="J123" s="203"/>
      <c r="K123" s="203"/>
      <c r="L123" s="203"/>
      <c r="M123" s="203"/>
      <c r="N123" s="373">
        <f t="shared" si="7"/>
        <v>0</v>
      </c>
    </row>
    <row r="124" spans="1:14" x14ac:dyDescent="0.25">
      <c r="A124" s="360">
        <v>32</v>
      </c>
      <c r="B124" s="203" t="s">
        <v>412</v>
      </c>
      <c r="C124" s="196" t="s">
        <v>408</v>
      </c>
      <c r="D124" s="202" t="s">
        <v>15</v>
      </c>
      <c r="E124" s="202">
        <v>0</v>
      </c>
      <c r="F124" s="202">
        <v>2</v>
      </c>
      <c r="G124" s="202">
        <v>0</v>
      </c>
      <c r="H124" s="202">
        <v>0.1</v>
      </c>
      <c r="I124" s="207">
        <f t="shared" si="8"/>
        <v>2.1</v>
      </c>
      <c r="J124" s="203"/>
      <c r="K124" s="203"/>
      <c r="L124" s="203"/>
      <c r="M124" s="203"/>
      <c r="N124" s="373">
        <f t="shared" si="7"/>
        <v>0</v>
      </c>
    </row>
    <row r="125" spans="1:14" ht="28.2" thickBot="1" x14ac:dyDescent="0.3">
      <c r="A125" s="360">
        <v>33</v>
      </c>
      <c r="B125" s="201" t="s">
        <v>413</v>
      </c>
      <c r="C125" s="203" t="s">
        <v>414</v>
      </c>
      <c r="D125" s="202" t="s">
        <v>15</v>
      </c>
      <c r="E125" s="202">
        <v>0</v>
      </c>
      <c r="F125" s="202">
        <v>2</v>
      </c>
      <c r="G125" s="202">
        <v>0</v>
      </c>
      <c r="H125" s="202">
        <v>0.2</v>
      </c>
      <c r="I125" s="207">
        <f t="shared" si="8"/>
        <v>2.2000000000000002</v>
      </c>
      <c r="J125" s="203"/>
      <c r="K125" s="203"/>
      <c r="L125" s="203"/>
      <c r="M125" s="203"/>
      <c r="N125" s="373">
        <f t="shared" si="7"/>
        <v>0</v>
      </c>
    </row>
    <row r="126" spans="1:14" ht="38.4" customHeight="1" thickBot="1" x14ac:dyDescent="0.3">
      <c r="A126" s="513" t="s">
        <v>525</v>
      </c>
      <c r="B126" s="514"/>
      <c r="C126" s="514"/>
      <c r="D126" s="514"/>
      <c r="E126" s="514"/>
      <c r="F126" s="514"/>
      <c r="G126" s="514"/>
      <c r="H126" s="514"/>
      <c r="I126" s="514"/>
      <c r="J126" s="514"/>
      <c r="K126" s="514"/>
      <c r="L126" s="514"/>
      <c r="M126" s="514"/>
      <c r="N126" s="515"/>
    </row>
    <row r="127" spans="1:14" s="96" customFormat="1" ht="55.2" x14ac:dyDescent="0.25">
      <c r="A127" s="393">
        <v>1</v>
      </c>
      <c r="B127" s="352" t="s">
        <v>415</v>
      </c>
      <c r="C127" s="352" t="s">
        <v>416</v>
      </c>
      <c r="D127" s="368" t="s">
        <v>15</v>
      </c>
      <c r="E127" s="368">
        <v>20</v>
      </c>
      <c r="F127" s="368"/>
      <c r="G127" s="368">
        <v>130</v>
      </c>
      <c r="H127" s="368">
        <v>0</v>
      </c>
      <c r="I127" s="207">
        <f t="shared" ref="I127:I151" si="9">SUM(E127:H127)</f>
        <v>150</v>
      </c>
      <c r="J127" s="369"/>
      <c r="K127" s="370"/>
      <c r="L127" s="370"/>
      <c r="M127" s="371"/>
      <c r="N127" s="372">
        <f t="shared" si="7"/>
        <v>0</v>
      </c>
    </row>
    <row r="128" spans="1:14" ht="27.6" x14ac:dyDescent="0.25">
      <c r="A128" s="360">
        <v>2</v>
      </c>
      <c r="B128" s="217" t="s">
        <v>417</v>
      </c>
      <c r="C128" s="217" t="s">
        <v>418</v>
      </c>
      <c r="D128" s="213" t="s">
        <v>15</v>
      </c>
      <c r="E128" s="213">
        <v>0</v>
      </c>
      <c r="F128" s="213"/>
      <c r="G128" s="213">
        <v>0</v>
      </c>
      <c r="H128" s="213">
        <v>0</v>
      </c>
      <c r="I128" s="207">
        <f t="shared" si="9"/>
        <v>0</v>
      </c>
      <c r="J128" s="218"/>
      <c r="K128" s="197"/>
      <c r="L128" s="197"/>
      <c r="M128" s="198"/>
      <c r="N128" s="373">
        <f t="shared" si="7"/>
        <v>0</v>
      </c>
    </row>
    <row r="129" spans="1:14" ht="55.2" x14ac:dyDescent="0.25">
      <c r="A129" s="360">
        <v>3</v>
      </c>
      <c r="B129" s="217" t="s">
        <v>419</v>
      </c>
      <c r="C129" s="199" t="s">
        <v>416</v>
      </c>
      <c r="D129" s="213" t="s">
        <v>15</v>
      </c>
      <c r="E129" s="213">
        <v>100</v>
      </c>
      <c r="F129" s="213">
        <v>150</v>
      </c>
      <c r="G129" s="213">
        <v>0</v>
      </c>
      <c r="H129" s="213">
        <v>75</v>
      </c>
      <c r="I129" s="207">
        <f t="shared" si="9"/>
        <v>325</v>
      </c>
      <c r="J129" s="218"/>
      <c r="K129" s="197"/>
      <c r="L129" s="197"/>
      <c r="M129" s="198"/>
      <c r="N129" s="373">
        <f t="shared" si="7"/>
        <v>0</v>
      </c>
    </row>
    <row r="130" spans="1:14" ht="55.2" x14ac:dyDescent="0.25">
      <c r="A130" s="360">
        <v>4</v>
      </c>
      <c r="B130" s="217" t="s">
        <v>420</v>
      </c>
      <c r="C130" s="199" t="s">
        <v>416</v>
      </c>
      <c r="D130" s="213" t="s">
        <v>15</v>
      </c>
      <c r="E130" s="213">
        <v>0</v>
      </c>
      <c r="F130" s="213"/>
      <c r="G130" s="213">
        <v>0</v>
      </c>
      <c r="H130" s="213">
        <v>0</v>
      </c>
      <c r="I130" s="207">
        <f t="shared" si="9"/>
        <v>0</v>
      </c>
      <c r="J130" s="218"/>
      <c r="K130" s="197"/>
      <c r="L130" s="197"/>
      <c r="M130" s="198"/>
      <c r="N130" s="373">
        <f t="shared" si="7"/>
        <v>0</v>
      </c>
    </row>
    <row r="131" spans="1:14" ht="55.2" x14ac:dyDescent="0.25">
      <c r="A131" s="360">
        <v>5</v>
      </c>
      <c r="B131" s="217" t="s">
        <v>421</v>
      </c>
      <c r="C131" s="199" t="s">
        <v>512</v>
      </c>
      <c r="D131" s="213" t="s">
        <v>15</v>
      </c>
      <c r="E131" s="213">
        <v>0</v>
      </c>
      <c r="F131" s="213">
        <v>15</v>
      </c>
      <c r="G131" s="213">
        <v>0</v>
      </c>
      <c r="H131" s="213">
        <v>30</v>
      </c>
      <c r="I131" s="207">
        <f t="shared" si="9"/>
        <v>45</v>
      </c>
      <c r="J131" s="218"/>
      <c r="K131" s="197"/>
      <c r="L131" s="197"/>
      <c r="M131" s="198"/>
      <c r="N131" s="373">
        <f t="shared" si="7"/>
        <v>0</v>
      </c>
    </row>
    <row r="132" spans="1:14" ht="55.2" x14ac:dyDescent="0.25">
      <c r="A132" s="360">
        <v>6</v>
      </c>
      <c r="B132" s="217" t="s">
        <v>422</v>
      </c>
      <c r="C132" s="199" t="s">
        <v>416</v>
      </c>
      <c r="D132" s="213" t="s">
        <v>15</v>
      </c>
      <c r="E132" s="213">
        <v>50</v>
      </c>
      <c r="F132" s="213"/>
      <c r="G132" s="213">
        <v>0</v>
      </c>
      <c r="H132" s="213">
        <v>0</v>
      </c>
      <c r="I132" s="207">
        <f t="shared" si="9"/>
        <v>50</v>
      </c>
      <c r="J132" s="218"/>
      <c r="K132" s="197"/>
      <c r="L132" s="197"/>
      <c r="M132" s="198"/>
      <c r="N132" s="373">
        <f t="shared" si="7"/>
        <v>0</v>
      </c>
    </row>
    <row r="133" spans="1:14" ht="55.2" x14ac:dyDescent="0.25">
      <c r="A133" s="360">
        <v>7</v>
      </c>
      <c r="B133" s="217" t="s">
        <v>423</v>
      </c>
      <c r="C133" s="199" t="s">
        <v>416</v>
      </c>
      <c r="D133" s="213" t="s">
        <v>15</v>
      </c>
      <c r="E133" s="213">
        <v>0</v>
      </c>
      <c r="F133" s="213"/>
      <c r="G133" s="213">
        <v>0</v>
      </c>
      <c r="H133" s="213">
        <v>0</v>
      </c>
      <c r="I133" s="207">
        <f>SUM(E133:H133)</f>
        <v>0</v>
      </c>
      <c r="J133" s="218"/>
      <c r="K133" s="197"/>
      <c r="L133" s="197"/>
      <c r="M133" s="198"/>
      <c r="N133" s="373">
        <f t="shared" si="7"/>
        <v>0</v>
      </c>
    </row>
    <row r="134" spans="1:14" ht="55.2" x14ac:dyDescent="0.25">
      <c r="A134" s="360">
        <v>8</v>
      </c>
      <c r="B134" s="196" t="s">
        <v>424</v>
      </c>
      <c r="C134" s="199" t="s">
        <v>416</v>
      </c>
      <c r="D134" s="213" t="s">
        <v>15</v>
      </c>
      <c r="E134" s="213">
        <v>20</v>
      </c>
      <c r="F134" s="213"/>
      <c r="G134" s="213">
        <v>50</v>
      </c>
      <c r="H134" s="213">
        <v>0</v>
      </c>
      <c r="I134" s="207">
        <f t="shared" si="9"/>
        <v>70</v>
      </c>
      <c r="J134" s="218"/>
      <c r="K134" s="197"/>
      <c r="L134" s="197"/>
      <c r="M134" s="198"/>
      <c r="N134" s="373">
        <f t="shared" si="7"/>
        <v>0</v>
      </c>
    </row>
    <row r="135" spans="1:14" ht="27.6" x14ac:dyDescent="0.25">
      <c r="A135" s="360">
        <v>9</v>
      </c>
      <c r="B135" s="196" t="s">
        <v>425</v>
      </c>
      <c r="C135" s="218" t="s">
        <v>426</v>
      </c>
      <c r="D135" s="213" t="s">
        <v>15</v>
      </c>
      <c r="E135" s="213">
        <v>20</v>
      </c>
      <c r="F135" s="213">
        <v>55</v>
      </c>
      <c r="G135" s="213">
        <v>20</v>
      </c>
      <c r="H135" s="213">
        <v>0</v>
      </c>
      <c r="I135" s="207">
        <f t="shared" si="9"/>
        <v>95</v>
      </c>
      <c r="J135" s="218"/>
      <c r="K135" s="197"/>
      <c r="L135" s="197"/>
      <c r="M135" s="198"/>
      <c r="N135" s="373">
        <f t="shared" si="7"/>
        <v>0</v>
      </c>
    </row>
    <row r="136" spans="1:14" ht="55.2" x14ac:dyDescent="0.25">
      <c r="A136" s="360">
        <v>10</v>
      </c>
      <c r="B136" s="217" t="s">
        <v>427</v>
      </c>
      <c r="C136" s="217" t="s">
        <v>428</v>
      </c>
      <c r="D136" s="213" t="s">
        <v>15</v>
      </c>
      <c r="E136" s="213">
        <v>0</v>
      </c>
      <c r="F136" s="213">
        <v>10</v>
      </c>
      <c r="G136" s="213">
        <v>0</v>
      </c>
      <c r="H136" s="213">
        <v>5</v>
      </c>
      <c r="I136" s="207">
        <f t="shared" si="9"/>
        <v>15</v>
      </c>
      <c r="J136" s="218"/>
      <c r="K136" s="197"/>
      <c r="L136" s="197"/>
      <c r="M136" s="198"/>
      <c r="N136" s="373">
        <f t="shared" si="7"/>
        <v>0</v>
      </c>
    </row>
    <row r="137" spans="1:14" ht="73.95" customHeight="1" x14ac:dyDescent="0.25">
      <c r="A137" s="360">
        <v>11</v>
      </c>
      <c r="B137" s="217" t="s">
        <v>427</v>
      </c>
      <c r="C137" s="217" t="s">
        <v>429</v>
      </c>
      <c r="D137" s="213" t="s">
        <v>430</v>
      </c>
      <c r="E137" s="213">
        <v>140</v>
      </c>
      <c r="F137" s="213">
        <v>300</v>
      </c>
      <c r="G137" s="213">
        <v>200</v>
      </c>
      <c r="H137" s="213">
        <v>250</v>
      </c>
      <c r="I137" s="207">
        <f t="shared" si="9"/>
        <v>890</v>
      </c>
      <c r="J137" s="218"/>
      <c r="K137" s="197"/>
      <c r="L137" s="197"/>
      <c r="M137" s="198"/>
      <c r="N137" s="373">
        <f t="shared" si="7"/>
        <v>0</v>
      </c>
    </row>
    <row r="138" spans="1:14" ht="27.6" x14ac:dyDescent="0.25">
      <c r="A138" s="360">
        <v>12</v>
      </c>
      <c r="B138" s="217" t="s">
        <v>431</v>
      </c>
      <c r="C138" s="217" t="s">
        <v>432</v>
      </c>
      <c r="D138" s="213" t="s">
        <v>15</v>
      </c>
      <c r="E138" s="213">
        <v>6</v>
      </c>
      <c r="F138" s="213">
        <v>15</v>
      </c>
      <c r="G138" s="213">
        <v>2</v>
      </c>
      <c r="H138" s="213">
        <v>2</v>
      </c>
      <c r="I138" s="207">
        <f t="shared" si="9"/>
        <v>25</v>
      </c>
      <c r="J138" s="218"/>
      <c r="K138" s="197"/>
      <c r="L138" s="197"/>
      <c r="M138" s="198"/>
      <c r="N138" s="373">
        <f t="shared" si="7"/>
        <v>0</v>
      </c>
    </row>
    <row r="139" spans="1:14" ht="55.2" x14ac:dyDescent="0.25">
      <c r="A139" s="360">
        <v>13</v>
      </c>
      <c r="B139" s="217" t="s">
        <v>433</v>
      </c>
      <c r="C139" s="217" t="s">
        <v>434</v>
      </c>
      <c r="D139" s="213" t="s">
        <v>15</v>
      </c>
      <c r="E139" s="213">
        <v>10</v>
      </c>
      <c r="F139" s="213">
        <v>35</v>
      </c>
      <c r="G139" s="213">
        <v>0</v>
      </c>
      <c r="H139" s="213">
        <v>5</v>
      </c>
      <c r="I139" s="207">
        <f t="shared" si="9"/>
        <v>50</v>
      </c>
      <c r="J139" s="218"/>
      <c r="K139" s="197"/>
      <c r="L139" s="197"/>
      <c r="M139" s="198"/>
      <c r="N139" s="373">
        <f t="shared" si="7"/>
        <v>0</v>
      </c>
    </row>
    <row r="140" spans="1:14" ht="55.2" x14ac:dyDescent="0.25">
      <c r="A140" s="360">
        <v>14</v>
      </c>
      <c r="B140" s="217" t="s">
        <v>435</v>
      </c>
      <c r="C140" s="217" t="s">
        <v>436</v>
      </c>
      <c r="D140" s="213" t="s">
        <v>15</v>
      </c>
      <c r="E140" s="213">
        <v>0</v>
      </c>
      <c r="F140" s="213">
        <v>35</v>
      </c>
      <c r="G140" s="213">
        <v>0</v>
      </c>
      <c r="H140" s="213">
        <v>5</v>
      </c>
      <c r="I140" s="207">
        <f t="shared" si="9"/>
        <v>40</v>
      </c>
      <c r="J140" s="213"/>
      <c r="K140" s="213"/>
      <c r="L140" s="213"/>
      <c r="M140" s="213"/>
      <c r="N140" s="373">
        <f t="shared" si="7"/>
        <v>0</v>
      </c>
    </row>
    <row r="141" spans="1:14" ht="55.2" x14ac:dyDescent="0.25">
      <c r="A141" s="360">
        <v>15</v>
      </c>
      <c r="B141" s="217" t="s">
        <v>437</v>
      </c>
      <c r="C141" s="217" t="s">
        <v>436</v>
      </c>
      <c r="D141" s="213" t="s">
        <v>15</v>
      </c>
      <c r="E141" s="213">
        <v>0</v>
      </c>
      <c r="F141" s="213">
        <v>70</v>
      </c>
      <c r="G141" s="213">
        <v>0</v>
      </c>
      <c r="H141" s="213">
        <v>10</v>
      </c>
      <c r="I141" s="207">
        <f t="shared" si="9"/>
        <v>80</v>
      </c>
      <c r="J141" s="213"/>
      <c r="K141" s="213"/>
      <c r="L141" s="213"/>
      <c r="M141" s="213"/>
      <c r="N141" s="373">
        <f t="shared" si="7"/>
        <v>0</v>
      </c>
    </row>
    <row r="142" spans="1:14" ht="55.2" x14ac:dyDescent="0.25">
      <c r="A142" s="360">
        <v>16</v>
      </c>
      <c r="B142" s="200" t="s">
        <v>438</v>
      </c>
      <c r="C142" s="217" t="s">
        <v>439</v>
      </c>
      <c r="D142" s="213" t="s">
        <v>15</v>
      </c>
      <c r="E142" s="213">
        <v>10</v>
      </c>
      <c r="F142" s="213">
        <v>30</v>
      </c>
      <c r="G142" s="213">
        <v>20</v>
      </c>
      <c r="H142" s="213">
        <v>20</v>
      </c>
      <c r="I142" s="207">
        <f t="shared" si="9"/>
        <v>80</v>
      </c>
      <c r="J142" s="213"/>
      <c r="K142" s="213"/>
      <c r="L142" s="213"/>
      <c r="M142" s="213"/>
      <c r="N142" s="373">
        <f t="shared" si="7"/>
        <v>0</v>
      </c>
    </row>
    <row r="143" spans="1:14" ht="55.2" x14ac:dyDescent="0.25">
      <c r="A143" s="360">
        <v>17</v>
      </c>
      <c r="B143" s="200" t="s">
        <v>440</v>
      </c>
      <c r="C143" s="217" t="s">
        <v>439</v>
      </c>
      <c r="D143" s="213" t="s">
        <v>15</v>
      </c>
      <c r="E143" s="213">
        <v>50</v>
      </c>
      <c r="F143" s="213">
        <v>55</v>
      </c>
      <c r="G143" s="213">
        <v>60</v>
      </c>
      <c r="H143" s="213">
        <v>60</v>
      </c>
      <c r="I143" s="207">
        <f t="shared" si="9"/>
        <v>225</v>
      </c>
      <c r="J143" s="213"/>
      <c r="K143" s="213"/>
      <c r="L143" s="213"/>
      <c r="M143" s="213"/>
      <c r="N143" s="373">
        <f t="shared" si="7"/>
        <v>0</v>
      </c>
    </row>
    <row r="144" spans="1:14" ht="41.4" x14ac:dyDescent="0.25">
      <c r="A144" s="360">
        <v>18</v>
      </c>
      <c r="B144" s="217" t="s">
        <v>441</v>
      </c>
      <c r="C144" s="217" t="s">
        <v>442</v>
      </c>
      <c r="D144" s="213" t="s">
        <v>15</v>
      </c>
      <c r="E144" s="213">
        <v>60</v>
      </c>
      <c r="F144" s="213">
        <v>10</v>
      </c>
      <c r="G144" s="213">
        <v>5</v>
      </c>
      <c r="H144" s="213">
        <v>5</v>
      </c>
      <c r="I144" s="207">
        <f t="shared" si="9"/>
        <v>80</v>
      </c>
      <c r="J144" s="218"/>
      <c r="K144" s="197"/>
      <c r="L144" s="197"/>
      <c r="M144" s="198"/>
      <c r="N144" s="373">
        <f t="shared" si="7"/>
        <v>0</v>
      </c>
    </row>
    <row r="145" spans="1:14" ht="41.4" x14ac:dyDescent="0.25">
      <c r="A145" s="360">
        <v>19</v>
      </c>
      <c r="B145" s="217" t="s">
        <v>443</v>
      </c>
      <c r="C145" s="217" t="s">
        <v>442</v>
      </c>
      <c r="D145" s="213" t="s">
        <v>15</v>
      </c>
      <c r="E145" s="213">
        <v>60</v>
      </c>
      <c r="F145" s="213">
        <v>35</v>
      </c>
      <c r="G145" s="213">
        <v>0</v>
      </c>
      <c r="H145" s="213">
        <v>10</v>
      </c>
      <c r="I145" s="207">
        <f t="shared" si="9"/>
        <v>105</v>
      </c>
      <c r="J145" s="218"/>
      <c r="K145" s="197"/>
      <c r="L145" s="197"/>
      <c r="M145" s="198"/>
      <c r="N145" s="373">
        <f t="shared" si="7"/>
        <v>0</v>
      </c>
    </row>
    <row r="146" spans="1:14" ht="55.2" x14ac:dyDescent="0.25">
      <c r="A146" s="360">
        <v>20</v>
      </c>
      <c r="B146" s="217" t="s">
        <v>444</v>
      </c>
      <c r="C146" s="217" t="s">
        <v>445</v>
      </c>
      <c r="D146" s="213" t="s">
        <v>15</v>
      </c>
      <c r="E146" s="213">
        <v>20</v>
      </c>
      <c r="F146" s="213">
        <v>50</v>
      </c>
      <c r="G146" s="213">
        <v>5</v>
      </c>
      <c r="H146" s="213">
        <v>20</v>
      </c>
      <c r="I146" s="207">
        <f t="shared" si="9"/>
        <v>95</v>
      </c>
      <c r="J146" s="218"/>
      <c r="K146" s="197"/>
      <c r="L146" s="197"/>
      <c r="M146" s="198"/>
      <c r="N146" s="373">
        <f t="shared" si="7"/>
        <v>0</v>
      </c>
    </row>
    <row r="147" spans="1:14" ht="41.4" x14ac:dyDescent="0.25">
      <c r="A147" s="360">
        <v>21</v>
      </c>
      <c r="B147" s="217" t="s">
        <v>446</v>
      </c>
      <c r="C147" s="217" t="s">
        <v>447</v>
      </c>
      <c r="D147" s="213" t="s">
        <v>15</v>
      </c>
      <c r="E147" s="213">
        <v>100</v>
      </c>
      <c r="F147" s="213">
        <v>50</v>
      </c>
      <c r="G147" s="213">
        <v>30</v>
      </c>
      <c r="H147" s="213">
        <v>100</v>
      </c>
      <c r="I147" s="207">
        <f t="shared" si="9"/>
        <v>280</v>
      </c>
      <c r="J147" s="218"/>
      <c r="K147" s="197"/>
      <c r="L147" s="197"/>
      <c r="M147" s="198"/>
      <c r="N147" s="373">
        <f t="shared" si="7"/>
        <v>0</v>
      </c>
    </row>
    <row r="148" spans="1:14" ht="27.6" x14ac:dyDescent="0.25">
      <c r="A148" s="360">
        <v>22</v>
      </c>
      <c r="B148" s="217" t="s">
        <v>448</v>
      </c>
      <c r="C148" s="217" t="s">
        <v>449</v>
      </c>
      <c r="D148" s="213" t="s">
        <v>15</v>
      </c>
      <c r="E148" s="213">
        <v>3</v>
      </c>
      <c r="F148" s="213">
        <v>15</v>
      </c>
      <c r="G148" s="213">
        <v>10</v>
      </c>
      <c r="H148" s="213">
        <v>20</v>
      </c>
      <c r="I148" s="207">
        <f t="shared" si="9"/>
        <v>48</v>
      </c>
      <c r="J148" s="218"/>
      <c r="K148" s="197"/>
      <c r="L148" s="197"/>
      <c r="M148" s="198"/>
      <c r="N148" s="373">
        <f t="shared" ref="N148:N179" si="10">M148*I148</f>
        <v>0</v>
      </c>
    </row>
    <row r="149" spans="1:14" ht="55.2" x14ac:dyDescent="0.25">
      <c r="A149" s="360">
        <v>23</v>
      </c>
      <c r="B149" s="217" t="s">
        <v>450</v>
      </c>
      <c r="C149" s="217" t="s">
        <v>451</v>
      </c>
      <c r="D149" s="213" t="s">
        <v>15</v>
      </c>
      <c r="E149" s="213">
        <v>30</v>
      </c>
      <c r="F149" s="213">
        <v>50</v>
      </c>
      <c r="G149" s="213">
        <v>0</v>
      </c>
      <c r="H149" s="213">
        <v>15</v>
      </c>
      <c r="I149" s="207">
        <f t="shared" si="9"/>
        <v>95</v>
      </c>
      <c r="J149" s="218"/>
      <c r="K149" s="197"/>
      <c r="L149" s="197"/>
      <c r="M149" s="198"/>
      <c r="N149" s="373">
        <f t="shared" si="10"/>
        <v>0</v>
      </c>
    </row>
    <row r="150" spans="1:14" s="27" customFormat="1" ht="41.4" x14ac:dyDescent="0.3">
      <c r="A150" s="394">
        <v>24</v>
      </c>
      <c r="B150" s="217" t="s">
        <v>452</v>
      </c>
      <c r="C150" s="217" t="s">
        <v>453</v>
      </c>
      <c r="D150" s="197" t="s">
        <v>15</v>
      </c>
      <c r="E150" s="197">
        <v>0</v>
      </c>
      <c r="F150" s="197">
        <v>10</v>
      </c>
      <c r="G150" s="197">
        <v>0</v>
      </c>
      <c r="H150" s="197">
        <v>5</v>
      </c>
      <c r="I150" s="207">
        <f t="shared" si="9"/>
        <v>15</v>
      </c>
      <c r="J150" s="197"/>
      <c r="K150" s="197"/>
      <c r="L150" s="197"/>
      <c r="M150" s="197"/>
      <c r="N150" s="373">
        <f t="shared" si="10"/>
        <v>0</v>
      </c>
    </row>
    <row r="151" spans="1:14" s="27" customFormat="1" ht="55.8" thickBot="1" x14ac:dyDescent="0.35">
      <c r="A151" s="395">
        <v>25</v>
      </c>
      <c r="B151" s="217" t="s">
        <v>454</v>
      </c>
      <c r="C151" s="217" t="s">
        <v>451</v>
      </c>
      <c r="D151" s="390" t="s">
        <v>15</v>
      </c>
      <c r="E151" s="390">
        <v>50</v>
      </c>
      <c r="F151" s="390">
        <v>35</v>
      </c>
      <c r="G151" s="390">
        <v>15</v>
      </c>
      <c r="H151" s="390">
        <v>20</v>
      </c>
      <c r="I151" s="207">
        <f t="shared" si="9"/>
        <v>120</v>
      </c>
      <c r="J151" s="390"/>
      <c r="K151" s="390"/>
      <c r="L151" s="390"/>
      <c r="M151" s="390"/>
      <c r="N151" s="380">
        <f t="shared" si="10"/>
        <v>0</v>
      </c>
    </row>
    <row r="152" spans="1:14" ht="67.95" customHeight="1" thickBot="1" x14ac:dyDescent="0.3">
      <c r="A152" s="518" t="s">
        <v>455</v>
      </c>
      <c r="B152" s="519"/>
      <c r="C152" s="519"/>
      <c r="D152" s="519"/>
      <c r="E152" s="519"/>
      <c r="F152" s="519"/>
      <c r="G152" s="519"/>
      <c r="H152" s="519"/>
      <c r="I152" s="519"/>
      <c r="J152" s="519"/>
      <c r="K152" s="519"/>
      <c r="L152" s="519"/>
      <c r="M152" s="519"/>
      <c r="N152" s="520"/>
    </row>
    <row r="153" spans="1:14" ht="35.25" customHeight="1" x14ac:dyDescent="0.25">
      <c r="A153" s="358">
        <v>1</v>
      </c>
      <c r="B153" s="353" t="s">
        <v>456</v>
      </c>
      <c r="C153" s="353" t="s">
        <v>457</v>
      </c>
      <c r="D153" s="359" t="s">
        <v>15</v>
      </c>
      <c r="E153" s="359">
        <v>6</v>
      </c>
      <c r="F153" s="359">
        <v>5</v>
      </c>
      <c r="G153" s="359">
        <v>0</v>
      </c>
      <c r="H153" s="359">
        <v>7</v>
      </c>
      <c r="I153" s="207">
        <f t="shared" ref="I153:I176" si="11">SUM(E153:H153)</f>
        <v>18</v>
      </c>
      <c r="J153" s="381"/>
      <c r="K153" s="382"/>
      <c r="L153" s="382"/>
      <c r="M153" s="383"/>
      <c r="N153" s="372">
        <f t="shared" si="10"/>
        <v>0</v>
      </c>
    </row>
    <row r="154" spans="1:14" ht="123.6" customHeight="1" x14ac:dyDescent="0.25">
      <c r="A154" s="361">
        <v>2</v>
      </c>
      <c r="B154" s="349" t="s">
        <v>458</v>
      </c>
      <c r="C154" s="349" t="s">
        <v>459</v>
      </c>
      <c r="D154" s="362" t="s">
        <v>15</v>
      </c>
      <c r="E154" s="362">
        <v>0</v>
      </c>
      <c r="F154" s="362">
        <v>120</v>
      </c>
      <c r="G154" s="362">
        <v>0</v>
      </c>
      <c r="H154" s="362">
        <v>0</v>
      </c>
      <c r="I154" s="362">
        <f t="shared" si="11"/>
        <v>120</v>
      </c>
      <c r="J154" s="365"/>
      <c r="K154" s="366"/>
      <c r="L154" s="366"/>
      <c r="M154" s="367"/>
      <c r="N154" s="396">
        <f t="shared" si="10"/>
        <v>0</v>
      </c>
    </row>
    <row r="155" spans="1:14" s="32" customFormat="1" ht="115.2" customHeight="1" x14ac:dyDescent="0.3">
      <c r="A155" s="361">
        <v>3</v>
      </c>
      <c r="B155" s="365" t="s">
        <v>460</v>
      </c>
      <c r="C155" s="349" t="s">
        <v>461</v>
      </c>
      <c r="D155" s="366" t="s">
        <v>15</v>
      </c>
      <c r="E155" s="366">
        <v>135</v>
      </c>
      <c r="F155" s="366">
        <v>80</v>
      </c>
      <c r="G155" s="366">
        <v>90</v>
      </c>
      <c r="H155" s="366">
        <v>250</v>
      </c>
      <c r="I155" s="362">
        <f t="shared" si="11"/>
        <v>555</v>
      </c>
      <c r="J155" s="366"/>
      <c r="K155" s="366"/>
      <c r="L155" s="366"/>
      <c r="M155" s="366"/>
      <c r="N155" s="396">
        <f t="shared" si="10"/>
        <v>0</v>
      </c>
    </row>
    <row r="156" spans="1:14" ht="27.6" x14ac:dyDescent="0.25">
      <c r="A156" s="374">
        <v>4</v>
      </c>
      <c r="B156" s="199" t="s">
        <v>462</v>
      </c>
      <c r="C156" s="199" t="s">
        <v>463</v>
      </c>
      <c r="D156" s="207" t="s">
        <v>15</v>
      </c>
      <c r="E156" s="207">
        <v>3</v>
      </c>
      <c r="F156" s="207">
        <v>5</v>
      </c>
      <c r="G156" s="207">
        <v>0</v>
      </c>
      <c r="H156" s="207">
        <v>5</v>
      </c>
      <c r="I156" s="207">
        <f t="shared" si="11"/>
        <v>13</v>
      </c>
      <c r="J156" s="210"/>
      <c r="K156" s="205"/>
      <c r="L156" s="205"/>
      <c r="M156" s="206"/>
      <c r="N156" s="373">
        <f t="shared" si="10"/>
        <v>0</v>
      </c>
    </row>
    <row r="157" spans="1:14" ht="39" customHeight="1" x14ac:dyDescent="0.25">
      <c r="A157" s="360">
        <v>5</v>
      </c>
      <c r="B157" s="199" t="s">
        <v>464</v>
      </c>
      <c r="C157" s="199" t="s">
        <v>465</v>
      </c>
      <c r="D157" s="207" t="s">
        <v>15</v>
      </c>
      <c r="E157" s="207">
        <v>5</v>
      </c>
      <c r="F157" s="207">
        <v>40</v>
      </c>
      <c r="G157" s="207">
        <v>10</v>
      </c>
      <c r="H157" s="207">
        <v>12</v>
      </c>
      <c r="I157" s="207">
        <f t="shared" si="11"/>
        <v>67</v>
      </c>
      <c r="J157" s="210"/>
      <c r="K157" s="205"/>
      <c r="L157" s="205"/>
      <c r="M157" s="206"/>
      <c r="N157" s="373">
        <f t="shared" si="10"/>
        <v>0</v>
      </c>
    </row>
    <row r="158" spans="1:14" ht="37.5" customHeight="1" x14ac:dyDescent="0.25">
      <c r="A158" s="374">
        <v>6</v>
      </c>
      <c r="B158" s="199" t="s">
        <v>466</v>
      </c>
      <c r="C158" s="199" t="s">
        <v>467</v>
      </c>
      <c r="D158" s="207" t="s">
        <v>15</v>
      </c>
      <c r="E158" s="207">
        <v>100</v>
      </c>
      <c r="F158" s="207">
        <v>270</v>
      </c>
      <c r="G158" s="207">
        <v>150</v>
      </c>
      <c r="H158" s="207">
        <v>260</v>
      </c>
      <c r="I158" s="207">
        <f t="shared" si="11"/>
        <v>780</v>
      </c>
      <c r="J158" s="210"/>
      <c r="K158" s="205"/>
      <c r="L158" s="205"/>
      <c r="M158" s="206"/>
      <c r="N158" s="373">
        <f t="shared" si="10"/>
        <v>0</v>
      </c>
    </row>
    <row r="159" spans="1:14" ht="43.5" customHeight="1" x14ac:dyDescent="0.25">
      <c r="A159" s="360">
        <v>7</v>
      </c>
      <c r="B159" s="199" t="s">
        <v>468</v>
      </c>
      <c r="C159" s="199" t="s">
        <v>463</v>
      </c>
      <c r="D159" s="207" t="s">
        <v>15</v>
      </c>
      <c r="E159" s="207">
        <v>4</v>
      </c>
      <c r="F159" s="207">
        <v>5</v>
      </c>
      <c r="G159" s="207">
        <v>0</v>
      </c>
      <c r="H159" s="207">
        <v>10</v>
      </c>
      <c r="I159" s="207">
        <f t="shared" si="11"/>
        <v>19</v>
      </c>
      <c r="J159" s="210"/>
      <c r="K159" s="205"/>
      <c r="L159" s="205"/>
      <c r="M159" s="206"/>
      <c r="N159" s="373">
        <f t="shared" si="10"/>
        <v>0</v>
      </c>
    </row>
    <row r="160" spans="1:14" ht="27.6" x14ac:dyDescent="0.25">
      <c r="A160" s="374">
        <v>8</v>
      </c>
      <c r="B160" s="196" t="s">
        <v>469</v>
      </c>
      <c r="C160" s="196" t="s">
        <v>470</v>
      </c>
      <c r="D160" s="213" t="s">
        <v>15</v>
      </c>
      <c r="E160" s="213">
        <v>7</v>
      </c>
      <c r="F160" s="213">
        <v>2</v>
      </c>
      <c r="G160" s="213">
        <v>30</v>
      </c>
      <c r="H160" s="213">
        <v>2</v>
      </c>
      <c r="I160" s="207">
        <f t="shared" si="11"/>
        <v>41</v>
      </c>
      <c r="J160" s="218"/>
      <c r="K160" s="197"/>
      <c r="L160" s="197"/>
      <c r="M160" s="198"/>
      <c r="N160" s="373">
        <f t="shared" si="10"/>
        <v>0</v>
      </c>
    </row>
    <row r="161" spans="1:14" ht="96.6" x14ac:dyDescent="0.25">
      <c r="A161" s="360">
        <v>9</v>
      </c>
      <c r="B161" s="196" t="s">
        <v>471</v>
      </c>
      <c r="C161" s="196" t="s">
        <v>472</v>
      </c>
      <c r="D161" s="213" t="s">
        <v>15</v>
      </c>
      <c r="E161" s="213">
        <v>100</v>
      </c>
      <c r="F161" s="213">
        <v>100</v>
      </c>
      <c r="G161" s="213">
        <v>150</v>
      </c>
      <c r="H161" s="213">
        <v>55</v>
      </c>
      <c r="I161" s="213">
        <f t="shared" si="11"/>
        <v>405</v>
      </c>
      <c r="J161" s="218"/>
      <c r="K161" s="197"/>
      <c r="L161" s="197"/>
      <c r="M161" s="198"/>
      <c r="N161" s="470">
        <f t="shared" si="10"/>
        <v>0</v>
      </c>
    </row>
    <row r="162" spans="1:14" s="96" customFormat="1" ht="69.599999999999994" customHeight="1" x14ac:dyDescent="0.25">
      <c r="A162" s="374">
        <v>10</v>
      </c>
      <c r="B162" s="199" t="s">
        <v>473</v>
      </c>
      <c r="C162" s="199" t="s">
        <v>474</v>
      </c>
      <c r="D162" s="207" t="s">
        <v>15</v>
      </c>
      <c r="E162" s="207">
        <v>5</v>
      </c>
      <c r="F162" s="207">
        <v>40</v>
      </c>
      <c r="G162" s="207">
        <v>5</v>
      </c>
      <c r="H162" s="207">
        <v>10</v>
      </c>
      <c r="I162" s="207">
        <f t="shared" si="11"/>
        <v>60</v>
      </c>
      <c r="J162" s="210"/>
      <c r="K162" s="205"/>
      <c r="L162" s="205"/>
      <c r="M162" s="206"/>
      <c r="N162" s="373">
        <f t="shared" si="10"/>
        <v>0</v>
      </c>
    </row>
    <row r="163" spans="1:14" s="96" customFormat="1" ht="68.400000000000006" customHeight="1" x14ac:dyDescent="0.25">
      <c r="A163" s="360">
        <v>11</v>
      </c>
      <c r="B163" s="199" t="s">
        <v>475</v>
      </c>
      <c r="C163" s="199" t="s">
        <v>476</v>
      </c>
      <c r="D163" s="207" t="s">
        <v>15</v>
      </c>
      <c r="E163" s="207">
        <v>25</v>
      </c>
      <c r="F163" s="207">
        <v>130</v>
      </c>
      <c r="G163" s="207">
        <v>60</v>
      </c>
      <c r="H163" s="207">
        <v>50</v>
      </c>
      <c r="I163" s="207">
        <f t="shared" si="11"/>
        <v>265</v>
      </c>
      <c r="J163" s="210"/>
      <c r="K163" s="205"/>
      <c r="L163" s="205"/>
      <c r="M163" s="206"/>
      <c r="N163" s="373">
        <f t="shared" si="10"/>
        <v>0</v>
      </c>
    </row>
    <row r="164" spans="1:14" ht="40.5" customHeight="1" x14ac:dyDescent="0.25">
      <c r="A164" s="374">
        <v>12</v>
      </c>
      <c r="B164" s="196" t="s">
        <v>477</v>
      </c>
      <c r="C164" s="196" t="s">
        <v>478</v>
      </c>
      <c r="D164" s="213" t="s">
        <v>15</v>
      </c>
      <c r="E164" s="213">
        <v>100</v>
      </c>
      <c r="F164" s="213">
        <v>30</v>
      </c>
      <c r="G164" s="213">
        <v>0</v>
      </c>
      <c r="H164" s="213">
        <v>0</v>
      </c>
      <c r="I164" s="207">
        <f t="shared" si="11"/>
        <v>130</v>
      </c>
      <c r="J164" s="218"/>
      <c r="K164" s="197"/>
      <c r="L164" s="197"/>
      <c r="M164" s="198"/>
      <c r="N164" s="373">
        <f t="shared" si="10"/>
        <v>0</v>
      </c>
    </row>
    <row r="165" spans="1:14" ht="27.6" x14ac:dyDescent="0.25">
      <c r="A165" s="360">
        <v>13</v>
      </c>
      <c r="B165" s="196" t="s">
        <v>479</v>
      </c>
      <c r="C165" s="196" t="s">
        <v>480</v>
      </c>
      <c r="D165" s="213" t="s">
        <v>15</v>
      </c>
      <c r="E165" s="213">
        <v>60</v>
      </c>
      <c r="F165" s="213">
        <v>50</v>
      </c>
      <c r="G165" s="213">
        <v>60</v>
      </c>
      <c r="H165" s="213">
        <v>50</v>
      </c>
      <c r="I165" s="207">
        <f t="shared" si="11"/>
        <v>220</v>
      </c>
      <c r="J165" s="218"/>
      <c r="K165" s="197"/>
      <c r="L165" s="197"/>
      <c r="M165" s="198"/>
      <c r="N165" s="373">
        <f t="shared" si="10"/>
        <v>0</v>
      </c>
    </row>
    <row r="166" spans="1:14" ht="27.6" x14ac:dyDescent="0.25">
      <c r="A166" s="374">
        <v>14</v>
      </c>
      <c r="B166" s="196" t="s">
        <v>481</v>
      </c>
      <c r="C166" s="196" t="s">
        <v>482</v>
      </c>
      <c r="D166" s="213" t="s">
        <v>15</v>
      </c>
      <c r="E166" s="213">
        <v>0</v>
      </c>
      <c r="F166" s="213">
        <v>20</v>
      </c>
      <c r="G166" s="213">
        <v>0</v>
      </c>
      <c r="H166" s="213">
        <v>3</v>
      </c>
      <c r="I166" s="207">
        <f t="shared" si="11"/>
        <v>23</v>
      </c>
      <c r="J166" s="218"/>
      <c r="K166" s="197"/>
      <c r="L166" s="197"/>
      <c r="M166" s="198"/>
      <c r="N166" s="373">
        <f t="shared" si="10"/>
        <v>0</v>
      </c>
    </row>
    <row r="167" spans="1:14" ht="27.6" x14ac:dyDescent="0.25">
      <c r="A167" s="360">
        <v>15</v>
      </c>
      <c r="B167" s="196" t="s">
        <v>483</v>
      </c>
      <c r="C167" s="199" t="s">
        <v>463</v>
      </c>
      <c r="D167" s="213" t="s">
        <v>15</v>
      </c>
      <c r="E167" s="213">
        <v>4</v>
      </c>
      <c r="F167" s="213">
        <v>20</v>
      </c>
      <c r="G167" s="213">
        <v>13</v>
      </c>
      <c r="H167" s="213">
        <v>18</v>
      </c>
      <c r="I167" s="207">
        <f t="shared" si="11"/>
        <v>55</v>
      </c>
      <c r="J167" s="218"/>
      <c r="K167" s="197"/>
      <c r="L167" s="197"/>
      <c r="M167" s="198"/>
      <c r="N167" s="373">
        <f t="shared" si="10"/>
        <v>0</v>
      </c>
    </row>
    <row r="168" spans="1:14" ht="27.6" x14ac:dyDescent="0.25">
      <c r="A168" s="374">
        <v>16</v>
      </c>
      <c r="B168" s="196" t="s">
        <v>484</v>
      </c>
      <c r="C168" s="196" t="s">
        <v>485</v>
      </c>
      <c r="D168" s="213" t="s">
        <v>15</v>
      </c>
      <c r="E168" s="213">
        <v>0</v>
      </c>
      <c r="F168" s="213">
        <v>30</v>
      </c>
      <c r="G168" s="213">
        <v>0</v>
      </c>
      <c r="H168" s="213">
        <v>10</v>
      </c>
      <c r="I168" s="207">
        <f t="shared" si="11"/>
        <v>40</v>
      </c>
      <c r="J168" s="218"/>
      <c r="K168" s="197"/>
      <c r="L168" s="197"/>
      <c r="M168" s="198"/>
      <c r="N168" s="373">
        <f t="shared" si="10"/>
        <v>0</v>
      </c>
    </row>
    <row r="169" spans="1:14" ht="27.6" x14ac:dyDescent="0.25">
      <c r="A169" s="360">
        <v>17</v>
      </c>
      <c r="B169" s="196" t="s">
        <v>486</v>
      </c>
      <c r="C169" s="196" t="s">
        <v>487</v>
      </c>
      <c r="D169" s="213" t="s">
        <v>15</v>
      </c>
      <c r="E169" s="213">
        <v>1</v>
      </c>
      <c r="F169" s="213">
        <v>5</v>
      </c>
      <c r="G169" s="213">
        <v>5</v>
      </c>
      <c r="H169" s="213">
        <v>2</v>
      </c>
      <c r="I169" s="207">
        <f t="shared" si="11"/>
        <v>13</v>
      </c>
      <c r="J169" s="218"/>
      <c r="K169" s="197"/>
      <c r="L169" s="197"/>
      <c r="M169" s="198"/>
      <c r="N169" s="373">
        <f t="shared" si="10"/>
        <v>0</v>
      </c>
    </row>
    <row r="170" spans="1:14" ht="27.6" x14ac:dyDescent="0.25">
      <c r="A170" s="360">
        <v>18</v>
      </c>
      <c r="B170" s="196" t="s">
        <v>488</v>
      </c>
      <c r="C170" s="196" t="s">
        <v>487</v>
      </c>
      <c r="D170" s="213" t="s">
        <v>15</v>
      </c>
      <c r="E170" s="213"/>
      <c r="F170" s="213">
        <v>5</v>
      </c>
      <c r="G170" s="213">
        <v>0</v>
      </c>
      <c r="H170" s="213">
        <v>2</v>
      </c>
      <c r="I170" s="207">
        <f t="shared" si="11"/>
        <v>7</v>
      </c>
      <c r="J170" s="218"/>
      <c r="K170" s="197"/>
      <c r="L170" s="197"/>
      <c r="M170" s="198"/>
      <c r="N170" s="373">
        <f t="shared" si="10"/>
        <v>0</v>
      </c>
    </row>
    <row r="171" spans="1:14" ht="27.6" x14ac:dyDescent="0.25">
      <c r="A171" s="374">
        <v>19</v>
      </c>
      <c r="B171" s="196" t="s">
        <v>489</v>
      </c>
      <c r="C171" s="196" t="s">
        <v>490</v>
      </c>
      <c r="D171" s="213" t="s">
        <v>15</v>
      </c>
      <c r="E171" s="213">
        <v>0</v>
      </c>
      <c r="F171" s="213">
        <v>5</v>
      </c>
      <c r="G171" s="213">
        <v>0</v>
      </c>
      <c r="H171" s="213">
        <v>20</v>
      </c>
      <c r="I171" s="207">
        <f t="shared" si="11"/>
        <v>25</v>
      </c>
      <c r="J171" s="218"/>
      <c r="K171" s="197"/>
      <c r="L171" s="197"/>
      <c r="M171" s="198"/>
      <c r="N171" s="373">
        <f t="shared" si="10"/>
        <v>0</v>
      </c>
    </row>
    <row r="172" spans="1:14" ht="27.6" x14ac:dyDescent="0.25">
      <c r="A172" s="360">
        <v>20</v>
      </c>
      <c r="B172" s="196" t="s">
        <v>491</v>
      </c>
      <c r="C172" s="196" t="s">
        <v>487</v>
      </c>
      <c r="D172" s="213" t="s">
        <v>15</v>
      </c>
      <c r="E172" s="213">
        <v>3</v>
      </c>
      <c r="F172" s="213">
        <v>15</v>
      </c>
      <c r="G172" s="213">
        <v>5</v>
      </c>
      <c r="H172" s="213">
        <v>2</v>
      </c>
      <c r="I172" s="207">
        <f t="shared" si="11"/>
        <v>25</v>
      </c>
      <c r="J172" s="218"/>
      <c r="K172" s="197"/>
      <c r="L172" s="197"/>
      <c r="M172" s="198"/>
      <c r="N172" s="373">
        <f t="shared" si="10"/>
        <v>0</v>
      </c>
    </row>
    <row r="173" spans="1:14" s="32" customFormat="1" ht="27" customHeight="1" x14ac:dyDescent="0.3">
      <c r="A173" s="360">
        <v>21</v>
      </c>
      <c r="B173" s="196" t="s">
        <v>492</v>
      </c>
      <c r="C173" s="218" t="s">
        <v>457</v>
      </c>
      <c r="D173" s="197" t="s">
        <v>15</v>
      </c>
      <c r="E173" s="197">
        <v>20</v>
      </c>
      <c r="F173" s="197">
        <v>5</v>
      </c>
      <c r="G173" s="197">
        <v>0</v>
      </c>
      <c r="H173" s="197">
        <v>70</v>
      </c>
      <c r="I173" s="207">
        <f t="shared" si="11"/>
        <v>95</v>
      </c>
      <c r="J173" s="197"/>
      <c r="K173" s="197"/>
      <c r="L173" s="197"/>
      <c r="M173" s="197"/>
      <c r="N173" s="373">
        <f t="shared" si="10"/>
        <v>0</v>
      </c>
    </row>
    <row r="174" spans="1:14" s="135" customFormat="1" ht="22.95" customHeight="1" x14ac:dyDescent="0.3">
      <c r="A174" s="374">
        <v>22</v>
      </c>
      <c r="B174" s="210" t="s">
        <v>493</v>
      </c>
      <c r="C174" s="210" t="s">
        <v>494</v>
      </c>
      <c r="D174" s="205" t="s">
        <v>15</v>
      </c>
      <c r="E174" s="205">
        <v>0</v>
      </c>
      <c r="F174" s="205">
        <v>3</v>
      </c>
      <c r="G174" s="205">
        <v>0</v>
      </c>
      <c r="H174" s="205">
        <v>0</v>
      </c>
      <c r="I174" s="207">
        <f t="shared" si="11"/>
        <v>3</v>
      </c>
      <c r="J174" s="205"/>
      <c r="K174" s="205"/>
      <c r="L174" s="205"/>
      <c r="M174" s="205"/>
      <c r="N174" s="373">
        <f t="shared" si="10"/>
        <v>0</v>
      </c>
    </row>
    <row r="175" spans="1:14" s="135" customFormat="1" ht="47.4" customHeight="1" x14ac:dyDescent="0.3">
      <c r="A175" s="360">
        <v>23</v>
      </c>
      <c r="B175" s="199" t="s">
        <v>495</v>
      </c>
      <c r="C175" s="210" t="s">
        <v>494</v>
      </c>
      <c r="D175" s="205" t="s">
        <v>15</v>
      </c>
      <c r="E175" s="205">
        <v>0</v>
      </c>
      <c r="F175" s="205">
        <v>5</v>
      </c>
      <c r="G175" s="205">
        <v>0</v>
      </c>
      <c r="H175" s="205">
        <v>0</v>
      </c>
      <c r="I175" s="207">
        <f t="shared" si="11"/>
        <v>5</v>
      </c>
      <c r="J175" s="205"/>
      <c r="K175" s="205"/>
      <c r="L175" s="205"/>
      <c r="M175" s="205"/>
      <c r="N175" s="373">
        <f t="shared" si="10"/>
        <v>0</v>
      </c>
    </row>
    <row r="176" spans="1:14" s="135" customFormat="1" ht="38.4" customHeight="1" thickBot="1" x14ac:dyDescent="0.35">
      <c r="A176" s="360">
        <v>24</v>
      </c>
      <c r="B176" s="354" t="s">
        <v>496</v>
      </c>
      <c r="C176" s="392" t="s">
        <v>494</v>
      </c>
      <c r="D176" s="386" t="s">
        <v>15</v>
      </c>
      <c r="E176" s="386">
        <v>0</v>
      </c>
      <c r="F176" s="386">
        <v>5</v>
      </c>
      <c r="G176" s="386">
        <v>0</v>
      </c>
      <c r="H176" s="386">
        <v>0</v>
      </c>
      <c r="I176" s="207">
        <f t="shared" si="11"/>
        <v>5</v>
      </c>
      <c r="J176" s="386"/>
      <c r="K176" s="386"/>
      <c r="L176" s="386"/>
      <c r="M176" s="386"/>
      <c r="N176" s="380">
        <f t="shared" si="10"/>
        <v>0</v>
      </c>
    </row>
    <row r="177" spans="1:18" ht="26.4" customHeight="1" thickBot="1" x14ac:dyDescent="0.3">
      <c r="A177" s="513" t="s">
        <v>497</v>
      </c>
      <c r="B177" s="514"/>
      <c r="C177" s="514"/>
      <c r="D177" s="514"/>
      <c r="E177" s="514"/>
      <c r="F177" s="514"/>
      <c r="G177" s="514"/>
      <c r="H177" s="514"/>
      <c r="I177" s="514"/>
      <c r="J177" s="514"/>
      <c r="K177" s="514"/>
      <c r="L177" s="514"/>
      <c r="M177" s="514"/>
      <c r="N177" s="515"/>
    </row>
    <row r="178" spans="1:18" s="96" customFormat="1" ht="78.599999999999994" customHeight="1" x14ac:dyDescent="0.25">
      <c r="A178" s="397">
        <v>1</v>
      </c>
      <c r="B178" s="398" t="s">
        <v>498</v>
      </c>
      <c r="C178" s="398" t="s">
        <v>513</v>
      </c>
      <c r="D178" s="399" t="s">
        <v>499</v>
      </c>
      <c r="E178" s="399">
        <v>1000</v>
      </c>
      <c r="F178" s="399">
        <v>2000</v>
      </c>
      <c r="G178" s="399">
        <v>6000</v>
      </c>
      <c r="H178" s="399">
        <v>5100</v>
      </c>
      <c r="I178" s="399">
        <f>SUM(E178:H178)</f>
        <v>14100</v>
      </c>
      <c r="J178" s="400"/>
      <c r="K178" s="401"/>
      <c r="L178" s="401"/>
      <c r="M178" s="402"/>
      <c r="N178" s="403">
        <f t="shared" si="10"/>
        <v>0</v>
      </c>
    </row>
    <row r="179" spans="1:18" s="96" customFormat="1" ht="39" customHeight="1" thickBot="1" x14ac:dyDescent="0.3">
      <c r="A179" s="387">
        <v>2</v>
      </c>
      <c r="B179" s="464" t="s">
        <v>500</v>
      </c>
      <c r="C179" s="464" t="s">
        <v>501</v>
      </c>
      <c r="D179" s="388" t="s">
        <v>499</v>
      </c>
      <c r="E179" s="388">
        <v>0</v>
      </c>
      <c r="F179" s="388">
        <v>100</v>
      </c>
      <c r="G179" s="388">
        <v>0</v>
      </c>
      <c r="H179" s="388">
        <v>0</v>
      </c>
      <c r="I179" s="388">
        <f>SUM(E179:H179)</f>
        <v>100</v>
      </c>
      <c r="J179" s="389"/>
      <c r="K179" s="390"/>
      <c r="L179" s="390"/>
      <c r="M179" s="391"/>
      <c r="N179" s="465">
        <f t="shared" si="10"/>
        <v>0</v>
      </c>
    </row>
    <row r="180" spans="1:18" ht="28.95" customHeight="1" x14ac:dyDescent="0.25">
      <c r="A180" s="219"/>
      <c r="B180" s="219"/>
      <c r="C180" s="219"/>
      <c r="D180" s="219"/>
      <c r="E180" s="219"/>
      <c r="F180" s="219"/>
      <c r="G180" s="219"/>
      <c r="H180" s="219"/>
      <c r="I180" s="219"/>
      <c r="J180" s="219"/>
      <c r="K180" s="219"/>
      <c r="L180" s="219"/>
      <c r="M180" s="457" t="s">
        <v>28</v>
      </c>
      <c r="N180" s="458">
        <f>SUM(N10:N179)</f>
        <v>0</v>
      </c>
    </row>
    <row r="181" spans="1:18" ht="28.95" customHeight="1" x14ac:dyDescent="0.25">
      <c r="A181" s="219"/>
      <c r="B181" s="219"/>
      <c r="C181" s="219"/>
      <c r="D181" s="219"/>
      <c r="E181" s="219"/>
      <c r="F181" s="219"/>
      <c r="G181" s="219"/>
      <c r="H181" s="219"/>
      <c r="I181" s="219"/>
      <c r="J181" s="219"/>
      <c r="K181" s="219"/>
      <c r="L181" s="219"/>
      <c r="M181" s="220" t="s">
        <v>29</v>
      </c>
      <c r="N181" s="221">
        <f>N180*0.21</f>
        <v>0</v>
      </c>
    </row>
    <row r="182" spans="1:18" ht="33" customHeight="1" thickBot="1" x14ac:dyDescent="0.3">
      <c r="A182" s="219"/>
      <c r="B182" s="219"/>
      <c r="C182" s="219"/>
      <c r="D182" s="219"/>
      <c r="E182" s="219"/>
      <c r="F182" s="219"/>
      <c r="G182" s="219"/>
      <c r="H182" s="219"/>
      <c r="I182" s="219"/>
      <c r="J182" s="219"/>
      <c r="K182" s="219"/>
      <c r="L182" s="219"/>
      <c r="M182" s="224" t="s">
        <v>30</v>
      </c>
      <c r="N182" s="222">
        <f>SUM(N180:N181)</f>
        <v>0</v>
      </c>
    </row>
    <row r="185" spans="1:18" ht="14.4" x14ac:dyDescent="0.25">
      <c r="B185" s="508"/>
      <c r="C185" s="508"/>
      <c r="D185" s="508"/>
      <c r="E185" s="508"/>
      <c r="F185" s="508"/>
      <c r="G185" s="508"/>
      <c r="H185" s="508"/>
      <c r="I185" s="508"/>
      <c r="J185" s="508"/>
      <c r="K185" s="508"/>
      <c r="L185" s="508"/>
      <c r="M185" s="508"/>
      <c r="N185" s="508"/>
    </row>
    <row r="186" spans="1:18" ht="16.2" x14ac:dyDescent="0.25">
      <c r="B186" s="487" t="s">
        <v>104</v>
      </c>
      <c r="C186" s="487"/>
      <c r="D186" s="487"/>
      <c r="E186" s="487"/>
      <c r="F186" s="487"/>
      <c r="G186" s="487"/>
      <c r="H186" s="487"/>
      <c r="I186" s="487"/>
      <c r="J186" s="487"/>
      <c r="K186" s="487"/>
      <c r="L186" s="487"/>
      <c r="M186" s="230"/>
      <c r="N186" s="230"/>
    </row>
    <row r="187" spans="1:18" x14ac:dyDescent="0.25">
      <c r="B187" s="231"/>
      <c r="C187" s="231"/>
      <c r="D187" s="231"/>
      <c r="E187" s="231"/>
      <c r="F187" s="231"/>
      <c r="G187" s="231"/>
      <c r="H187" s="231"/>
      <c r="I187" s="231"/>
      <c r="J187" s="231"/>
      <c r="K187" s="231"/>
      <c r="L187" s="231"/>
      <c r="M187" s="230"/>
      <c r="N187" s="230"/>
    </row>
    <row r="188" spans="1:18" s="3" customFormat="1" ht="22.95" customHeight="1" x14ac:dyDescent="0.25">
      <c r="A188" s="18"/>
      <c r="B188" s="482" t="s">
        <v>514</v>
      </c>
      <c r="C188" s="482"/>
      <c r="D188" s="482"/>
      <c r="E188" s="482"/>
      <c r="F188" s="482"/>
      <c r="G188" s="482"/>
      <c r="H188" s="482"/>
      <c r="I188" s="482"/>
      <c r="J188" s="231"/>
      <c r="K188" s="231"/>
      <c r="L188" s="230"/>
      <c r="M188" s="230"/>
      <c r="N188" s="230"/>
      <c r="O188" s="230"/>
      <c r="P188" s="230"/>
      <c r="Q188" s="230"/>
      <c r="R188" s="230"/>
    </row>
    <row r="189" spans="1:18" s="1" customFormat="1" ht="15.6" x14ac:dyDescent="0.3">
      <c r="A189" s="2"/>
      <c r="B189" s="233"/>
      <c r="C189" s="233"/>
      <c r="D189" s="233"/>
      <c r="E189" s="233"/>
      <c r="F189" s="233"/>
      <c r="G189" s="231"/>
      <c r="H189" s="231"/>
      <c r="I189" s="231"/>
      <c r="J189" s="231"/>
      <c r="K189" s="231"/>
      <c r="L189" s="230"/>
      <c r="M189" s="230"/>
      <c r="N189" s="230"/>
      <c r="O189" s="230"/>
      <c r="P189" s="230"/>
      <c r="Q189" s="230"/>
      <c r="R189" s="230"/>
    </row>
    <row r="190" spans="1:18" s="1" customFormat="1" ht="75.599999999999994" customHeight="1" x14ac:dyDescent="0.3">
      <c r="A190" s="2"/>
      <c r="B190" s="483" t="s">
        <v>515</v>
      </c>
      <c r="C190" s="483"/>
      <c r="D190" s="483"/>
      <c r="E190" s="483"/>
      <c r="F190" s="483"/>
      <c r="G190" s="483"/>
      <c r="H190" s="483"/>
      <c r="I190" s="483"/>
      <c r="J190" s="483"/>
      <c r="K190" s="483"/>
      <c r="L190" s="483"/>
      <c r="M190" s="483"/>
      <c r="N190" s="234"/>
      <c r="O190" s="234"/>
      <c r="P190" s="234"/>
      <c r="Q190" s="234"/>
      <c r="R190" s="234"/>
    </row>
    <row r="193" spans="2:14" x14ac:dyDescent="0.25">
      <c r="B193" s="509" t="s">
        <v>502</v>
      </c>
      <c r="C193" s="509"/>
      <c r="D193" s="509"/>
      <c r="E193" s="509"/>
      <c r="F193" s="509"/>
      <c r="G193" s="509"/>
      <c r="H193" s="509"/>
      <c r="I193" s="509"/>
      <c r="J193" s="509"/>
      <c r="K193" s="509"/>
      <c r="L193" s="509"/>
      <c r="M193" s="509"/>
      <c r="N193" s="509"/>
    </row>
    <row r="194" spans="2:14" x14ac:dyDescent="0.25">
      <c r="B194" s="509"/>
      <c r="C194" s="509"/>
      <c r="D194" s="509"/>
      <c r="E194" s="509"/>
      <c r="F194" s="509"/>
      <c r="G194" s="509"/>
      <c r="H194" s="509"/>
      <c r="I194" s="509"/>
      <c r="J194" s="509"/>
      <c r="K194" s="509"/>
      <c r="L194" s="509"/>
      <c r="M194" s="509"/>
      <c r="N194" s="509"/>
    </row>
    <row r="195" spans="2:14" x14ac:dyDescent="0.25">
      <c r="B195" s="509"/>
      <c r="C195" s="509"/>
      <c r="D195" s="509"/>
      <c r="E195" s="509"/>
      <c r="F195" s="509"/>
      <c r="G195" s="509"/>
      <c r="H195" s="509"/>
      <c r="I195" s="509"/>
      <c r="J195" s="509"/>
      <c r="K195" s="509"/>
      <c r="L195" s="509"/>
      <c r="M195" s="509"/>
      <c r="N195" s="509"/>
    </row>
  </sheetData>
  <customSheetViews>
    <customSheetView guid="{0B3AE4E3-0914-4208-ADDB-6B30E9E80D19}" scale="60" showPageBreaks="1">
      <selection activeCell="O6" sqref="O6"/>
      <pageMargins left="0" right="0" top="0" bottom="0" header="0" footer="0"/>
      <pageSetup orientation="portrait" r:id="rId1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2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4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5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6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7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10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11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12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1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14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15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16"/>
    </customSheetView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7"/>
    </customSheetView>
  </customSheetViews>
  <mergeCells count="17">
    <mergeCell ref="A2:N2"/>
    <mergeCell ref="C6:J6"/>
    <mergeCell ref="C5:J5"/>
    <mergeCell ref="B188:I188"/>
    <mergeCell ref="B190:M190"/>
    <mergeCell ref="B193:N195"/>
    <mergeCell ref="A3:N3"/>
    <mergeCell ref="B185:N185"/>
    <mergeCell ref="B186:L186"/>
    <mergeCell ref="A47:N47"/>
    <mergeCell ref="A75:N75"/>
    <mergeCell ref="A80:N80"/>
    <mergeCell ref="A92:N92"/>
    <mergeCell ref="A152:N152"/>
    <mergeCell ref="A9:N9"/>
    <mergeCell ref="A177:N177"/>
    <mergeCell ref="A126:N126"/>
  </mergeCells>
  <pageMargins left="0.7" right="0.7" top="0.75" bottom="0.75" header="0.3" footer="0.3"/>
  <pageSetup scale="21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A3" sqref="A3:N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8" width="9.5546875" style="5" customWidth="1"/>
    <col min="9" max="9" width="12.109375" style="5" customWidth="1"/>
    <col min="10" max="10" width="31.88671875" style="5" customWidth="1"/>
    <col min="11" max="11" width="10.109375" style="5" customWidth="1"/>
    <col min="12" max="12" width="18.88671875" style="5" customWidth="1"/>
    <col min="13" max="13" width="13.109375" style="5" bestFit="1" customWidth="1"/>
    <col min="14" max="14" width="10.44140625" style="5" customWidth="1"/>
    <col min="15" max="16384" width="48.44140625" style="5"/>
  </cols>
  <sheetData>
    <row r="1" spans="1:14" x14ac:dyDescent="0.25">
      <c r="A1" s="27"/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</row>
    <row r="2" spans="1:14" s="61" customFormat="1" ht="31.95" customHeight="1" x14ac:dyDescent="0.25">
      <c r="A2" s="488" t="s">
        <v>524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</row>
    <row r="3" spans="1:14" s="61" customFormat="1" ht="61.95" customHeight="1" x14ac:dyDescent="0.25">
      <c r="A3" s="501" t="s">
        <v>503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</row>
    <row r="4" spans="1:14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4"/>
      <c r="B5" s="168"/>
      <c r="C5" s="167" t="s">
        <v>33</v>
      </c>
      <c r="D5" s="121"/>
      <c r="E5" s="121"/>
      <c r="F5" s="121"/>
      <c r="G5" s="121"/>
      <c r="H5" s="127"/>
      <c r="K5" s="19"/>
      <c r="L5" s="19"/>
      <c r="M5" s="19"/>
      <c r="N5" s="19"/>
    </row>
    <row r="6" spans="1:14" ht="14.4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20"/>
      <c r="K6" s="20"/>
      <c r="L6" s="20"/>
      <c r="M6" s="20"/>
      <c r="N6" s="20"/>
    </row>
    <row r="7" spans="1:14" ht="117" thickBot="1" x14ac:dyDescent="0.3">
      <c r="A7" s="110" t="s">
        <v>1</v>
      </c>
      <c r="B7" s="111" t="s">
        <v>2</v>
      </c>
      <c r="C7" s="111" t="s">
        <v>3</v>
      </c>
      <c r="D7" s="415" t="s">
        <v>4</v>
      </c>
      <c r="E7" s="459" t="s">
        <v>5</v>
      </c>
      <c r="F7" s="278" t="s">
        <v>6</v>
      </c>
      <c r="G7" s="279" t="s">
        <v>7</v>
      </c>
      <c r="H7" s="279" t="s">
        <v>8</v>
      </c>
      <c r="I7" s="106" t="s">
        <v>9</v>
      </c>
      <c r="J7" s="132" t="s">
        <v>3</v>
      </c>
      <c r="K7" s="105" t="s">
        <v>10</v>
      </c>
      <c r="L7" s="105" t="s">
        <v>516</v>
      </c>
      <c r="M7" s="105" t="s">
        <v>11</v>
      </c>
      <c r="N7" s="106" t="s">
        <v>12</v>
      </c>
    </row>
    <row r="8" spans="1:14" ht="66" x14ac:dyDescent="0.25">
      <c r="A8" s="193">
        <v>1</v>
      </c>
      <c r="B8" s="194" t="s">
        <v>504</v>
      </c>
      <c r="C8" s="404" t="s">
        <v>505</v>
      </c>
      <c r="D8" s="195" t="s">
        <v>95</v>
      </c>
      <c r="E8" s="413">
        <v>100</v>
      </c>
      <c r="F8" s="413">
        <v>150</v>
      </c>
      <c r="G8" s="194">
        <v>170</v>
      </c>
      <c r="H8" s="194">
        <v>80</v>
      </c>
      <c r="I8" s="195">
        <f>SUM(E8:H8)</f>
        <v>500</v>
      </c>
      <c r="J8" s="137"/>
      <c r="K8" s="52"/>
      <c r="L8" s="52"/>
      <c r="M8" s="52"/>
      <c r="N8" s="56">
        <f>M8*I8</f>
        <v>0</v>
      </c>
    </row>
    <row r="9" spans="1:14" ht="66" x14ac:dyDescent="0.25">
      <c r="A9" s="55">
        <v>2</v>
      </c>
      <c r="B9" s="113" t="s">
        <v>506</v>
      </c>
      <c r="C9" s="48" t="s">
        <v>505</v>
      </c>
      <c r="D9" s="134" t="s">
        <v>95</v>
      </c>
      <c r="E9" s="138">
        <v>20</v>
      </c>
      <c r="F9" s="138">
        <v>30</v>
      </c>
      <c r="G9" s="113">
        <v>30</v>
      </c>
      <c r="H9" s="113">
        <v>15</v>
      </c>
      <c r="I9" s="136">
        <f>SUM(E9:H9)</f>
        <v>95</v>
      </c>
      <c r="J9" s="138"/>
      <c r="K9" s="113"/>
      <c r="L9" s="113"/>
      <c r="M9" s="113"/>
      <c r="N9" s="57">
        <f t="shared" ref="N9:N12" si="0">M9*I9</f>
        <v>0</v>
      </c>
    </row>
    <row r="10" spans="1:14" ht="66" x14ac:dyDescent="0.25">
      <c r="A10" s="55">
        <v>3</v>
      </c>
      <c r="B10" s="113" t="s">
        <v>507</v>
      </c>
      <c r="C10" s="48" t="s">
        <v>508</v>
      </c>
      <c r="D10" s="134" t="s">
        <v>95</v>
      </c>
      <c r="E10" s="138">
        <v>20</v>
      </c>
      <c r="F10" s="138">
        <v>150</v>
      </c>
      <c r="G10" s="113">
        <v>30</v>
      </c>
      <c r="H10" s="113">
        <v>15</v>
      </c>
      <c r="I10" s="136">
        <f t="shared" ref="I10:I13" si="1">SUM(E10:H10)</f>
        <v>215</v>
      </c>
      <c r="J10" s="138"/>
      <c r="K10" s="113"/>
      <c r="L10" s="113"/>
      <c r="M10" s="113"/>
      <c r="N10" s="57">
        <f t="shared" si="0"/>
        <v>0</v>
      </c>
    </row>
    <row r="11" spans="1:14" ht="66" x14ac:dyDescent="0.25">
      <c r="A11" s="55">
        <v>4</v>
      </c>
      <c r="B11" s="113" t="s">
        <v>509</v>
      </c>
      <c r="C11" s="48" t="s">
        <v>505</v>
      </c>
      <c r="D11" s="134" t="s">
        <v>95</v>
      </c>
      <c r="E11" s="138">
        <v>0</v>
      </c>
      <c r="F11" s="138">
        <v>50</v>
      </c>
      <c r="G11" s="113">
        <v>0</v>
      </c>
      <c r="H11" s="113">
        <v>0</v>
      </c>
      <c r="I11" s="136">
        <f t="shared" si="1"/>
        <v>50</v>
      </c>
      <c r="J11" s="138"/>
      <c r="K11" s="113"/>
      <c r="L11" s="113"/>
      <c r="M11" s="113"/>
      <c r="N11" s="57">
        <f t="shared" si="0"/>
        <v>0</v>
      </c>
    </row>
    <row r="12" spans="1:14" ht="66" x14ac:dyDescent="0.25">
      <c r="A12" s="55">
        <v>5</v>
      </c>
      <c r="B12" s="113" t="s">
        <v>510</v>
      </c>
      <c r="C12" s="48" t="s">
        <v>505</v>
      </c>
      <c r="D12" s="134" t="s">
        <v>95</v>
      </c>
      <c r="E12" s="138">
        <v>20</v>
      </c>
      <c r="F12" s="138">
        <v>100</v>
      </c>
      <c r="G12" s="113">
        <v>70</v>
      </c>
      <c r="H12" s="113">
        <v>15</v>
      </c>
      <c r="I12" s="136">
        <f t="shared" si="1"/>
        <v>205</v>
      </c>
      <c r="J12" s="138"/>
      <c r="K12" s="113"/>
      <c r="L12" s="113"/>
      <c r="M12" s="113"/>
      <c r="N12" s="57">
        <f t="shared" si="0"/>
        <v>0</v>
      </c>
    </row>
    <row r="13" spans="1:14" ht="76.2" customHeight="1" thickBot="1" x14ac:dyDescent="0.3">
      <c r="A13" s="114">
        <v>6</v>
      </c>
      <c r="B13" s="115" t="s">
        <v>511</v>
      </c>
      <c r="C13" s="115" t="s">
        <v>505</v>
      </c>
      <c r="D13" s="140" t="s">
        <v>95</v>
      </c>
      <c r="E13" s="414">
        <v>0</v>
      </c>
      <c r="F13" s="414">
        <v>50</v>
      </c>
      <c r="G13" s="405">
        <v>0</v>
      </c>
      <c r="H13" s="405">
        <v>6</v>
      </c>
      <c r="I13" s="140">
        <f t="shared" si="1"/>
        <v>56</v>
      </c>
      <c r="J13" s="139"/>
      <c r="K13" s="116"/>
      <c r="L13" s="116"/>
      <c r="M13" s="117"/>
      <c r="N13" s="118">
        <f>M13*I13</f>
        <v>0</v>
      </c>
    </row>
    <row r="14" spans="1:14" ht="27.6" customHeight="1" x14ac:dyDescent="0.25">
      <c r="J14" s="26"/>
      <c r="K14" s="149"/>
      <c r="L14" s="20"/>
      <c r="M14" s="187" t="s">
        <v>28</v>
      </c>
      <c r="N14" s="186">
        <f>SUM(N8:N13)</f>
        <v>0</v>
      </c>
    </row>
    <row r="15" spans="1:14" ht="25.95" customHeight="1" x14ac:dyDescent="0.25">
      <c r="M15" s="178" t="s">
        <v>29</v>
      </c>
      <c r="N15" s="179">
        <f>N14*0.21</f>
        <v>0</v>
      </c>
    </row>
    <row r="16" spans="1:14" ht="25.2" customHeight="1" thickBot="1" x14ac:dyDescent="0.3">
      <c r="M16" s="180" t="s">
        <v>30</v>
      </c>
      <c r="N16" s="176">
        <f>N14+N15</f>
        <v>0</v>
      </c>
    </row>
    <row r="18" spans="1:18" ht="14.4" x14ac:dyDescent="0.25">
      <c r="B18" s="508"/>
      <c r="C18" s="508"/>
      <c r="D18" s="508"/>
      <c r="E18" s="508"/>
      <c r="F18" s="508"/>
      <c r="G18" s="508"/>
      <c r="H18" s="508"/>
      <c r="I18" s="508"/>
      <c r="J18" s="508"/>
      <c r="K18" s="508"/>
      <c r="L18" s="508"/>
      <c r="M18" s="508"/>
      <c r="N18" s="508"/>
    </row>
    <row r="19" spans="1:18" ht="16.2" x14ac:dyDescent="0.25">
      <c r="B19" s="487" t="s">
        <v>104</v>
      </c>
      <c r="C19" s="487"/>
      <c r="D19" s="487"/>
      <c r="E19" s="487"/>
      <c r="F19" s="487"/>
      <c r="G19" s="487"/>
      <c r="H19" s="487"/>
      <c r="I19" s="487"/>
      <c r="J19" s="487"/>
      <c r="K19" s="487"/>
      <c r="L19" s="487"/>
      <c r="M19" s="230"/>
      <c r="N19" s="230"/>
    </row>
    <row r="20" spans="1:18" x14ac:dyDescent="0.25"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0"/>
      <c r="N20" s="230"/>
    </row>
    <row r="21" spans="1:18" s="3" customFormat="1" ht="22.95" customHeight="1" x14ac:dyDescent="0.25">
      <c r="A21" s="18"/>
      <c r="B21" s="482" t="s">
        <v>514</v>
      </c>
      <c r="C21" s="482"/>
      <c r="D21" s="482"/>
      <c r="E21" s="482"/>
      <c r="F21" s="482"/>
      <c r="G21" s="482"/>
      <c r="H21" s="482"/>
      <c r="I21" s="482"/>
      <c r="J21" s="231"/>
      <c r="K21" s="231"/>
      <c r="L21" s="230"/>
      <c r="M21" s="230"/>
      <c r="N21" s="230"/>
      <c r="O21" s="230"/>
      <c r="P21" s="230"/>
      <c r="Q21" s="230"/>
      <c r="R21" s="230"/>
    </row>
    <row r="22" spans="1:18" s="1" customFormat="1" ht="15.6" x14ac:dyDescent="0.3">
      <c r="A22" s="2"/>
      <c r="B22" s="233"/>
      <c r="C22" s="233"/>
      <c r="D22" s="233"/>
      <c r="E22" s="233"/>
      <c r="F22" s="233"/>
      <c r="G22" s="231"/>
      <c r="H22" s="231"/>
      <c r="I22" s="231"/>
      <c r="J22" s="231"/>
      <c r="K22" s="231"/>
      <c r="L22" s="230"/>
      <c r="M22" s="230"/>
      <c r="N22" s="230"/>
      <c r="O22" s="230"/>
      <c r="P22" s="230"/>
      <c r="Q22" s="230"/>
      <c r="R22" s="230"/>
    </row>
    <row r="23" spans="1:18" s="1" customFormat="1" ht="75.599999999999994" customHeight="1" x14ac:dyDescent="0.3">
      <c r="A23" s="2"/>
      <c r="B23" s="483" t="s">
        <v>515</v>
      </c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234"/>
      <c r="O23" s="234"/>
      <c r="P23" s="234"/>
      <c r="Q23" s="234"/>
      <c r="R23" s="234"/>
    </row>
    <row r="37" ht="16.2" customHeight="1" x14ac:dyDescent="0.25"/>
  </sheetData>
  <customSheetViews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2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4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5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6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7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10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11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12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1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14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15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16"/>
    </customSheetView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7"/>
    </customSheetView>
  </customSheetViews>
  <mergeCells count="6">
    <mergeCell ref="B23:M23"/>
    <mergeCell ref="A2:N2"/>
    <mergeCell ref="A3:N3"/>
    <mergeCell ref="B18:N18"/>
    <mergeCell ref="B19:L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5_Maize</vt:lpstr>
      <vt:lpstr>12_Gaļa</vt:lpstr>
      <vt:lpstr>Lapa1</vt:lpstr>
      <vt:lpstr>19_Piens</vt:lpstr>
      <vt:lpstr>26_Augļi_dārzeņi_zaļumi</vt:lpstr>
      <vt:lpstr>33_Lauku_dārzeņi</vt:lpstr>
      <vt:lpstr>40_Bakaleja</vt:lpstr>
      <vt:lpstr>47_Sula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2024-07-15T13:21:21Z</dcterms:modified>
  <cp:category/>
  <cp:contentStatus/>
</cp:coreProperties>
</file>