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fs-02\Aptiekas_iepirkumi\2024.gads\100_2024_Nieru aizstājterapijas nodrošinājuma preču piegāde\"/>
    </mc:Choice>
  </mc:AlternateContent>
  <xr:revisionPtr revIDLastSave="0" documentId="13_ncr:1_{7523B83A-0F91-405F-A27C-DAAF8688D8E1}" xr6:coauthVersionLast="47" xr6:coauthVersionMax="47" xr10:uidLastSave="{00000000-0000-0000-0000-000000000000}"/>
  <bookViews>
    <workbookView xWindow="-110" yWindow="-110" windowWidth="19420" windowHeight="10420" tabRatio="946" activeTab="1" xr2:uid="{EE76EC29-418B-43F9-8D15-6778DDBE601D}"/>
  </bookViews>
  <sheets>
    <sheet name="Saturs" sheetId="128" r:id="rId1"/>
    <sheet name="1." sheetId="43" r:id="rId2"/>
    <sheet name="2." sheetId="129" r:id="rId3"/>
    <sheet name="3." sheetId="138" r:id="rId4"/>
    <sheet name="4." sheetId="67" r:id="rId5"/>
    <sheet name="5." sheetId="77" r:id="rId6"/>
    <sheet name="6." sheetId="79" r:id="rId7"/>
    <sheet name="7." sheetId="80" r:id="rId8"/>
    <sheet name="8." sheetId="137"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3" i="137" l="1"/>
  <c r="A153" i="137"/>
  <c r="H20" i="67"/>
  <c r="B4" i="138" l="1"/>
  <c r="G20" i="138"/>
  <c r="H20" i="138"/>
  <c r="A37" i="137" l="1"/>
  <c r="A38" i="137"/>
  <c r="A39" i="137"/>
  <c r="A40" i="137"/>
  <c r="A41" i="137"/>
  <c r="A42" i="137"/>
  <c r="A43" i="137"/>
  <c r="A44" i="137"/>
  <c r="A45" i="137"/>
  <c r="A46" i="137"/>
  <c r="A47" i="137"/>
  <c r="A48" i="137"/>
  <c r="A49" i="137"/>
  <c r="A50" i="137"/>
  <c r="A51" i="137"/>
  <c r="A52" i="137"/>
  <c r="A53" i="137"/>
  <c r="A54" i="137"/>
  <c r="A55" i="137"/>
  <c r="A56" i="137"/>
  <c r="A57" i="137"/>
  <c r="A58" i="137"/>
  <c r="A59" i="137"/>
  <c r="A60" i="137"/>
  <c r="A61" i="137"/>
  <c r="A62" i="137"/>
  <c r="A63" i="137"/>
  <c r="A64" i="137"/>
  <c r="A65" i="137"/>
  <c r="A66" i="137"/>
  <c r="A67" i="137"/>
  <c r="A68" i="137"/>
  <c r="A69" i="137"/>
  <c r="A70" i="137"/>
  <c r="A71" i="137"/>
  <c r="A72" i="137"/>
  <c r="A73" i="137"/>
  <c r="A74" i="137"/>
  <c r="A75" i="137"/>
  <c r="A76" i="137"/>
  <c r="A77" i="137"/>
  <c r="A78" i="137"/>
  <c r="A79" i="137"/>
  <c r="A80" i="137"/>
  <c r="A81" i="137"/>
  <c r="A82" i="137"/>
  <c r="A83" i="137"/>
  <c r="A84" i="137"/>
  <c r="A85" i="137"/>
  <c r="A86" i="137"/>
  <c r="A87" i="137"/>
  <c r="A88" i="137"/>
  <c r="A89" i="137"/>
  <c r="A90" i="137"/>
  <c r="A91" i="137"/>
  <c r="A92" i="137"/>
  <c r="A93" i="137"/>
  <c r="A94" i="137"/>
  <c r="A95" i="137"/>
  <c r="A96" i="137"/>
  <c r="A97" i="137"/>
  <c r="A98" i="137"/>
  <c r="A99" i="137"/>
  <c r="A100" i="137"/>
  <c r="A101" i="137"/>
  <c r="A102" i="137"/>
  <c r="A103" i="137"/>
  <c r="A104" i="137"/>
  <c r="A105" i="137"/>
  <c r="A106" i="137"/>
  <c r="A107" i="137"/>
  <c r="A108" i="137"/>
  <c r="A109" i="137"/>
  <c r="A110" i="137"/>
  <c r="A111" i="137"/>
  <c r="A112" i="137"/>
  <c r="A113" i="137"/>
  <c r="A114" i="137"/>
  <c r="A115" i="137"/>
  <c r="A116" i="137"/>
  <c r="A117" i="137"/>
  <c r="A118" i="137"/>
  <c r="A119" i="137"/>
  <c r="A120" i="137"/>
  <c r="A121" i="137"/>
  <c r="A122" i="137"/>
  <c r="A123" i="137"/>
  <c r="A124" i="137"/>
  <c r="A125" i="137"/>
  <c r="A126" i="137"/>
  <c r="A127" i="137"/>
  <c r="A128" i="137"/>
  <c r="A129" i="137"/>
  <c r="A130" i="137"/>
  <c r="A131" i="137"/>
  <c r="A132" i="137"/>
  <c r="A133" i="137"/>
  <c r="A134" i="137"/>
  <c r="A135" i="137"/>
  <c r="A136" i="137"/>
  <c r="A137" i="137"/>
  <c r="A138" i="137"/>
  <c r="A139" i="137"/>
  <c r="A140" i="137"/>
  <c r="A141" i="137"/>
  <c r="A142" i="137"/>
  <c r="A143" i="137"/>
  <c r="A144" i="137"/>
  <c r="A145" i="137"/>
  <c r="A146" i="137"/>
  <c r="A147" i="137"/>
  <c r="A148" i="137"/>
  <c r="A149" i="137"/>
  <c r="A150" i="137"/>
  <c r="A151" i="137"/>
  <c r="A152" i="137"/>
  <c r="A20" i="137"/>
  <c r="A21" i="137"/>
  <c r="A22" i="137"/>
  <c r="A19" i="137"/>
  <c r="A25" i="137"/>
  <c r="A26" i="137"/>
  <c r="A27" i="137"/>
  <c r="A28" i="137"/>
  <c r="A29" i="137"/>
  <c r="A30" i="137"/>
  <c r="A31" i="137"/>
  <c r="A32" i="137"/>
  <c r="A33" i="137"/>
  <c r="A34" i="137"/>
  <c r="A35" i="137"/>
  <c r="A36" i="137"/>
  <c r="G23" i="137"/>
  <c r="B4" i="137"/>
  <c r="A24" i="129" l="1"/>
  <c r="A23" i="129"/>
  <c r="A22" i="129"/>
  <c r="H20" i="129"/>
  <c r="G20" i="129"/>
  <c r="A19" i="129"/>
  <c r="B4" i="129"/>
  <c r="A23" i="43"/>
  <c r="A24" i="43"/>
  <c r="A25" i="43"/>
  <c r="A26" i="43"/>
  <c r="A27" i="43"/>
  <c r="A28" i="43"/>
  <c r="A29" i="43"/>
  <c r="A30" i="43"/>
  <c r="A31" i="43"/>
  <c r="A32" i="43"/>
  <c r="A23" i="77" l="1"/>
  <c r="A24" i="77"/>
  <c r="B4" i="80" l="1"/>
  <c r="B4" i="79"/>
  <c r="B4" i="77"/>
  <c r="B4" i="67"/>
  <c r="B4" i="43"/>
  <c r="G20" i="79" l="1"/>
  <c r="G20" i="77"/>
  <c r="G20" i="67"/>
  <c r="G20" i="43"/>
  <c r="A24" i="79" l="1"/>
  <c r="A23" i="79"/>
  <c r="A22" i="79"/>
  <c r="H20" i="79"/>
  <c r="A19" i="79"/>
  <c r="A23" i="80" l="1"/>
  <c r="H20" i="43"/>
  <c r="H20" i="77"/>
  <c r="H20" i="80"/>
  <c r="G20" i="80"/>
  <c r="A22" i="77"/>
  <c r="A24" i="80"/>
  <c r="A25" i="80"/>
  <c r="A27" i="77"/>
  <c r="A28" i="77"/>
  <c r="A29" i="77"/>
  <c r="A26" i="80"/>
  <c r="A22" i="80"/>
  <c r="A19" i="80"/>
  <c r="A26" i="77"/>
  <c r="A25" i="77"/>
  <c r="A19" i="77"/>
  <c r="A22" i="67"/>
  <c r="A19" i="67"/>
  <c r="A33" i="43"/>
  <c r="A22" i="43"/>
  <c r="A19" i="4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F7451A7-5A84-48AF-BF22-9B5962E83454}">
      <text>
        <r>
          <rPr>
            <sz val="9"/>
            <color indexed="81"/>
            <rFont val="Tahoma"/>
            <family val="2"/>
            <charset val="186"/>
          </rPr>
          <t xml:space="preserve">Vispārīgo prasību kolonnas 3.aili aizpilda Pretendents </t>
        </r>
      </text>
    </comment>
    <comment ref="H5" authorId="0" shapeId="0" xr:uid="{B447B18A-BCFD-4CFB-B240-961D97CDF66A}">
      <text>
        <r>
          <rPr>
            <sz val="9"/>
            <color indexed="81"/>
            <rFont val="Tahoma"/>
            <family val="2"/>
            <charset val="186"/>
          </rPr>
          <t xml:space="preserve">Aitbilstības kolonnu 
aizpilda Pasūtītājs. Pretendentam jāatstāj ailes tukšas.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8F2122E-0D46-4775-AF65-5367ED606C14}">
      <text>
        <r>
          <rPr>
            <sz val="9"/>
            <color indexed="81"/>
            <rFont val="Tahoma"/>
            <family val="2"/>
            <charset val="186"/>
          </rPr>
          <t xml:space="preserve">Vispārīgo prasību kolonnas 3.aili aizpilda Pretendents </t>
        </r>
      </text>
    </comment>
    <comment ref="H5" authorId="0" shapeId="0" xr:uid="{F031A9A7-9BA6-4FDF-BC07-6BFB7CF93535}">
      <text>
        <r>
          <rPr>
            <sz val="9"/>
            <color indexed="81"/>
            <rFont val="Tahoma"/>
            <family val="2"/>
            <charset val="186"/>
          </rPr>
          <t xml:space="preserve">Aitbilstības kolonnu 
aizpilda Pasūtītājs. Pretendentam jāatstāj ailes tukšas.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7427979F-5F31-411D-99C2-D37ADDD6C257}">
      <text>
        <r>
          <rPr>
            <sz val="9"/>
            <color indexed="81"/>
            <rFont val="Tahoma"/>
            <family val="2"/>
            <charset val="186"/>
          </rPr>
          <t xml:space="preserve">Vispārīgo prasību kolonnas 3.aili aizpilda Pretendents </t>
        </r>
      </text>
    </comment>
    <comment ref="H5" authorId="0" shapeId="0" xr:uid="{4AC4AFA0-20D7-48BB-A494-43FF89157358}">
      <text>
        <r>
          <rPr>
            <sz val="9"/>
            <color indexed="81"/>
            <rFont val="Tahoma"/>
            <family val="2"/>
            <charset val="186"/>
          </rPr>
          <t xml:space="preserve">Aitbilstības kolonnu 
aizpilda Pasūtītājs. Pretendentam jāatstāj ailes tukšas.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1D602099-2855-42A1-9EFA-96789AC26471}">
      <text>
        <r>
          <rPr>
            <sz val="9"/>
            <color indexed="81"/>
            <rFont val="Tahoma"/>
            <family val="2"/>
            <charset val="186"/>
          </rPr>
          <t xml:space="preserve">Vispārīgo prasību kolonnas 3.aili aizpilda Pretendents </t>
        </r>
      </text>
    </comment>
    <comment ref="H5" authorId="0" shapeId="0" xr:uid="{5853D7B5-28C5-4F23-ADED-F5B4CB401BF3}">
      <text>
        <r>
          <rPr>
            <sz val="9"/>
            <color indexed="81"/>
            <rFont val="Tahoma"/>
            <family val="2"/>
            <charset val="186"/>
          </rPr>
          <t xml:space="preserve">Aitbilstības kolonnu 
aizpilda Pasūtītājs. Pretendentam jāatstāj ailes tukšas.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741A548-9366-4327-A818-B66E919943B5}">
      <text>
        <r>
          <rPr>
            <sz val="9"/>
            <color indexed="81"/>
            <rFont val="Tahoma"/>
            <family val="2"/>
            <charset val="186"/>
          </rPr>
          <t xml:space="preserve">Vispārīgo prasību kolonnas 3.aili aizpilda Pretendents </t>
        </r>
      </text>
    </comment>
    <comment ref="H5" authorId="0" shapeId="0" xr:uid="{BF13ACE3-8674-4590-9C06-481F6AD74169}">
      <text>
        <r>
          <rPr>
            <sz val="9"/>
            <color indexed="81"/>
            <rFont val="Tahoma"/>
            <family val="2"/>
            <charset val="186"/>
          </rPr>
          <t xml:space="preserve">Aitbilstības kolonnu 
aizpilda Pasūtītājs. Pretendentam jāatstāj ailes tukšas.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8597E1B0-D230-4DC2-A3BA-56ABFF9158E6}">
      <text>
        <r>
          <rPr>
            <sz val="9"/>
            <color indexed="81"/>
            <rFont val="Tahoma"/>
            <family val="2"/>
            <charset val="186"/>
          </rPr>
          <t xml:space="preserve">Vispārīgo prasību kolonnas 3.aili aizpilda Pretendents </t>
        </r>
      </text>
    </comment>
    <comment ref="H5" authorId="0" shapeId="0" xr:uid="{AF79FB12-0F75-41B2-AC9F-4E2CEB86906E}">
      <text>
        <r>
          <rPr>
            <sz val="9"/>
            <color indexed="81"/>
            <rFont val="Tahoma"/>
            <family val="2"/>
            <charset val="186"/>
          </rPr>
          <t xml:space="preserve">Aitbilstības kolonnu 
aizpilda Pasūtītājs. Pretendentam jāatstāj ailes tukšas.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BCBF3D51-64ED-4F5A-BFA7-B9666F657938}">
      <text>
        <r>
          <rPr>
            <sz val="9"/>
            <color indexed="81"/>
            <rFont val="Tahoma"/>
            <family val="2"/>
            <charset val="186"/>
          </rPr>
          <t xml:space="preserve">Vispārīgo prasību kolonnas 3.aili aizpilda Pretendents </t>
        </r>
      </text>
    </comment>
    <comment ref="H5" authorId="0" shapeId="0" xr:uid="{C370DA00-55C8-4E39-933A-4BCAA70128FF}">
      <text>
        <r>
          <rPr>
            <sz val="9"/>
            <color indexed="81"/>
            <rFont val="Tahoma"/>
            <family val="2"/>
            <charset val="186"/>
          </rPr>
          <t xml:space="preserve">Aitbilstības kolonnu 
aizpilda Pasūtītājs. Pretendentam jāatstāj ailes tukšas.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37209A0D-645D-459A-B6CE-E1BE3DE40EB2}">
      <text>
        <r>
          <rPr>
            <sz val="9"/>
            <color indexed="81"/>
            <rFont val="Tahoma"/>
            <family val="2"/>
            <charset val="186"/>
          </rPr>
          <t xml:space="preserve">Vispārīgo prasību kolonnas 3.aili aizpilda Pretendents </t>
        </r>
      </text>
    </comment>
    <comment ref="H5" authorId="0" shapeId="0" xr:uid="{E8F110C5-D2BD-4DE3-A6F0-8F8A644539E3}">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<sst xmlns="http://schemas.openxmlformats.org/spreadsheetml/2006/main" count="665" uniqueCount="294">
  <si>
    <t>Vispārīgās prasības:</t>
  </si>
  <si>
    <t>Atbilstība:</t>
  </si>
  <si>
    <t>1)</t>
  </si>
  <si>
    <t>2)</t>
  </si>
  <si>
    <t>Piegāde 5 darba dienu laikā no pasūtījuma brīža;</t>
  </si>
  <si>
    <t>3)</t>
  </si>
  <si>
    <t>4)</t>
  </si>
  <si>
    <t>5)</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</si>
  <si>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</si>
  <si>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</si>
  <si>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</si>
  <si>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</si>
  <si>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</si>
  <si>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</si>
  <si>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10)</t>
  </si>
  <si>
    <t>Pēc Pasūtītāja pieprasījuma Pretendentam jānodrošina Preces paraugs (paraugu izvērtēšanas kārtību skatīt nolikumā);</t>
  </si>
  <si>
    <t>Skaitliskiem parametriem pielaide ± 10%, ja nav norādīts citādāk.</t>
  </si>
  <si>
    <t xml:space="preserve">_.pielikums </t>
  </si>
  <si>
    <t xml:space="preserve">Tehniskā specifikācija/Tehniskais-finanšu piedāvājums </t>
  </si>
  <si>
    <t>Pretendenta (ierakstiet uzņēmuma nosaukumu) piedāvājums</t>
  </si>
  <si>
    <t xml:space="preserve">Preces modelis, ref kods, ražotājs*: </t>
  </si>
  <si>
    <t>Paredzamais daudzums (gab.)****:</t>
  </si>
  <si>
    <t>1 vienības cena bez PVN, EUR:</t>
  </si>
  <si>
    <t>Pretendenta piedāvātie parametri**</t>
  </si>
  <si>
    <t>Atsauce uz informatīvo materiālu**</t>
  </si>
  <si>
    <t xml:space="preserve">Tehniskās prasības: </t>
  </si>
  <si>
    <t xml:space="preserve">Finanšu piedāvājumā Pretendentam jāietver visi izdevumi un izmaksas, kas saistītas ar Preces piegādi un transportu ; </t>
  </si>
  <si>
    <t>Pozīcijas:</t>
  </si>
  <si>
    <t>kompl.</t>
  </si>
  <si>
    <t>2</t>
  </si>
  <si>
    <t>Medicīnas preces nosaukums</t>
  </si>
  <si>
    <t>Nieru aizstājterapijas nodrošinājuma preču piegāde</t>
  </si>
  <si>
    <t>1</t>
  </si>
  <si>
    <t>Dializātori, katetri, fistulu adatas, maģistrāles, citi piederumi</t>
  </si>
  <si>
    <t>Dialīzes šķīduma A koncentrāts ar citrātu pacientiem ar asiņošanas risku un nestabīlu hemodinamiku</t>
  </si>
  <si>
    <t>litrs</t>
  </si>
  <si>
    <t>2.1</t>
  </si>
  <si>
    <t>2.2</t>
  </si>
  <si>
    <t>2.3</t>
  </si>
  <si>
    <t>3</t>
  </si>
  <si>
    <t>ISO un/ vai EC marķējuma sertifikāts</t>
  </si>
  <si>
    <t>Piederumi akūto saslimšanu neatliekamai ārstēšanai</t>
  </si>
  <si>
    <t>Komplekts akūtai aknu aizstājterapijai</t>
  </si>
  <si>
    <t>Citokīnu adsorbcijas kapsulas komplekts</t>
  </si>
  <si>
    <t>Adsorbcijas patronas diaMARS AC250</t>
  </si>
  <si>
    <t>Adsorbcijas patrona diaMARS IE250</t>
  </si>
  <si>
    <t>Maģistrāles AS-02</t>
  </si>
  <si>
    <t>Ieskaitot sildītāja maisu un adapteru (pagarinātāju) komplektu</t>
  </si>
  <si>
    <t>Komplekts vienlaicīgi savienojams ar ierīcēm MARS un Prismaflex</t>
  </si>
  <si>
    <t>Paredzētas ekstrakorporālo asiņu attīrīšanas ierīču uzpildīšanai, procedūru beigšanai un asiņu atdošanai</t>
  </si>
  <si>
    <t>Savienojamas ar   intermitējošās un nepārtrauktās nieru un aknu aizstājterapijas iekārtu maģistrālēm</t>
  </si>
  <si>
    <t>Filtri ekstrakorporālai citokīnu absorbcijai</t>
  </si>
  <si>
    <t>EC marķējums</t>
  </si>
  <si>
    <t>Ierīču  ražotāju apliecinājums par interfeisa saderību ar komplektu</t>
  </si>
  <si>
    <t>Tehniskās prasības:</t>
  </si>
  <si>
    <t>4</t>
  </si>
  <si>
    <t>MARS flux 2.1filtra</t>
  </si>
  <si>
    <t>DiaFlux filtra</t>
  </si>
  <si>
    <t>Komplektā iekļauti piederumi savienošanai ar ierīci MultiFiltrate un ekstrakorporālās membrānoksigenizācijas (ECMO) ierīci</t>
  </si>
  <si>
    <t>Plastikāta adata/perforators HD maģistrāļu uzpildei</t>
  </si>
  <si>
    <t>Luera tipa, ar uzskrūvējamu vāciņu luera savienojuma pusē</t>
  </si>
  <si>
    <t>Adatas garums vismaz 30 mm</t>
  </si>
  <si>
    <t>gabals</t>
  </si>
  <si>
    <t>3.1</t>
  </si>
  <si>
    <t>3.2</t>
  </si>
  <si>
    <t>komplekts</t>
  </si>
  <si>
    <t>Uzpildes tilpums līdz 180ml, asins plūsma 150ml/min  – 500ml/min ar darbības ilgumu vismaz 24 st.</t>
  </si>
  <si>
    <t>4.1</t>
  </si>
  <si>
    <t>Iepirkuma priekšmeta pozīcijas Nr.</t>
  </si>
  <si>
    <t>***Piedāvātās preces EK atbilstības deklarācija un CE sertifikāts (ja ražotājs noteicis ierīču klasi: IIa, IIb vai III klases ierīces) atbilstoši regulas 2017/745 prasībām vai direktīvas EEK 93/42 prasībām, attiecīgā regulā noteiktajā derīguma periodā;</t>
  </si>
  <si>
    <r>
      <t>** Preces tehnisko parametru atbilstību pamatot ar norādi uz tehniskajām datu lapām ("data sheet'') jeb informatīviem materiāliem (</t>
    </r>
    <r>
      <rPr>
        <b/>
        <sz val="9"/>
        <rFont val="Cambria"/>
        <family val="1"/>
        <charset val="186"/>
      </rPr>
      <t>kā informātīvo materiālu nedrīkst izmantot hipersaites</t>
    </r>
    <r>
      <rPr>
        <sz val="9"/>
        <rFont val="Cambria"/>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</si>
  <si>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Nepieciešami paraugi</t>
  </si>
  <si>
    <t>Nepieciešamo paraugu skaits</t>
  </si>
  <si>
    <t xml:space="preserve">Viena vienība </t>
  </si>
  <si>
    <t>*Pretendents tehniskajā piedāvājumā norāda Preces modeli, kataloga numuru jeb ref kodu un ražotāju;</t>
  </si>
  <si>
    <t>Pretendenta Tehniskais piedāvājums**:</t>
  </si>
  <si>
    <t>Komplekts sastāv no:</t>
  </si>
  <si>
    <t>2.4</t>
  </si>
  <si>
    <t>2.5</t>
  </si>
  <si>
    <t>2.6</t>
  </si>
  <si>
    <t xml:space="preserve">Vienreiz lietojamam un ierobežotu lietošanas reižu piedāvātajām Precēm un Medikamentiem derīguma termiņš (nosaka Pretendents) ir ___ (______________) mēneši no pavadzīmes-rēķina abpusējas parakstīšanas brīža, bet ne mazāk kā 12 mēneši. </t>
  </si>
  <si>
    <t>Savienojams ar ierīci Prismaflex un PrisMax</t>
  </si>
  <si>
    <t>Hemoperfūzijas maģistrāļu komplekts, ierīcei Prismaflex un PrisMax</t>
  </si>
  <si>
    <t>gab.</t>
  </si>
  <si>
    <t>Hemoperfūzijas maģistrāļu komplekts, ierīcēm Prismaflex un PrisMax</t>
  </si>
  <si>
    <t>Dialīzes šķīduma A koncentrāts ar citrātu pacientiem ar asiņošanas risku un nestabilu hemodinamiku</t>
  </si>
  <si>
    <t xml:space="preserve">Satur: </t>
  </si>
  <si>
    <t>Na+ 138,3mmol/l</t>
  </si>
  <si>
    <t xml:space="preserve"> K+ 1-3 mmol/l</t>
  </si>
  <si>
    <t>Mg++  0.50mmol/l</t>
  </si>
  <si>
    <t>Ca++  1,25 un 1.5mmol/l</t>
  </si>
  <si>
    <t xml:space="preserve">Cl - 106 – 110,00mmol/l    </t>
  </si>
  <si>
    <t xml:space="preserve"> HCO3- 32,60mmol/l</t>
  </si>
  <si>
    <t>Acetāts  0,30mmol/l</t>
  </si>
  <si>
    <t>Citrāts 0,80mmol/l</t>
  </si>
  <si>
    <t>2.7</t>
  </si>
  <si>
    <t>2.8</t>
  </si>
  <si>
    <t>2.9</t>
  </si>
  <si>
    <t>Ūdensizturīgs CVK pārsējs</t>
  </si>
  <si>
    <t>Izmērs: 13x26cm ±0,5cm</t>
  </si>
  <si>
    <t>Ūdensizturīgs, maisiņa formas pārsējs, lai aizsargātu katetru no ūdens</t>
  </si>
  <si>
    <t>Cauruma izmērs 9x10cm ±0,5cm</t>
  </si>
  <si>
    <t>2 cm lipīgas malas ap katetra izejas portu</t>
  </si>
  <si>
    <t>5l vai  6l, vai 10 l  kannas, piegādātājs nodrošina kannu utilizāciju</t>
  </si>
  <si>
    <t>Glikoze   1,00g/l</t>
  </si>
  <si>
    <t>Hemoperfūzijas maģistrāļu un savācējmaisiņa komplekts bez filtra 108 ml</t>
  </si>
  <si>
    <t xml:space="preserve"> Pretendentam jānodrošina Preces paraugs (paraugu izvērtēšanas kārtību skatīt nolikumā);</t>
  </si>
  <si>
    <t xml:space="preserve">Dubultās filtrācijas plazmaferēzes (DFPP) iekārtas maģistrāļu komplekts ar frakcionēšanas un plazmas filtriem. </t>
  </si>
  <si>
    <t>DFPP maģistrāļu komplekts ar plazmas sildīšanas maisu dubultās filtrācijas plazmaferēzei ar mazo 2.0 m2 plazmas frakcionētāju un 0.40 m2 plazmas filtru  (Atsauces Nr. FRACTIOsmart Small 2.0 M90099, Plasmart 400 M03860 vai analogs).</t>
  </si>
  <si>
    <t>Mazais 2.0 m2 plazmas frakcionētājs</t>
  </si>
  <si>
    <t>Šķiedru materiāls: poliētersulfons (PES)</t>
  </si>
  <si>
    <t>Filtrācijas laukums: 2.0 m2</t>
  </si>
  <si>
    <t>Pamata asiņu tilpums: 110 ml</t>
  </si>
  <si>
    <t>Maksimālais plazmas plūsmas ātrums: 117 ml/min</t>
  </si>
  <si>
    <t>Maksimālais transmembrānu spiediens: 500 mmHg</t>
  </si>
  <si>
    <t>Filtra iekšējā korpusa diametrs: 44 mm</t>
  </si>
  <si>
    <t>Šķiedru iekšējais diametrs: 210±10 µm</t>
  </si>
  <si>
    <t>Šķiedru ārējais diametrs: 290±20 µm</t>
  </si>
  <si>
    <t>Šķiedru sienu biezums: 40±5 µm</t>
  </si>
  <si>
    <t>Šķiedru garums: 260 mm</t>
  </si>
  <si>
    <t>Šķiedru skaits: 12100±100</t>
  </si>
  <si>
    <t>Kārtridža materiāls: polikarbonāts</t>
  </si>
  <si>
    <t>Sijāšanas koeficients: BSA (67 kDa) - 0,500; TP - 0,400; IgG (160 kDa) - 0,250; HDL - 0,100; LDL - 0,000; IgM (940 kDa) - 0,000</t>
  </si>
  <si>
    <t>Plazmas filtrs 0.40 m2</t>
  </si>
  <si>
    <t xml:space="preserve">Membrānas laukums 0.40 m2 </t>
  </si>
  <si>
    <t>Šķiedru iekšējais diametrs: 300 µm</t>
  </si>
  <si>
    <t>Šķiedru ārējais diametrs: 470 µm</t>
  </si>
  <si>
    <t>Šķiedru sienu biezums: 85 µm</t>
  </si>
  <si>
    <t>Šķiedru garums: 140 mm</t>
  </si>
  <si>
    <t>Filtra iekšējā korpusa diametrs: 38 mm</t>
  </si>
  <si>
    <t>Šķiedru tilpums: 30.5 ml</t>
  </si>
  <si>
    <t>Porta tilpums: 5.6 ml</t>
  </si>
  <si>
    <t>Pamata asiņu tilpums: 36.1 ml</t>
  </si>
  <si>
    <t>Maximālais asiņu plūsmas ātrums: 160 ml/min</t>
  </si>
  <si>
    <t>Plazmas plūsma: 10-30% no asiņu plūsmas</t>
  </si>
  <si>
    <t>Asiņu kārtridžu savienotāji: Twist Lock</t>
  </si>
  <si>
    <t>Filtrāta kārtridžu savienotāji: Female luer lock</t>
  </si>
  <si>
    <t>Sterilizācijas veids: sterilizēts beta staros</t>
  </si>
  <si>
    <t>DFPP maģistrāļu komplekts ar plazmas sildīšanas maisu dubultās filtrācijas plazmaferēzei ar mazo 2.0 m2 plazmas frakcionētāju un 0.60 m2 plazmas filtru ar iekšējo šķiedru tilpumu 40.5 ml (Atsauces Nr. FRACTIOsmart Small 2.0 M90099, Plasmart 600 M03861 vai analogs).</t>
  </si>
  <si>
    <t>Plazmas filtrs 0.60 m2</t>
  </si>
  <si>
    <t xml:space="preserve">Membrānas laukums 0.60 m2 </t>
  </si>
  <si>
    <t>Šķiedru garums: 225 mm</t>
  </si>
  <si>
    <t>Šķiedru tilpums: 48.5 ml</t>
  </si>
  <si>
    <t>Pamata asiņu tilpums: 54.1 ml</t>
  </si>
  <si>
    <t>Maximālais asiņu plūsmas ātrums: 240 ml/min</t>
  </si>
  <si>
    <t>DFPP maģistrāļu komplekts ar plazmas sildīšanas maisu dubultās filtrācijas plazmaferēzei ar vidējo 2.0 m2 plazmas frakcionētāju un 0.40 m2 plazmas filtru ar iekšējo šķiedru tilpumu 30.5 ml (Atsauces Nr. FRACTIOsmart Medium 2.0 M90100, Plasmart 400 M03860 vai analogs).</t>
  </si>
  <si>
    <t>Vidējais 2.0 m2 plazmas frakcionētājs</t>
  </si>
  <si>
    <t>Sijāšanas koeficients: BSA (67 kDa) - 0,650; TP - 0,600; IgG (160 kDa) - 0,350; HDL - 0,170; LDL - 0,074; IgM (940 kDa) - 0,000</t>
  </si>
  <si>
    <t>DFPP maģistrāļu komplekts ar plazmas sildīšanas maisu dubultās filtrācijas plazmaferēzei ar vidējo 2.0 m2 plazmas frakcionētāju un 0.60 m2 plazmas filtru ar iekšējo šķiedru tilpumu 40.5 ml (Atsauces Nr. FRACTIOsmart Medium 2.0 M90100, Plasmart 600 M03861 vai analogs).</t>
  </si>
  <si>
    <t>1.1</t>
  </si>
  <si>
    <t>1.1.1</t>
  </si>
  <si>
    <t>1.1.2</t>
  </si>
  <si>
    <t>1.1.3</t>
  </si>
  <si>
    <t>1.1.4</t>
  </si>
  <si>
    <t>1.1.5</t>
  </si>
  <si>
    <t>1.1.6</t>
  </si>
  <si>
    <t>1.1.7</t>
  </si>
  <si>
    <t>1.1.8</t>
  </si>
  <si>
    <t>1.1.9</t>
  </si>
  <si>
    <t>1.1.10</t>
  </si>
  <si>
    <t>1.1.11</t>
  </si>
  <si>
    <t>1.1.12</t>
  </si>
  <si>
    <t>1.1.13</t>
  </si>
  <si>
    <t>1.2</t>
  </si>
  <si>
    <t>1.2.1</t>
  </si>
  <si>
    <t>1.2.2</t>
  </si>
  <si>
    <t>1.2.3</t>
  </si>
  <si>
    <t>1.2.4</t>
  </si>
  <si>
    <t>1.2.5</t>
  </si>
  <si>
    <t>1.2.6</t>
  </si>
  <si>
    <t>1.2.7</t>
  </si>
  <si>
    <t>1.2.8</t>
  </si>
  <si>
    <t>1.2.9</t>
  </si>
  <si>
    <t>1.2.10</t>
  </si>
  <si>
    <t>1.2.11</t>
  </si>
  <si>
    <t>1.2.12</t>
  </si>
  <si>
    <t>1.2.13</t>
  </si>
  <si>
    <t>1.2.14</t>
  </si>
  <si>
    <t>1.2.15</t>
  </si>
  <si>
    <t>1.2.16</t>
  </si>
  <si>
    <t xml:space="preserve">DFPP Maģistrāļu komplekts ar plazmas sildīšanas maisu  dubultās filtrācijas plazmaferēzei ar mazo 2.0 m2 plazmas frakcionētāju un 0.40 m2 plazmas filtru </t>
  </si>
  <si>
    <t>2.1.1</t>
  </si>
  <si>
    <t>2.1.2</t>
  </si>
  <si>
    <t>2.1.3</t>
  </si>
  <si>
    <t>2.1.4</t>
  </si>
  <si>
    <t>2.1.5</t>
  </si>
  <si>
    <t>2.1.6</t>
  </si>
  <si>
    <t>2.1.7</t>
  </si>
  <si>
    <t>2.1.8</t>
  </si>
  <si>
    <t>2.1.9</t>
  </si>
  <si>
    <t>2.1.10</t>
  </si>
  <si>
    <t>2.1.11</t>
  </si>
  <si>
    <t>2.1.12</t>
  </si>
  <si>
    <t>2.1.13</t>
  </si>
  <si>
    <t>2.2.1</t>
  </si>
  <si>
    <t>2.2.2</t>
  </si>
  <si>
    <t>2.2.3</t>
  </si>
  <si>
    <t>2.2.4</t>
  </si>
  <si>
    <t>2.2.5</t>
  </si>
  <si>
    <t>2.2.6</t>
  </si>
  <si>
    <t>2.2.7</t>
  </si>
  <si>
    <t>2.2.8</t>
  </si>
  <si>
    <t>2.2.9</t>
  </si>
  <si>
    <t>2.2.10</t>
  </si>
  <si>
    <t>2.2.11</t>
  </si>
  <si>
    <t>2.2.12</t>
  </si>
  <si>
    <t>2.2.13</t>
  </si>
  <si>
    <t>2.2.14</t>
  </si>
  <si>
    <t>2.2.15</t>
  </si>
  <si>
    <t>2.2.16</t>
  </si>
  <si>
    <t>3.1.1</t>
  </si>
  <si>
    <t>3.1.2</t>
  </si>
  <si>
    <t>3.1.3</t>
  </si>
  <si>
    <t>3.1.4</t>
  </si>
  <si>
    <t>3.1.5</t>
  </si>
  <si>
    <t>3.1.6</t>
  </si>
  <si>
    <t>3.1.7</t>
  </si>
  <si>
    <t>3.1.8</t>
  </si>
  <si>
    <t>3.1.9</t>
  </si>
  <si>
    <t>3.1.10</t>
  </si>
  <si>
    <t>3.1.11</t>
  </si>
  <si>
    <t>3.1.12</t>
  </si>
  <si>
    <t>3.1.13</t>
  </si>
  <si>
    <t>3.2.1</t>
  </si>
  <si>
    <t>3.2.2</t>
  </si>
  <si>
    <t>3.2.3</t>
  </si>
  <si>
    <t>3.2.4</t>
  </si>
  <si>
    <t>3.2.5</t>
  </si>
  <si>
    <t>3.2.6</t>
  </si>
  <si>
    <t>3.2.7</t>
  </si>
  <si>
    <t>3.2.8</t>
  </si>
  <si>
    <t>3.2.9</t>
  </si>
  <si>
    <t>3.2.10</t>
  </si>
  <si>
    <t>3.2.11</t>
  </si>
  <si>
    <t>3.2.12</t>
  </si>
  <si>
    <t>3.2.13</t>
  </si>
  <si>
    <t>3.2.14</t>
  </si>
  <si>
    <t>3.2.15</t>
  </si>
  <si>
    <t>3.2.16</t>
  </si>
  <si>
    <t>4.1.1</t>
  </si>
  <si>
    <t>4.1.2</t>
  </si>
  <si>
    <t>4.1.3</t>
  </si>
  <si>
    <t>4.1.4</t>
  </si>
  <si>
    <t>4.1.5</t>
  </si>
  <si>
    <t>4.1.6</t>
  </si>
  <si>
    <t>4.1.7</t>
  </si>
  <si>
    <t>4.1.8</t>
  </si>
  <si>
    <t>4.1.9</t>
  </si>
  <si>
    <t>4.1.10</t>
  </si>
  <si>
    <t>4.1.11</t>
  </si>
  <si>
    <t>4.1.12</t>
  </si>
  <si>
    <t>4.1.13</t>
  </si>
  <si>
    <t>4.2</t>
  </si>
  <si>
    <t>4.2.1</t>
  </si>
  <si>
    <t>4.2.2</t>
  </si>
  <si>
    <t>4.2.3</t>
  </si>
  <si>
    <t>4.2.4</t>
  </si>
  <si>
    <t>4.2.5</t>
  </si>
  <si>
    <t>4.2.6</t>
  </si>
  <si>
    <t>4.2.7</t>
  </si>
  <si>
    <t>4.2.8</t>
  </si>
  <si>
    <t>4.2.9</t>
  </si>
  <si>
    <t>4.2.10</t>
  </si>
  <si>
    <t>4.2.11</t>
  </si>
  <si>
    <t>4.2.12</t>
  </si>
  <si>
    <t>4.2.13</t>
  </si>
  <si>
    <t>4.2.14</t>
  </si>
  <si>
    <t>4.2.15</t>
  </si>
  <si>
    <t>4.2.16</t>
  </si>
  <si>
    <t>DFPP Maģistrāļu komplekts ar plazmas sildīšanas maisu  ubultās filtrācijas plazmaferēzei ar mazo 2.0 m2 plazmas frakcionētāju un 0.60 m2 plazmas filtru ar iekšējo šķiedru tilpumu 40.5 ml</t>
  </si>
  <si>
    <t>DFPP Maģistrāļu komplekts ar plazmas sildīšanas maisu  dubultās filtrācijas plazmaferēzei ar vidējo 2.0 m2 plazmas frakcionētāju un 0.40 m2 plazmas filtru ar iekšējo šķiedru tilpumu 30.5 ml</t>
  </si>
  <si>
    <t>DFPP Maģistrāļu komplekts ar plazmas sildīšanas maisu  dubultās filtrācijas plazmaferēzei ar vidējo 2.0 m2 plazmas frakcionētāju un 0.60 m2 plazmas filtru ar iekšējo šķiedru tilpumu 40.5 m</t>
  </si>
  <si>
    <t>Staru sterilizācija</t>
  </si>
  <si>
    <t>Savienotājcaurulītes ar klemmi, garums 15 - 30 cm</t>
  </si>
  <si>
    <t>Arteriālā adata ar sānu atveri</t>
  </si>
  <si>
    <t>Rotējošie spārni ar tekstūru un krāsu kodēšanu atbilstoši izmēriem</t>
  </si>
  <si>
    <t>Paredzētas dialīzes procedūrām</t>
  </si>
  <si>
    <t>Viegla fistulu punkcija un adatas ievietošana taisni aizsarguzmavā, izņemot to no punkcijas vietas</t>
  </si>
  <si>
    <t>Ar drošu aizsarguzmavas fiksāciju, bez iespējas to izvilkt</t>
  </si>
  <si>
    <t>Arteriālās un venozās fistulu punkcijas adatas ar aizsarguzmavu, pārklātas ar silikonu, nesatur DEHP un lateksu</t>
  </si>
  <si>
    <t>Diametrs 1.5 - 2.0 mm, garums 25 mm</t>
  </si>
  <si>
    <t>Fistulu adatas ar aizsarguzmavu drošai hemodialīzes fistulu punkcijai</t>
  </si>
  <si>
    <t>Vienreiz lietojamam un ierobežotu lietošanas reižu piedāvātajām Precēm un Medikamentiem derīguma termiņš (nosaka Pretendents) ir ___ (______________) mēneši no pavadzīmes-rēķina abpusējas parakstīšanas</t>
  </si>
  <si>
    <t>1.</t>
  </si>
  <si>
    <t>5</t>
  </si>
  <si>
    <t xml:space="preserve">Līguma darbības laikā AFERsmart Plus jānodrošina bezatlīdzības patapinājumā  </t>
  </si>
  <si>
    <t>A (skābais) koncentrāts, dialīzes šķīduma gatavošanai 1:45 proporcijā</t>
  </si>
  <si>
    <t>2.</t>
  </si>
  <si>
    <t>3.</t>
  </si>
  <si>
    <t>4.</t>
  </si>
  <si>
    <t>5.</t>
  </si>
  <si>
    <t>6.</t>
  </si>
  <si>
    <t>7.</t>
  </si>
  <si>
    <t>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</si>
</sst>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_-&quot;€&quot;\ * #,##0.00_-;\-&quot;€&quot;\ * #,##0.00_-;_-&quot;€&quot;\ * &quot;-&quot;??_-;_-@_-"/>
    <numFmt numFmtId="165" formatCode="_-[$Ls-426]\ * #,##0.00_-;\-[$Ls-426]\ * #,##0.00_-;_-[$Ls-426]\ * &quot;-&quot;??_-;_-@_-"/>
    <numFmt numFmtId="166" formatCode="&quot;€&quot;\ #,##0.00"/>
    <numFmt numFmtId="167" formatCode="#,##0.0000"/>
    <numFmt numFmtId="168" formatCode="_-&quot;€&quot;* #,##0.00_-;\-&quot;€&quot;* #,##0.00_-;_-&quot;€&quot;* &quot;-&quot;??_-;_-@_-"/>
  </numFmts>
  <fonts count="44" x14ac:knownFonts="1">
    <font>
      <sz val="11"/>
      <color theme="1"/>
      <name val="Calibri"/>
      <family val="2"/>
      <charset val="186"/>
      <scheme val="minor"/>
    </font>
    <font>
      <sz val="11"/>
      <color theme="1"/>
      <name val="Calibri"/>
      <family val="2"/>
      <charset val="186"/>
      <scheme val="minor"/>
    </font>
    <font>
      <b/>
      <sz val="10"/>
      <color theme="1"/>
      <name val="Cambria"/>
      <family val="1"/>
      <charset val="186"/>
    </font>
    <font>
      <sz val="10"/>
      <color theme="1"/>
      <name val="Times New Roman"/>
      <family val="1"/>
      <charset val="186"/>
    </font>
    <font>
      <b/>
      <i/>
      <sz val="12"/>
      <name val="Cambria"/>
      <family val="1"/>
      <charset val="186"/>
    </font>
    <font>
      <sz val="10"/>
      <name val="Cambria"/>
      <family val="1"/>
      <charset val="186"/>
    </font>
    <font>
      <sz val="10"/>
      <color theme="1"/>
      <name val="Cambria"/>
      <family val="1"/>
      <charset val="186"/>
    </font>
    <font>
      <sz val="9"/>
      <color indexed="81"/>
      <name val="Tahoma"/>
      <family val="2"/>
      <charset val="186"/>
    </font>
    <font>
      <sz val="11"/>
      <color theme="1"/>
      <name val="Cambria"/>
      <family val="1"/>
      <charset val="186"/>
    </font>
    <font>
      <b/>
      <sz val="12"/>
      <name val="Cambria"/>
      <family val="1"/>
      <charset val="186"/>
    </font>
    <font>
      <i/>
      <sz val="12"/>
      <name val="Cambria"/>
      <family val="1"/>
      <charset val="186"/>
    </font>
    <font>
      <b/>
      <i/>
      <sz val="13"/>
      <color theme="4"/>
      <name val="Cambria"/>
      <family val="1"/>
      <charset val="186"/>
    </font>
    <font>
      <b/>
      <i/>
      <sz val="10"/>
      <name val="Cambria"/>
      <family val="1"/>
      <charset val="186"/>
    </font>
    <font>
      <sz val="10"/>
      <name val="Arial"/>
      <family val="2"/>
      <charset val="186"/>
    </font>
    <font>
      <b/>
      <sz val="10"/>
      <name val="Cambria"/>
      <family val="1"/>
      <charset val="186"/>
    </font>
    <font>
      <sz val="10"/>
      <color theme="1"/>
      <name val="Calibri"/>
      <family val="2"/>
      <charset val="186"/>
      <scheme val="minor"/>
    </font>
    <font>
      <sz val="10"/>
      <color rgb="FF000000"/>
      <name val="Cambria"/>
      <family val="1"/>
      <charset val="186"/>
    </font>
    <font>
      <b/>
      <sz val="11"/>
      <name val="Cambria"/>
      <family val="1"/>
      <charset val="186"/>
    </font>
    <font>
      <b/>
      <i/>
      <sz val="13"/>
      <name val="Cambria"/>
      <family val="1"/>
      <charset val="186"/>
    </font>
    <font>
      <sz val="11"/>
      <color rgb="FFFF0000"/>
      <name val="Calibri"/>
      <family val="2"/>
      <charset val="186"/>
      <scheme val="minor"/>
    </font>
    <font>
      <sz val="8"/>
      <name val="Calibri"/>
      <family val="2"/>
      <charset val="186"/>
      <scheme val="minor"/>
    </font>
    <font>
      <u/>
      <sz val="11"/>
      <color theme="10"/>
      <name val="Calibri"/>
      <family val="2"/>
      <charset val="186"/>
      <scheme val="minor"/>
    </font>
    <font>
      <b/>
      <sz val="10"/>
      <color theme="1"/>
      <name val="Calibri"/>
      <family val="2"/>
      <charset val="186"/>
      <scheme val="minor"/>
    </font>
    <font>
      <sz val="10"/>
      <name val="Cambria"/>
      <family val="1"/>
    </font>
    <font>
      <sz val="11"/>
      <color rgb="FFFF0000"/>
      <name val="Cambria"/>
      <family val="1"/>
      <charset val="186"/>
    </font>
    <font>
      <sz val="12"/>
      <name val="Calibri"/>
      <family val="2"/>
      <charset val="186"/>
      <scheme val="minor"/>
    </font>
    <font>
      <b/>
      <sz val="12"/>
      <color rgb="FFFF0000"/>
      <name val="Calibri"/>
      <family val="2"/>
      <charset val="186"/>
      <scheme val="minor"/>
    </font>
    <font>
      <sz val="11"/>
      <name val="Cambria"/>
      <family val="1"/>
      <charset val="186"/>
    </font>
    <font>
      <b/>
      <sz val="9"/>
      <color theme="1"/>
      <name val="Cambria"/>
      <family val="1"/>
      <charset val="186"/>
    </font>
    <font>
      <b/>
      <i/>
      <sz val="9"/>
      <name val="Cambria"/>
      <family val="1"/>
      <charset val="186"/>
    </font>
    <font>
      <sz val="9"/>
      <color theme="1"/>
      <name val="Cambria"/>
      <family val="1"/>
      <charset val="186"/>
    </font>
    <font>
      <sz val="9"/>
      <name val="Cambria"/>
      <family val="1"/>
      <charset val="186"/>
    </font>
    <font>
      <b/>
      <sz val="9"/>
      <name val="Cambria"/>
      <family val="1"/>
      <charset val="186"/>
    </font>
    <font>
      <sz val="10"/>
      <name val="Calibri"/>
      <family val="2"/>
      <charset val="186"/>
      <scheme val="minor"/>
    </font>
    <font>
      <b/>
      <sz val="12"/>
      <name val="Calibri"/>
      <family val="2"/>
      <charset val="186"/>
      <scheme val="minor"/>
    </font>
    <font>
      <b/>
      <sz val="11"/>
      <color theme="1"/>
      <name val="Cambria"/>
      <family val="1"/>
      <charset val="186"/>
    </font>
    <font>
      <sz val="12"/>
      <color theme="1"/>
      <name val="Times New Roman"/>
      <family val="1"/>
      <charset val="186"/>
    </font>
    <font>
      <sz val="12"/>
      <color theme="1"/>
      <name val="Calibri"/>
      <family val="2"/>
      <scheme val="minor"/>
    </font>
    <font>
      <b/>
      <sz val="14"/>
      <color rgb="FF000000"/>
      <name val="Cambria"/>
      <family val="1"/>
      <charset val="186"/>
    </font>
    <font>
      <sz val="11"/>
      <color rgb="FF0070C0"/>
      <name val="Calibri"/>
      <family val="2"/>
      <charset val="186"/>
      <scheme val="minor"/>
    </font>
    <font>
      <sz val="10"/>
      <color theme="1"/>
      <name val="Cambria"/>
      <family val="1"/>
    </font>
    <font>
      <sz val="11"/>
      <color theme="4"/>
      <name val="Cambria"/>
      <family val="1"/>
      <charset val="186"/>
    </font>
    <font>
      <b/>
      <sz val="10"/>
      <color rgb="FFFF0000"/>
      <name val="Cambria"/>
      <family val="1"/>
      <charset val="186"/>
    </font>
    <font>
      <sz val="11"/>
      <color theme="10"/>
      <name val="Calibri"/>
      <family val="2"/>
      <charset val="186"/>
      <scheme val="minor"/>
    </font>
  </fonts>
  <fills count="6">
    <fill>
      <patternFill patternType="none"/>
    </fill>
    <fill>
      <patternFill patternType="gray125"/>
    </fill>
    <fill>
      <patternFill patternType="solid">
        <fgColor theme="9"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59999389629810485"/>
        <bgColor indexed="64"/>
      </patternFill>
    </fill>
  </fills>
  <borders count="8">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s>
  <cellStyleXfs count="9">
    <xf numFmtId="0" fontId="0" fillId="0" borderId="0"/>
    <xf numFmtId="164" fontId="1" fillId="0" borderId="0" applyFont="0" applyFill="0" applyBorder="0" applyAlignment="0" applyProtection="0"/>
    <xf numFmtId="165" fontId="3" fillId="0" borderId="0">
      <alignment vertical="center" wrapText="1"/>
    </xf>
    <xf numFmtId="0" fontId="13" fillId="0" borderId="0"/>
    <xf numFmtId="44" fontId="1" fillId="0" borderId="0" applyFont="0" applyFill="0" applyBorder="0" applyAlignment="0" applyProtection="0"/>
    <xf numFmtId="164" fontId="1" fillId="0" borderId="0" applyFont="0" applyFill="0" applyBorder="0" applyAlignment="0" applyProtection="0"/>
    <xf numFmtId="0" fontId="21" fillId="0" borderId="0" applyNumberFormat="0" applyFill="0" applyBorder="0" applyAlignment="0" applyProtection="0"/>
    <xf numFmtId="0" fontId="37" fillId="0" borderId="0"/>
    <xf numFmtId="168" fontId="37" fillId="0" borderId="0" applyFont="0" applyFill="0" applyBorder="0" applyAlignment="0" applyProtection="0"/>
  </cellStyleXfs>
  <cellXfs count="141">
    <xf numFmtId="0" fontId="0" fillId="0" borderId="0" xfId="0"/>
    <xf numFmtId="0" fontId="6" fillId="0" borderId="0" xfId="0" applyFont="1" applyAlignment="1">
      <alignment horizontal="right" vertical="center"/>
    </xf>
    <xf numFmtId="0" fontId="8" fillId="0" borderId="0" xfId="0" applyFont="1"/>
    <xf numFmtId="49" fontId="12" fillId="3" borderId="1" xfId="2" applyNumberFormat="1" applyFont="1" applyFill="1" applyBorder="1" applyAlignment="1">
      <alignment horizontal="right" vertical="center" wrapText="1"/>
    </xf>
    <xf numFmtId="49" fontId="12" fillId="3" borderId="3" xfId="2" applyNumberFormat="1" applyFont="1" applyFill="1" applyBorder="1" applyAlignment="1">
      <alignment horizontal="left" vertical="center" wrapText="1"/>
    </xf>
    <xf numFmtId="0" fontId="12" fillId="3" borderId="5" xfId="2" quotePrefix="1" applyNumberFormat="1" applyFont="1" applyFill="1" applyBorder="1" applyAlignment="1">
      <alignment horizontal="center" vertical="center" wrapText="1"/>
    </xf>
    <xf numFmtId="0" fontId="12" fillId="3" borderId="2" xfId="2" quotePrefix="1" applyNumberFormat="1" applyFont="1" applyFill="1" applyBorder="1" applyAlignment="1">
      <alignment horizontal="center" vertical="center" wrapText="1"/>
    </xf>
    <xf numFmtId="166" fontId="12" fillId="3" borderId="5" xfId="2" quotePrefix="1" applyNumberFormat="1" applyFont="1" applyFill="1" applyBorder="1" applyAlignment="1">
      <alignment horizontal="center" vertical="center" wrapText="1"/>
    </xf>
    <xf numFmtId="49" fontId="5" fillId="0" borderId="1" xfId="2" quotePrefix="1" applyNumberFormat="1" applyFont="1" applyBorder="1" applyAlignment="1">
      <alignment horizontal="right" vertical="center" wrapText="1"/>
    </xf>
    <xf numFmtId="0" fontId="5" fillId="0" borderId="2" xfId="2" quotePrefix="1" applyNumberFormat="1" applyFont="1" applyBorder="1" applyAlignment="1">
      <alignment horizontal="left" vertical="center" wrapText="1"/>
    </xf>
    <xf numFmtId="0" fontId="6" fillId="0" borderId="5" xfId="2" applyNumberFormat="1" applyFont="1" applyBorder="1" applyAlignment="1">
      <alignment horizontal="center" vertical="center" wrapText="1"/>
    </xf>
    <xf numFmtId="49" fontId="12" fillId="0" borderId="1" xfId="2" applyNumberFormat="1" applyFont="1" applyBorder="1" applyAlignment="1">
      <alignment horizontal="right" vertical="center" wrapText="1"/>
    </xf>
    <xf numFmtId="49" fontId="12" fillId="0" borderId="2" xfId="2" applyNumberFormat="1" applyFont="1" applyBorder="1" applyAlignment="1">
      <alignment horizontal="left" vertical="center" wrapText="1"/>
    </xf>
    <xf numFmtId="0" fontId="14" fillId="0" borderId="3" xfId="3" quotePrefix="1" applyFont="1" applyBorder="1" applyAlignment="1">
      <alignment vertical="center" wrapText="1"/>
    </xf>
    <xf numFmtId="0" fontId="14" fillId="0" borderId="2" xfId="3" quotePrefix="1" applyFont="1" applyBorder="1" applyAlignment="1">
      <alignment horizontal="right" vertical="center"/>
    </xf>
    <xf numFmtId="0" fontId="6" fillId="0" borderId="0" xfId="0" applyFont="1" applyAlignment="1">
      <alignment wrapText="1"/>
    </xf>
    <xf numFmtId="0" fontId="5" fillId="0" borderId="1" xfId="2" quotePrefix="1" applyNumberFormat="1" applyFont="1" applyBorder="1" applyAlignment="1">
      <alignment horizontal="right" vertical="center" wrapText="1"/>
    </xf>
    <xf numFmtId="0" fontId="12" fillId="3" borderId="1" xfId="2" quotePrefix="1" applyNumberFormat="1" applyFont="1" applyFill="1" applyBorder="1">
      <alignment vertical="center" wrapText="1"/>
    </xf>
    <xf numFmtId="0" fontId="8" fillId="0" borderId="0" xfId="0" applyFont="1" applyAlignment="1">
      <alignment wrapText="1"/>
    </xf>
    <xf numFmtId="0" fontId="5" fillId="0" borderId="5" xfId="0" applyFont="1" applyBorder="1" applyAlignment="1">
      <alignment horizontal="center" vertical="center" wrapText="1"/>
    </xf>
    <xf numFmtId="0" fontId="6" fillId="0" borderId="0" xfId="0" applyFont="1" applyAlignment="1">
      <alignment vertical="center"/>
    </xf>
    <xf numFmtId="0" fontId="6" fillId="0" borderId="5" xfId="0" applyFont="1" applyBorder="1" applyAlignment="1">
      <alignment vertical="center"/>
    </xf>
    <xf numFmtId="0" fontId="6" fillId="0" borderId="5" xfId="0" applyFont="1" applyBorder="1" applyAlignment="1">
      <alignment vertical="center" wrapText="1"/>
    </xf>
    <xf numFmtId="0" fontId="5" fillId="0" borderId="3" xfId="2" quotePrefix="1" applyNumberFormat="1" applyFont="1" applyBorder="1" applyAlignment="1">
      <alignment horizontal="left" vertical="center" wrapText="1"/>
    </xf>
    <xf numFmtId="49" fontId="12" fillId="4" borderId="1" xfId="2" applyNumberFormat="1" applyFont="1" applyFill="1" applyBorder="1" applyAlignment="1">
      <alignment horizontal="right" vertical="center" wrapText="1"/>
    </xf>
    <xf numFmtId="0" fontId="16" fillId="0" borderId="5" xfId="0" applyFont="1" applyBorder="1" applyAlignment="1">
      <alignment vertical="center" wrapText="1"/>
    </xf>
    <xf numFmtId="49" fontId="5" fillId="0" borderId="2" xfId="2" quotePrefix="1" applyNumberFormat="1" applyFont="1" applyBorder="1" applyAlignment="1">
      <alignment horizontal="left" vertical="center" wrapText="1"/>
    </xf>
    <xf numFmtId="166" fontId="2" fillId="0" borderId="5" xfId="4" applyNumberFormat="1" applyFont="1" applyFill="1" applyBorder="1" applyAlignment="1">
      <alignment vertical="center" wrapText="1"/>
    </xf>
    <xf numFmtId="0" fontId="6" fillId="0" borderId="5" xfId="0" applyFont="1" applyBorder="1"/>
    <xf numFmtId="0" fontId="17" fillId="2" borderId="5" xfId="0" applyFont="1" applyFill="1" applyBorder="1" applyAlignment="1">
      <alignment horizontal="left" vertical="top" wrapText="1"/>
    </xf>
    <xf numFmtId="0" fontId="15" fillId="0" borderId="0" xfId="0" applyFont="1" applyAlignment="1">
      <alignment vertical="center" wrapText="1"/>
    </xf>
    <xf numFmtId="0" fontId="5" fillId="0" borderId="2" xfId="2" applyNumberFormat="1" applyFont="1" applyBorder="1">
      <alignment vertical="center" wrapText="1"/>
    </xf>
    <xf numFmtId="0" fontId="5" fillId="0" borderId="5" xfId="2" applyNumberFormat="1" applyFont="1" applyBorder="1">
      <alignment vertical="center" wrapText="1"/>
    </xf>
    <xf numFmtId="0" fontId="12" fillId="3" borderId="5" xfId="2" quotePrefix="1" applyNumberFormat="1" applyFont="1" applyFill="1" applyBorder="1">
      <alignment vertical="center" wrapText="1"/>
    </xf>
    <xf numFmtId="49" fontId="12" fillId="4" borderId="2" xfId="2" applyNumberFormat="1" applyFont="1" applyFill="1" applyBorder="1" applyAlignment="1">
      <alignment horizontal="left" vertical="center" wrapText="1"/>
    </xf>
    <xf numFmtId="0" fontId="14" fillId="4" borderId="3" xfId="3" quotePrefix="1" applyFont="1" applyFill="1" applyBorder="1" applyAlignment="1">
      <alignment vertical="center" wrapText="1"/>
    </xf>
    <xf numFmtId="0" fontId="14" fillId="4" borderId="2" xfId="3" quotePrefix="1" applyFont="1" applyFill="1" applyBorder="1" applyAlignment="1">
      <alignment horizontal="right" vertical="center"/>
    </xf>
    <xf numFmtId="166" fontId="2" fillId="4" borderId="5" xfId="4" applyNumberFormat="1" applyFont="1" applyFill="1" applyBorder="1" applyAlignment="1">
      <alignment vertical="center" wrapText="1"/>
    </xf>
    <xf numFmtId="49" fontId="12" fillId="5" borderId="1" xfId="2" applyNumberFormat="1" applyFont="1" applyFill="1" applyBorder="1" applyAlignment="1">
      <alignment horizontal="right" vertical="center"/>
    </xf>
    <xf numFmtId="49" fontId="12" fillId="5" borderId="3" xfId="2" applyNumberFormat="1" applyFont="1" applyFill="1" applyBorder="1" applyAlignment="1">
      <alignment horizontal="left" vertical="center"/>
    </xf>
    <xf numFmtId="0" fontId="12" fillId="5" borderId="5" xfId="2" quotePrefix="1" applyNumberFormat="1" applyFont="1" applyFill="1" applyBorder="1" applyAlignment="1">
      <alignment vertical="center"/>
    </xf>
    <xf numFmtId="0" fontId="19" fillId="0" borderId="0" xfId="0" applyFont="1"/>
    <xf numFmtId="49" fontId="5" fillId="0" borderId="3" xfId="2" quotePrefix="1" applyNumberFormat="1" applyFont="1" applyBorder="1" applyAlignment="1">
      <alignment horizontal="left" vertical="center" wrapText="1"/>
    </xf>
    <xf numFmtId="0" fontId="24" fillId="0" borderId="0" xfId="0" applyFont="1"/>
    <xf numFmtId="0" fontId="5" fillId="0" borderId="2" xfId="2" applyNumberFormat="1" applyFont="1" applyBorder="1" applyAlignment="1">
      <alignment horizontal="center" vertical="center" wrapText="1"/>
    </xf>
    <xf numFmtId="0" fontId="12" fillId="5" borderId="3" xfId="2" quotePrefix="1" applyNumberFormat="1" applyFont="1" applyFill="1" applyBorder="1" applyAlignment="1">
      <alignment horizontal="center" vertical="center"/>
    </xf>
    <xf numFmtId="3" fontId="5" fillId="0" borderId="5" xfId="0" applyNumberFormat="1" applyFont="1" applyBorder="1" applyAlignment="1">
      <alignment horizontal="center" vertical="center" wrapText="1"/>
    </xf>
    <xf numFmtId="0" fontId="17" fillId="2" borderId="5" xfId="0" applyFont="1" applyFill="1" applyBorder="1" applyAlignment="1">
      <alignment horizontal="left" vertical="center" wrapText="1"/>
    </xf>
    <xf numFmtId="3" fontId="5" fillId="0" borderId="5" xfId="2" applyNumberFormat="1" applyFont="1" applyBorder="1" applyAlignment="1">
      <alignment horizontal="center" vertical="center" wrapText="1"/>
    </xf>
    <xf numFmtId="0" fontId="26" fillId="0" borderId="0" xfId="0" applyFont="1" applyAlignment="1">
      <alignment horizontal="center" vertical="center"/>
    </xf>
    <xf numFmtId="0" fontId="8" fillId="0" borderId="0" xfId="0" applyFont="1" applyAlignment="1">
      <alignment horizontal="right" vertical="center"/>
    </xf>
    <xf numFmtId="165" fontId="27" fillId="0" borderId="0" xfId="2" applyFont="1">
      <alignment vertical="center" wrapText="1"/>
    </xf>
    <xf numFmtId="49" fontId="27" fillId="0" borderId="0" xfId="2" applyNumberFormat="1" applyFont="1" applyAlignment="1">
      <alignment horizontal="right" vertical="center" wrapText="1"/>
    </xf>
    <xf numFmtId="0" fontId="28" fillId="0" borderId="0" xfId="0" applyFont="1" applyAlignment="1">
      <alignment horizontal="left" vertical="center"/>
    </xf>
    <xf numFmtId="0" fontId="29" fillId="0" borderId="0" xfId="2" applyNumberFormat="1" applyFont="1" applyAlignment="1">
      <alignment horizontal="center" wrapText="1"/>
    </xf>
    <xf numFmtId="49" fontId="28" fillId="0" borderId="0" xfId="0" applyNumberFormat="1" applyFont="1" applyAlignment="1">
      <alignment horizontal="left" vertical="center"/>
    </xf>
    <xf numFmtId="0" fontId="30" fillId="0" borderId="0" xfId="0" applyFont="1"/>
    <xf numFmtId="49" fontId="31" fillId="0" borderId="4" xfId="2" quotePrefix="1" applyNumberFormat="1" applyFont="1" applyBorder="1" applyAlignment="1">
      <alignment vertical="top" wrapText="1"/>
    </xf>
    <xf numFmtId="49" fontId="31" fillId="0" borderId="5" xfId="2" quotePrefix="1" applyNumberFormat="1" applyFont="1" applyBorder="1" applyAlignment="1">
      <alignment vertical="top" wrapText="1"/>
    </xf>
    <xf numFmtId="3" fontId="25" fillId="0" borderId="5" xfId="0" applyNumberFormat="1" applyFont="1" applyBorder="1" applyAlignment="1">
      <alignment horizontal="center" vertical="center"/>
    </xf>
    <xf numFmtId="0" fontId="33" fillId="0" borderId="5" xfId="0" applyFont="1" applyBorder="1" applyAlignment="1">
      <alignment horizontal="center" vertical="center"/>
    </xf>
    <xf numFmtId="0" fontId="34" fillId="0" borderId="5" xfId="0" applyFont="1" applyBorder="1" applyAlignment="1">
      <alignment horizontal="center" vertical="center"/>
    </xf>
    <xf numFmtId="0" fontId="35" fillId="0" borderId="5" xfId="0" applyFont="1" applyBorder="1" applyAlignment="1">
      <alignment horizontal="center" vertical="center" wrapText="1"/>
    </xf>
    <xf numFmtId="0" fontId="27" fillId="0" borderId="5" xfId="0" applyFont="1" applyBorder="1" applyAlignment="1">
      <alignment horizontal="center" vertical="center"/>
    </xf>
    <xf numFmtId="167" fontId="6" fillId="0" borderId="5" xfId="1" applyNumberFormat="1" applyFont="1" applyBorder="1" applyAlignment="1">
      <alignment vertical="center" wrapText="1"/>
    </xf>
    <xf numFmtId="167" fontId="5" fillId="0" borderId="5" xfId="5" applyNumberFormat="1" applyFont="1" applyBorder="1" applyAlignment="1">
      <alignment vertical="center" wrapText="1"/>
    </xf>
    <xf numFmtId="167" fontId="6" fillId="0" borderId="5" xfId="4" applyNumberFormat="1" applyFont="1" applyBorder="1" applyAlignment="1">
      <alignment vertical="center" wrapText="1"/>
    </xf>
    <xf numFmtId="0" fontId="17" fillId="0" borderId="5" xfId="0" applyFont="1" applyBorder="1" applyAlignment="1">
      <alignment horizontal="center" vertical="center"/>
    </xf>
    <xf numFmtId="0" fontId="19" fillId="0" borderId="5" xfId="0" applyFont="1" applyBorder="1"/>
    <xf numFmtId="0" fontId="14" fillId="0" borderId="5" xfId="0" applyFont="1" applyBorder="1" applyAlignment="1">
      <alignment horizontal="center" vertical="center"/>
    </xf>
    <xf numFmtId="0" fontId="36" fillId="4" borderId="0" xfId="0" applyFont="1" applyFill="1" applyAlignment="1">
      <alignment horizontal="justify" vertical="center"/>
    </xf>
    <xf numFmtId="0" fontId="5" fillId="0" borderId="5" xfId="0" applyFont="1" applyBorder="1" applyAlignment="1">
      <alignment horizontal="left" vertical="center" wrapText="1"/>
    </xf>
    <xf numFmtId="0" fontId="5" fillId="0" borderId="0" xfId="0" applyFont="1" applyAlignment="1">
      <alignment vertical="center"/>
    </xf>
    <xf numFmtId="0" fontId="8" fillId="0" borderId="0" xfId="0" applyFont="1" applyAlignment="1">
      <alignment vertical="center"/>
    </xf>
    <xf numFmtId="0" fontId="38" fillId="2" borderId="5" xfId="0" applyFont="1" applyFill="1" applyBorder="1" applyAlignment="1">
      <alignment vertical="center"/>
    </xf>
    <xf numFmtId="0" fontId="5" fillId="0" borderId="0" xfId="2" quotePrefix="1" applyNumberFormat="1" applyFont="1" applyAlignment="1">
      <alignment horizontal="right" vertical="center" wrapText="1"/>
    </xf>
    <xf numFmtId="0" fontId="5" fillId="0" borderId="0" xfId="2" quotePrefix="1" applyNumberFormat="1" applyFont="1" applyAlignment="1">
      <alignment horizontal="left" vertical="center" wrapText="1"/>
    </xf>
    <xf numFmtId="0" fontId="6" fillId="0" borderId="0" xfId="2" applyNumberFormat="1" applyFont="1" applyAlignment="1">
      <alignment horizontal="center" vertical="center" wrapText="1"/>
    </xf>
    <xf numFmtId="0" fontId="39" fillId="0" borderId="0" xfId="0" applyFont="1" applyAlignment="1">
      <alignment horizontal="center" vertical="center"/>
    </xf>
    <xf numFmtId="0" fontId="17" fillId="0" borderId="5" xfId="0" applyFont="1" applyBorder="1" applyAlignment="1">
      <alignment horizontal="center" vertical="center" wrapText="1"/>
    </xf>
    <xf numFmtId="0" fontId="12" fillId="3" borderId="5" xfId="2" quotePrefix="1" applyNumberFormat="1" applyFont="1" applyFill="1" applyBorder="1" applyAlignment="1">
      <alignment horizontal="center" vertical="center" wrapText="1"/>
    </xf>
    <xf numFmtId="0" fontId="14" fillId="0" borderId="2" xfId="3" quotePrefix="1" applyFont="1" applyBorder="1" applyAlignment="1">
      <alignment horizontal="right" vertical="center"/>
    </xf>
    <xf numFmtId="0" fontId="6" fillId="0" borderId="5" xfId="2" applyNumberFormat="1" applyFont="1" applyBorder="1" applyAlignment="1">
      <alignment horizontal="center" vertical="center" wrapText="1"/>
    </xf>
    <xf numFmtId="0" fontId="12" fillId="3" borderId="2" xfId="2" quotePrefix="1" applyNumberFormat="1" applyFont="1" applyFill="1" applyBorder="1" applyAlignment="1">
      <alignment horizontal="center" vertical="center" wrapText="1"/>
    </xf>
    <xf numFmtId="0" fontId="2" fillId="4" borderId="5" xfId="0" applyFont="1" applyFill="1" applyBorder="1" applyAlignment="1">
      <alignment horizontal="left" vertical="top" wrapText="1"/>
    </xf>
    <xf numFmtId="0" fontId="6" fillId="0" borderId="5" xfId="0" applyFont="1" applyBorder="1" applyAlignment="1">
      <alignment horizontal="left" vertical="top" wrapText="1"/>
    </xf>
    <xf numFmtId="0" fontId="6" fillId="4" borderId="5" xfId="0" applyFont="1" applyFill="1" applyBorder="1" applyAlignment="1">
      <alignment horizontal="left" vertical="top" wrapText="1"/>
    </xf>
    <xf numFmtId="0" fontId="6" fillId="0" borderId="0" xfId="0" applyFont="1" applyAlignment="1">
      <alignment horizontal="left" vertical="top"/>
    </xf>
    <xf numFmtId="0" fontId="6" fillId="0" borderId="6" xfId="0" applyFont="1" applyBorder="1" applyAlignment="1">
      <alignment horizontal="left" vertical="top" wrapText="1"/>
    </xf>
    <xf numFmtId="0" fontId="6" fillId="0" borderId="5" xfId="0" applyFont="1" applyBorder="1" applyAlignment="1">
      <alignment horizontal="left" vertical="top"/>
    </xf>
    <xf numFmtId="0" fontId="6" fillId="0" borderId="0" xfId="0" applyFont="1"/>
    <xf numFmtId="166" fontId="8" fillId="0" borderId="0" xfId="0" applyNumberFormat="1" applyFont="1"/>
    <xf numFmtId="0" fontId="23" fillId="0" borderId="5" xfId="0" applyFont="1" applyBorder="1" applyAlignment="1">
      <alignment vertical="center"/>
    </xf>
    <xf numFmtId="0" fontId="40" fillId="0" borderId="5" xfId="0" applyFont="1" applyBorder="1" applyAlignment="1">
      <alignment vertical="center" wrapText="1"/>
    </xf>
    <xf numFmtId="0" fontId="23" fillId="0" borderId="5" xfId="0" applyFont="1" applyBorder="1" applyAlignment="1">
      <alignment vertical="center" wrapText="1"/>
    </xf>
    <xf numFmtId="0" fontId="41" fillId="0" borderId="0" xfId="0" applyFont="1"/>
    <xf numFmtId="4" fontId="5" fillId="0" borderId="5" xfId="1" applyNumberFormat="1" applyFont="1" applyBorder="1" applyAlignment="1">
      <alignment vertical="center" wrapText="1"/>
    </xf>
    <xf numFmtId="3" fontId="6" fillId="0" borderId="5" xfId="0" applyNumberFormat="1" applyFont="1" applyBorder="1" applyAlignment="1">
      <alignment horizontal="center" vertical="center" wrapText="1"/>
    </xf>
    <xf numFmtId="0" fontId="6" fillId="0" borderId="5" xfId="2" applyNumberFormat="1" applyFont="1" applyBorder="1" applyAlignment="1">
      <alignment horizontal="left" vertical="center" wrapText="1"/>
    </xf>
    <xf numFmtId="0" fontId="40" fillId="0" borderId="5" xfId="2" applyNumberFormat="1" applyFont="1" applyBorder="1" applyAlignment="1">
      <alignment horizontal="left" vertical="center" wrapText="1"/>
    </xf>
    <xf numFmtId="0" fontId="9" fillId="2" borderId="5" xfId="2" applyNumberFormat="1" applyFont="1" applyFill="1" applyBorder="1" applyAlignment="1">
      <alignment horizontal="left" vertical="center" wrapText="1"/>
    </xf>
    <xf numFmtId="0" fontId="5" fillId="0" borderId="5" xfId="0" applyFont="1" applyBorder="1" applyAlignment="1">
      <alignment vertical="center"/>
    </xf>
    <xf numFmtId="0" fontId="39" fillId="0" borderId="5" xfId="0" applyFont="1" applyBorder="1" applyAlignment="1">
      <alignment horizontal="center" vertical="center"/>
    </xf>
    <xf numFmtId="0" fontId="42" fillId="0" borderId="5" xfId="2" applyNumberFormat="1" applyFont="1" applyBorder="1" applyAlignment="1">
      <alignment horizontal="center" vertical="center" wrapText="1"/>
    </xf>
    <xf numFmtId="0" fontId="6" fillId="0" borderId="7" xfId="0" applyFont="1" applyBorder="1" applyAlignment="1">
      <alignment horizontal="left" vertical="top" wrapText="1"/>
    </xf>
    <xf numFmtId="0" fontId="43" fillId="0" borderId="5" xfId="6" applyFont="1" applyFill="1" applyBorder="1" applyAlignment="1">
      <alignment horizontal="center" vertical="center"/>
    </xf>
    <xf numFmtId="0" fontId="43" fillId="0" borderId="5" xfId="6" quotePrefix="1" applyFont="1" applyFill="1" applyBorder="1" applyAlignment="1">
      <alignment horizontal="center" vertical="center"/>
    </xf>
    <xf numFmtId="0" fontId="0" fillId="0" borderId="0" xfId="0" applyFill="1"/>
    <xf numFmtId="0" fontId="2" fillId="0" borderId="1" xfId="0" applyFont="1" applyBorder="1" applyAlignment="1">
      <alignment horizontal="center"/>
    </xf>
    <xf numFmtId="0" fontId="2" fillId="0" borderId="2" xfId="0" applyFont="1" applyBorder="1" applyAlignment="1">
      <alignment horizontal="center"/>
    </xf>
    <xf numFmtId="0" fontId="22" fillId="0" borderId="5" xfId="0" applyFont="1" applyBorder="1" applyAlignment="1">
      <alignment horizontal="center" vertical="center"/>
    </xf>
    <xf numFmtId="0" fontId="6" fillId="0" borderId="1" xfId="2" applyNumberFormat="1" applyFont="1" applyBorder="1" applyAlignment="1">
      <alignment horizontal="center" vertical="center" wrapText="1"/>
    </xf>
    <xf numFmtId="0" fontId="6" fillId="0" borderId="3" xfId="2" applyNumberFormat="1" applyFont="1" applyBorder="1" applyAlignment="1">
      <alignment horizontal="center" vertical="center" wrapText="1"/>
    </xf>
    <xf numFmtId="0" fontId="6" fillId="0" borderId="2" xfId="2" applyNumberFormat="1" applyFont="1" applyBorder="1" applyAlignment="1">
      <alignment horizontal="center" vertical="center" wrapText="1"/>
    </xf>
    <xf numFmtId="0" fontId="10" fillId="0" borderId="0" xfId="2" applyNumberFormat="1" applyFont="1" applyAlignment="1">
      <alignment horizontal="center" wrapText="1"/>
    </xf>
    <xf numFmtId="0" fontId="4" fillId="0" borderId="0" xfId="2" applyNumberFormat="1" applyFont="1" applyAlignment="1">
      <alignment horizontal="center" wrapText="1"/>
    </xf>
    <xf numFmtId="0" fontId="9" fillId="2" borderId="1" xfId="2" applyNumberFormat="1" applyFont="1" applyFill="1" applyBorder="1" applyAlignment="1">
      <alignment horizontal="center" vertical="center" wrapText="1"/>
    </xf>
    <xf numFmtId="49" fontId="9" fillId="2" borderId="2" xfId="2" applyNumberFormat="1" applyFont="1" applyFill="1" applyBorder="1" applyAlignment="1">
      <alignment horizontal="center" vertical="center" wrapText="1"/>
    </xf>
    <xf numFmtId="0" fontId="11" fillId="2" borderId="1" xfId="2" applyNumberFormat="1" applyFont="1" applyFill="1" applyBorder="1" applyAlignment="1">
      <alignment horizontal="center" vertical="center" wrapText="1"/>
    </xf>
    <xf numFmtId="0" fontId="11" fillId="2" borderId="3" xfId="2" applyNumberFormat="1" applyFont="1" applyFill="1" applyBorder="1" applyAlignment="1">
      <alignment horizontal="center" vertical="center" wrapText="1"/>
    </xf>
    <xf numFmtId="0" fontId="11" fillId="2" borderId="2" xfId="2" applyNumberFormat="1" applyFont="1" applyFill="1" applyBorder="1" applyAlignment="1">
      <alignment horizontal="center" vertical="center" wrapText="1"/>
    </xf>
    <xf numFmtId="0" fontId="12" fillId="3" borderId="1" xfId="2" quotePrefix="1" applyNumberFormat="1" applyFont="1" applyFill="1" applyBorder="1" applyAlignment="1">
      <alignment horizontal="center" vertical="center" wrapText="1"/>
    </xf>
    <xf numFmtId="0" fontId="12" fillId="3" borderId="3" xfId="2" quotePrefix="1" applyNumberFormat="1" applyFont="1" applyFill="1" applyBorder="1" applyAlignment="1">
      <alignment horizontal="center" vertical="center" wrapText="1"/>
    </xf>
    <xf numFmtId="0" fontId="12" fillId="3" borderId="2" xfId="2" quotePrefix="1" applyNumberFormat="1" applyFont="1" applyFill="1" applyBorder="1" applyAlignment="1">
      <alignment horizontal="center" vertical="center" wrapText="1"/>
    </xf>
    <xf numFmtId="0" fontId="31" fillId="0" borderId="1" xfId="2" quotePrefix="1" applyNumberFormat="1" applyFont="1" applyBorder="1" applyAlignment="1">
      <alignment horizontal="left" vertical="top" wrapText="1"/>
    </xf>
    <xf numFmtId="0" fontId="31" fillId="0" borderId="3" xfId="2" quotePrefix="1" applyNumberFormat="1" applyFont="1" applyBorder="1" applyAlignment="1">
      <alignment horizontal="left" vertical="top" wrapText="1"/>
    </xf>
    <xf numFmtId="0" fontId="31" fillId="0" borderId="2" xfId="2" quotePrefix="1" applyNumberFormat="1" applyFont="1" applyBorder="1" applyAlignment="1">
      <alignment horizontal="left" vertical="top" wrapText="1"/>
    </xf>
    <xf numFmtId="0" fontId="31" fillId="0" borderId="1" xfId="2" applyNumberFormat="1" applyFont="1" applyBorder="1" applyAlignment="1">
      <alignment horizontal="right" vertical="top" wrapText="1"/>
    </xf>
    <xf numFmtId="0" fontId="31" fillId="0" borderId="2" xfId="2" applyNumberFormat="1" applyFont="1" applyBorder="1" applyAlignment="1">
      <alignment horizontal="right" vertical="top" wrapText="1"/>
    </xf>
    <xf numFmtId="0" fontId="17" fillId="0" borderId="0" xfId="2" applyNumberFormat="1" applyFont="1" applyAlignment="1">
      <alignment horizontal="center" vertical="center" wrapText="1"/>
    </xf>
    <xf numFmtId="0" fontId="30" fillId="0" borderId="1" xfId="0" applyFont="1" applyBorder="1" applyAlignment="1">
      <alignment horizontal="right" vertical="top" wrapText="1"/>
    </xf>
    <xf numFmtId="0" fontId="30" fillId="0" borderId="2" xfId="0" applyFont="1" applyBorder="1" applyAlignment="1">
      <alignment horizontal="right" vertical="top" wrapText="1"/>
    </xf>
    <xf numFmtId="0" fontId="12" fillId="5" borderId="1" xfId="2" quotePrefix="1" applyNumberFormat="1" applyFont="1" applyFill="1" applyBorder="1" applyAlignment="1">
      <alignment horizontal="center" vertical="center"/>
    </xf>
    <xf numFmtId="0" fontId="12" fillId="5" borderId="2" xfId="2" quotePrefix="1" applyNumberFormat="1" applyFont="1" applyFill="1" applyBorder="1" applyAlignment="1">
      <alignment horizontal="center" vertical="center"/>
    </xf>
    <xf numFmtId="0" fontId="18" fillId="2" borderId="1" xfId="2" applyNumberFormat="1" applyFont="1" applyFill="1" applyBorder="1" applyAlignment="1">
      <alignment horizontal="center" vertical="center" wrapText="1"/>
    </xf>
    <xf numFmtId="0" fontId="40" fillId="0" borderId="1" xfId="2" applyNumberFormat="1" applyFont="1" applyBorder="1" applyAlignment="1">
      <alignment horizontal="left" vertical="center" wrapText="1"/>
    </xf>
    <xf numFmtId="0" fontId="40" fillId="0" borderId="3" xfId="2" applyNumberFormat="1" applyFont="1" applyBorder="1" applyAlignment="1">
      <alignment horizontal="left" vertical="center" wrapText="1"/>
    </xf>
    <xf numFmtId="0" fontId="40" fillId="0" borderId="2" xfId="2" applyNumberFormat="1" applyFont="1" applyBorder="1" applyAlignment="1">
      <alignment horizontal="left" vertical="center" wrapText="1"/>
    </xf>
    <xf numFmtId="0" fontId="6" fillId="0" borderId="1" xfId="2" applyNumberFormat="1" applyFont="1" applyBorder="1" applyAlignment="1">
      <alignment horizontal="left" vertical="center" wrapText="1"/>
    </xf>
    <xf numFmtId="0" fontId="6" fillId="0" borderId="3" xfId="2" applyNumberFormat="1" applyFont="1" applyBorder="1" applyAlignment="1">
      <alignment horizontal="left" vertical="center" wrapText="1"/>
    </xf>
    <xf numFmtId="0" fontId="6" fillId="0" borderId="2" xfId="2" applyNumberFormat="1" applyFont="1" applyBorder="1" applyAlignment="1">
      <alignment horizontal="left" vertical="center" wrapText="1"/>
    </xf>
  </cellXfs>
  <cellStyles count="9">
    <cellStyle name="Currency" xfId="1" builtinId="4"/>
    <cellStyle name="Currency 2" xfId="4" xr:uid="{5B7F908E-FA3B-48EE-BA20-2D76EA922F65}"/>
    <cellStyle name="Currency 2 2" xfId="5" xr:uid="{F34734E9-D9C8-4AA3-AE2D-08CC34746D9F}"/>
    <cellStyle name="Currency 3" xfId="8" xr:uid="{A6D45F42-9512-4F29-B9ED-0A4273C7FBB4}"/>
    <cellStyle name="Hyperlink" xfId="6" builtinId="8"/>
    <cellStyle name="Normal" xfId="0" builtinId="0"/>
    <cellStyle name="Normal 2" xfId="3" xr:uid="{54F9596A-9B24-460C-AD98-5B859AB41F58}"/>
    <cellStyle name="Normal 3" xfId="7" xr:uid="{8296EC5A-EB27-45EE-907F-0E7D77FA3653}"/>
    <cellStyle name="Normal 4" xfId="2" xr:uid="{062E6557-151F-4D98-8EC5-F045ED79B3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EE4BA-F93E-459B-8465-0D4272B127FD}">
  <sheetPr>
    <tabColor theme="0" tint="-0.249977111117893"/>
  </sheetPr>
  <dimension ref="A2:J16"/>
  <sheetViews>
    <sheetView zoomScale="90" zoomScaleNormal="90" workbookViewId="0">
      <pane xSplit="1" ySplit="3" topLeftCell="B4" activePane="bottomRight" state="frozen"/>
      <selection activeCell="C30" sqref="C30"/>
      <selection pane="topRight" activeCell="C30" sqref="C30"/>
      <selection pane="bottomLeft" activeCell="C30" sqref="C30"/>
      <selection pane="bottomRight" activeCell="C30" sqref="C30"/>
    </sheetView>
  </sheetViews>
  <sheetFormatPr defaultRowHeight="14.5" x14ac:dyDescent="0.35"/>
  <cols>
    <col min="1" max="1" width="15.08984375" style="78" customWidth="1"/>
    <col min="2" max="2" width="92.453125" style="72" customWidth="1"/>
    <col min="3" max="3" width="22" style="41" customWidth="1"/>
    <col min="4" max="4" width="49.90625" customWidth="1"/>
  </cols>
  <sheetData>
    <row r="2" spans="1:10" ht="44.4" customHeight="1" x14ac:dyDescent="0.35">
      <c r="A2" s="79" t="s">
        <v>68</v>
      </c>
      <c r="B2" s="69" t="s">
        <v>30</v>
      </c>
      <c r="C2" s="67" t="s">
        <v>71</v>
      </c>
      <c r="H2" s="70"/>
    </row>
    <row r="3" spans="1:10" ht="37.25" customHeight="1" x14ac:dyDescent="0.35">
      <c r="A3" s="110" t="s">
        <v>33</v>
      </c>
      <c r="B3" s="110"/>
      <c r="C3" s="110"/>
      <c r="H3" s="70"/>
    </row>
    <row r="4" spans="1:10" ht="18" customHeight="1" x14ac:dyDescent="0.35">
      <c r="A4" s="106" t="s">
        <v>283</v>
      </c>
      <c r="B4" s="71" t="s">
        <v>34</v>
      </c>
      <c r="C4" s="60"/>
    </row>
    <row r="5" spans="1:10" ht="18.649999999999999" customHeight="1" x14ac:dyDescent="0.35">
      <c r="A5" s="106" t="s">
        <v>287</v>
      </c>
      <c r="B5" s="71" t="s">
        <v>98</v>
      </c>
      <c r="C5" s="60">
        <v>1</v>
      </c>
    </row>
    <row r="6" spans="1:10" ht="21.5" customHeight="1" x14ac:dyDescent="0.35">
      <c r="A6" s="102" t="s">
        <v>288</v>
      </c>
      <c r="B6" s="101" t="s">
        <v>281</v>
      </c>
      <c r="C6" s="68"/>
    </row>
    <row r="7" spans="1:10" ht="24.65" customHeight="1" x14ac:dyDescent="0.35">
      <c r="A7" s="108" t="s">
        <v>41</v>
      </c>
      <c r="B7" s="109"/>
      <c r="C7" s="61"/>
      <c r="D7" s="49"/>
    </row>
    <row r="8" spans="1:10" ht="20" customHeight="1" x14ac:dyDescent="0.35">
      <c r="A8" s="105" t="s">
        <v>289</v>
      </c>
      <c r="B8" s="71" t="s">
        <v>84</v>
      </c>
      <c r="C8" s="59"/>
    </row>
    <row r="9" spans="1:10" ht="20" customHeight="1" x14ac:dyDescent="0.35">
      <c r="A9" s="105" t="s">
        <v>290</v>
      </c>
      <c r="B9" s="71" t="s">
        <v>42</v>
      </c>
      <c r="C9" s="59"/>
    </row>
    <row r="10" spans="1:10" ht="20" customHeight="1" x14ac:dyDescent="0.35">
      <c r="A10" s="105" t="s">
        <v>291</v>
      </c>
      <c r="B10" s="71" t="s">
        <v>59</v>
      </c>
      <c r="C10" s="59"/>
    </row>
    <row r="11" spans="1:10" ht="20" customHeight="1" x14ac:dyDescent="0.35">
      <c r="A11" s="105" t="s">
        <v>292</v>
      </c>
      <c r="B11" s="71" t="s">
        <v>43</v>
      </c>
      <c r="C11" s="59"/>
    </row>
    <row r="12" spans="1:10" ht="17.5" customHeight="1" x14ac:dyDescent="0.35">
      <c r="A12" s="102" t="s">
        <v>293</v>
      </c>
      <c r="B12" s="101" t="s">
        <v>107</v>
      </c>
      <c r="C12" s="68"/>
    </row>
    <row r="16" spans="1:10" x14ac:dyDescent="0.35">
      <c r="J16" s="107"/>
    </row>
  </sheetData>
  <mergeCells count="2">
    <mergeCell ref="A7:B7"/>
    <mergeCell ref="A3:C3"/>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DEBC6-61AD-4FE6-8532-93D5437BA0F1}">
  <sheetPr codeName="Sheet41">
    <tabColor theme="0" tint="-0.249977111117893"/>
  </sheetPr>
  <dimension ref="A1:H33"/>
  <sheetViews>
    <sheetView tabSelected="1" topLeftCell="A13" zoomScale="80" zoomScaleNormal="80" workbookViewId="0">
      <selection activeCell="J16" sqref="J16"/>
    </sheetView>
  </sheetViews>
  <sheetFormatPr defaultRowHeight="14.5" x14ac:dyDescent="0.35"/>
  <cols>
    <col min="1" max="1" width="5.36328125" customWidth="1"/>
    <col min="2" max="2" width="4.36328125" customWidth="1"/>
    <col min="3" max="3" width="77.6328125" customWidth="1"/>
    <col min="4" max="4" width="17.6328125" customWidth="1"/>
    <col min="5" max="5" width="18.08984375" customWidth="1"/>
    <col min="6" max="6" width="15.36328125" customWidth="1"/>
    <col min="7" max="7" width="16.453125" customWidth="1"/>
    <col min="8" max="8" width="12.6328125" customWidth="1"/>
  </cols>
  <sheetData>
    <row r="1" spans="1:8" s="2" customFormat="1" ht="14" x14ac:dyDescent="0.3">
      <c r="A1" s="50"/>
      <c r="B1" s="50"/>
      <c r="C1" s="50"/>
      <c r="D1" s="50"/>
      <c r="E1" s="50"/>
      <c r="F1" s="50"/>
      <c r="G1" s="51"/>
      <c r="H1" s="52" t="s">
        <v>17</v>
      </c>
    </row>
    <row r="2" spans="1:8" s="2" customFormat="1" ht="15.75" customHeight="1" x14ac:dyDescent="0.3">
      <c r="A2" s="50"/>
      <c r="B2" s="129" t="s">
        <v>18</v>
      </c>
      <c r="C2" s="129"/>
      <c r="D2" s="129"/>
      <c r="E2" s="129"/>
      <c r="F2" s="129"/>
      <c r="G2" s="129"/>
      <c r="H2" s="129"/>
    </row>
    <row r="3" spans="1:8" s="2" customFormat="1" ht="15.75" customHeight="1" x14ac:dyDescent="0.3">
      <c r="A3" s="50"/>
      <c r="B3" s="129" t="s">
        <v>31</v>
      </c>
      <c r="C3" s="129"/>
      <c r="D3" s="129"/>
      <c r="E3" s="129"/>
      <c r="F3" s="129"/>
      <c r="G3" s="129"/>
      <c r="H3" s="129"/>
    </row>
    <row r="4" spans="1:8" s="2" customFormat="1" ht="15.75" customHeight="1" x14ac:dyDescent="0.3">
      <c r="A4" s="50"/>
      <c r="B4" s="129" t="str">
        <f>CONCATENATE(A17,"pozīcija"," ",C17)</f>
        <v>1.pozīcija Dialīzes šķīduma A koncentrāts ar citrātu pacientiem ar asiņošanas risku un nestabilu hemodinamiku</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15</v>
      </c>
      <c r="D14" s="125"/>
      <c r="E14" s="125"/>
      <c r="F14" s="125"/>
      <c r="G14" s="126"/>
      <c r="H14" s="58"/>
    </row>
    <row r="15" spans="1:8" s="56" customFormat="1" ht="14.4" customHeight="1" x14ac:dyDescent="0.25">
      <c r="A15" s="127" t="s">
        <v>14</v>
      </c>
      <c r="B15" s="128"/>
      <c r="C15" s="124" t="s">
        <v>16</v>
      </c>
      <c r="D15" s="125"/>
      <c r="E15" s="125"/>
      <c r="F15" s="125"/>
      <c r="G15" s="126"/>
      <c r="H15" s="57"/>
    </row>
    <row r="16" spans="1:8" ht="15.5" x14ac:dyDescent="0.35">
      <c r="A16" s="1"/>
      <c r="B16" s="114"/>
      <c r="C16" s="115"/>
      <c r="D16" s="115"/>
      <c r="E16" s="115"/>
      <c r="F16" s="115"/>
      <c r="G16" s="115"/>
      <c r="H16" s="115"/>
    </row>
    <row r="17" spans="1:8" ht="36.65" customHeight="1" x14ac:dyDescent="0.35">
      <c r="A17" s="116" t="s">
        <v>283</v>
      </c>
      <c r="B17" s="117"/>
      <c r="C17" s="29" t="s">
        <v>85</v>
      </c>
      <c r="D17" s="118" t="s">
        <v>19</v>
      </c>
      <c r="E17" s="119"/>
      <c r="F17" s="119"/>
      <c r="G17" s="119"/>
      <c r="H17" s="120"/>
    </row>
    <row r="18" spans="1:8" ht="37.5" x14ac:dyDescent="0.35">
      <c r="A18" s="3"/>
      <c r="B18" s="4"/>
      <c r="C18" s="17" t="s">
        <v>27</v>
      </c>
      <c r="D18" s="5" t="s">
        <v>20</v>
      </c>
      <c r="E18" s="5" t="s">
        <v>75</v>
      </c>
      <c r="F18" s="5" t="s">
        <v>73</v>
      </c>
      <c r="G18" s="6" t="s">
        <v>21</v>
      </c>
      <c r="H18" s="7" t="s">
        <v>22</v>
      </c>
    </row>
    <row r="19" spans="1:8" s="2" customFormat="1" ht="66.5" customHeight="1" x14ac:dyDescent="0.3">
      <c r="A19" s="8" t="str">
        <f>$A$17</f>
        <v>1.</v>
      </c>
      <c r="B19" s="9">
        <v>1</v>
      </c>
      <c r="C19" s="20" t="s">
        <v>286</v>
      </c>
      <c r="D19" s="103"/>
      <c r="E19" s="10"/>
      <c r="F19" s="10" t="s">
        <v>35</v>
      </c>
      <c r="G19" s="46">
        <v>1000</v>
      </c>
      <c r="H19" s="66"/>
    </row>
    <row r="20" spans="1:8" ht="20" customHeight="1" x14ac:dyDescent="0.35">
      <c r="A20" s="11"/>
      <c r="B20" s="12"/>
      <c r="C20" s="13"/>
      <c r="D20" s="13"/>
      <c r="E20" s="13"/>
      <c r="F20" s="13"/>
      <c r="G20" s="14" t="str">
        <f>CONCATENATE("KOPĒJĀ CENA par ",A17,"pozīciju bez PVN,EUR:")</f>
        <v>KOPĒJĀ CENA par 1.pozīciju bez PVN,EUR:</v>
      </c>
      <c r="H20" s="27">
        <f>G19*H19</f>
        <v>0</v>
      </c>
    </row>
    <row r="21" spans="1:8" ht="30.65" customHeight="1" x14ac:dyDescent="0.35">
      <c r="A21" s="3"/>
      <c r="B21" s="4"/>
      <c r="C21" s="17" t="s">
        <v>25</v>
      </c>
      <c r="D21" s="121" t="s">
        <v>23</v>
      </c>
      <c r="E21" s="122"/>
      <c r="F21" s="123"/>
      <c r="G21" s="121" t="s">
        <v>24</v>
      </c>
      <c r="H21" s="123"/>
    </row>
    <row r="22" spans="1:8" ht="15.65" customHeight="1" x14ac:dyDescent="0.35">
      <c r="A22" s="16" t="str">
        <f>$A$17</f>
        <v>1.</v>
      </c>
      <c r="B22" s="9">
        <v>2</v>
      </c>
      <c r="C22" s="21" t="s">
        <v>86</v>
      </c>
      <c r="D22" s="111"/>
      <c r="E22" s="112"/>
      <c r="F22" s="113"/>
      <c r="G22" s="111"/>
      <c r="H22" s="113"/>
    </row>
    <row r="23" spans="1:8" x14ac:dyDescent="0.35">
      <c r="A23" s="16" t="str">
        <f t="shared" ref="A23:A32" si="0">$A$17</f>
        <v>1.</v>
      </c>
      <c r="B23" s="26" t="s">
        <v>36</v>
      </c>
      <c r="C23" s="21" t="s">
        <v>87</v>
      </c>
      <c r="D23" s="111"/>
      <c r="E23" s="112"/>
      <c r="F23" s="113"/>
      <c r="G23" s="111"/>
      <c r="H23" s="113"/>
    </row>
    <row r="24" spans="1:8" x14ac:dyDescent="0.35">
      <c r="A24" s="16" t="str">
        <f t="shared" si="0"/>
        <v>1.</v>
      </c>
      <c r="B24" s="26" t="s">
        <v>37</v>
      </c>
      <c r="C24" s="21" t="s">
        <v>88</v>
      </c>
      <c r="D24" s="111"/>
      <c r="E24" s="112"/>
      <c r="F24" s="113"/>
      <c r="G24" s="111"/>
      <c r="H24" s="113"/>
    </row>
    <row r="25" spans="1:8" x14ac:dyDescent="0.35">
      <c r="A25" s="16" t="str">
        <f t="shared" si="0"/>
        <v>1.</v>
      </c>
      <c r="B25" s="26" t="s">
        <v>38</v>
      </c>
      <c r="C25" s="21" t="s">
        <v>89</v>
      </c>
      <c r="D25" s="111"/>
      <c r="E25" s="112"/>
      <c r="F25" s="113"/>
      <c r="G25" s="111"/>
      <c r="H25" s="113"/>
    </row>
    <row r="26" spans="1:8" x14ac:dyDescent="0.35">
      <c r="A26" s="16" t="str">
        <f t="shared" si="0"/>
        <v>1.</v>
      </c>
      <c r="B26" s="26" t="s">
        <v>77</v>
      </c>
      <c r="C26" s="21" t="s">
        <v>90</v>
      </c>
      <c r="D26" s="111"/>
      <c r="E26" s="112"/>
      <c r="F26" s="113"/>
      <c r="G26" s="111"/>
      <c r="H26" s="113"/>
    </row>
    <row r="27" spans="1:8" x14ac:dyDescent="0.35">
      <c r="A27" s="16" t="str">
        <f t="shared" si="0"/>
        <v>1.</v>
      </c>
      <c r="B27" s="26" t="s">
        <v>78</v>
      </c>
      <c r="C27" s="21" t="s">
        <v>91</v>
      </c>
      <c r="D27" s="111"/>
      <c r="E27" s="112"/>
      <c r="F27" s="113"/>
      <c r="G27" s="111"/>
      <c r="H27" s="113"/>
    </row>
    <row r="28" spans="1:8" x14ac:dyDescent="0.35">
      <c r="A28" s="16" t="str">
        <f t="shared" si="0"/>
        <v>1.</v>
      </c>
      <c r="B28" s="26" t="s">
        <v>79</v>
      </c>
      <c r="C28" s="21" t="s">
        <v>92</v>
      </c>
      <c r="D28" s="111"/>
      <c r="E28" s="112"/>
      <c r="F28" s="113"/>
      <c r="G28" s="111"/>
      <c r="H28" s="113"/>
    </row>
    <row r="29" spans="1:8" x14ac:dyDescent="0.35">
      <c r="A29" s="16" t="str">
        <f t="shared" si="0"/>
        <v>1.</v>
      </c>
      <c r="B29" s="26" t="s">
        <v>95</v>
      </c>
      <c r="C29" s="21" t="s">
        <v>93</v>
      </c>
      <c r="D29" s="111"/>
      <c r="E29" s="112"/>
      <c r="F29" s="113"/>
      <c r="G29" s="111"/>
      <c r="H29" s="113"/>
    </row>
    <row r="30" spans="1:8" x14ac:dyDescent="0.35">
      <c r="A30" s="16" t="str">
        <f t="shared" si="0"/>
        <v>1.</v>
      </c>
      <c r="B30" s="26" t="s">
        <v>96</v>
      </c>
      <c r="C30" s="21" t="s">
        <v>94</v>
      </c>
      <c r="D30" s="111"/>
      <c r="E30" s="112"/>
      <c r="F30" s="113"/>
      <c r="G30" s="111"/>
      <c r="H30" s="113"/>
    </row>
    <row r="31" spans="1:8" x14ac:dyDescent="0.35">
      <c r="A31" s="16" t="str">
        <f t="shared" si="0"/>
        <v>1.</v>
      </c>
      <c r="B31" s="26" t="s">
        <v>97</v>
      </c>
      <c r="C31" s="21" t="s">
        <v>104</v>
      </c>
      <c r="D31" s="111"/>
      <c r="E31" s="112"/>
      <c r="F31" s="113"/>
      <c r="G31" s="111"/>
      <c r="H31" s="113"/>
    </row>
    <row r="32" spans="1:8" x14ac:dyDescent="0.35">
      <c r="A32" s="16" t="str">
        <f t="shared" si="0"/>
        <v>1.</v>
      </c>
      <c r="B32" s="9">
        <v>3</v>
      </c>
      <c r="C32" s="21" t="s">
        <v>103</v>
      </c>
      <c r="D32" s="111"/>
      <c r="E32" s="112"/>
      <c r="F32" s="113"/>
      <c r="G32" s="111"/>
      <c r="H32" s="113"/>
    </row>
    <row r="33" spans="1:8" ht="20" customHeight="1" x14ac:dyDescent="0.35">
      <c r="A33" s="16" t="str">
        <f>$A$17</f>
        <v>1.</v>
      </c>
      <c r="B33" s="9">
        <v>4</v>
      </c>
      <c r="C33" s="21" t="s">
        <v>40</v>
      </c>
      <c r="D33" s="111"/>
      <c r="E33" s="112"/>
      <c r="F33" s="113"/>
      <c r="G33" s="111"/>
      <c r="H33" s="113"/>
    </row>
  </sheetData>
  <mergeCells count="52">
    <mergeCell ref="A10:B10"/>
    <mergeCell ref="C10:G10"/>
    <mergeCell ref="A11:B11"/>
    <mergeCell ref="C11:G11"/>
    <mergeCell ref="A12:B12"/>
    <mergeCell ref="C12:G12"/>
    <mergeCell ref="A7:B7"/>
    <mergeCell ref="C7:G7"/>
    <mergeCell ref="A8:B8"/>
    <mergeCell ref="C8:G8"/>
    <mergeCell ref="A9:B9"/>
    <mergeCell ref="C9:G9"/>
    <mergeCell ref="B2:H2"/>
    <mergeCell ref="B3:H3"/>
    <mergeCell ref="B4:H4"/>
    <mergeCell ref="A6:B6"/>
    <mergeCell ref="C6:G6"/>
    <mergeCell ref="C13:G13"/>
    <mergeCell ref="A14:B14"/>
    <mergeCell ref="C14:G14"/>
    <mergeCell ref="A15:B15"/>
    <mergeCell ref="C15:G15"/>
    <mergeCell ref="A13:B13"/>
    <mergeCell ref="D33:F33"/>
    <mergeCell ref="G33:H33"/>
    <mergeCell ref="D28:F28"/>
    <mergeCell ref="D29:F29"/>
    <mergeCell ref="D30:F30"/>
    <mergeCell ref="D31:F31"/>
    <mergeCell ref="D32:F32"/>
    <mergeCell ref="G30:H30"/>
    <mergeCell ref="G31:H31"/>
    <mergeCell ref="G32:H32"/>
    <mergeCell ref="B16:H16"/>
    <mergeCell ref="A17:B17"/>
    <mergeCell ref="D17:H17"/>
    <mergeCell ref="D21:F21"/>
    <mergeCell ref="G21:H21"/>
    <mergeCell ref="D26:F26"/>
    <mergeCell ref="D27:F27"/>
    <mergeCell ref="G28:H28"/>
    <mergeCell ref="G29:H29"/>
    <mergeCell ref="D22:F22"/>
    <mergeCell ref="G22:H22"/>
    <mergeCell ref="D23:F23"/>
    <mergeCell ref="D24:F24"/>
    <mergeCell ref="D25:F25"/>
    <mergeCell ref="G23:H23"/>
    <mergeCell ref="G24:H24"/>
    <mergeCell ref="G25:H25"/>
    <mergeCell ref="G26:H26"/>
    <mergeCell ref="G27:H27"/>
  </mergeCells>
  <phoneticPr fontId="20" type="noConversion"/>
  <pageMargins left="0.7" right="0.7" top="0.75" bottom="0.75" header="0.3" footer="0.3"/>
  <pageSetup paperSize="9"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5E1CE-1300-4C65-94E0-6576D9854A3A}">
  <sheetPr>
    <tabColor theme="0" tint="-0.249977111117893"/>
  </sheetPr>
  <dimension ref="A1:I25"/>
  <sheetViews>
    <sheetView topLeftCell="A7" zoomScale="80" zoomScaleNormal="80" workbookViewId="0">
      <selection activeCell="J16" sqref="J16"/>
    </sheetView>
  </sheetViews>
  <sheetFormatPr defaultColWidth="9.08984375" defaultRowHeight="14" x14ac:dyDescent="0.3"/>
  <cols>
    <col min="1" max="2" width="4.90625" style="2" customWidth="1"/>
    <col min="3" max="3" width="71.453125" style="2" customWidth="1"/>
    <col min="4" max="4" width="35.6328125" style="2" customWidth="1"/>
    <col min="5" max="8" width="16.6328125" style="2" customWidth="1"/>
    <col min="9" max="9" width="14.08984375" style="2" customWidth="1"/>
    <col min="10" max="16384" width="9.08984375" style="2"/>
  </cols>
  <sheetData>
    <row r="1" spans="1:8" x14ac:dyDescent="0.3">
      <c r="A1" s="50"/>
      <c r="B1" s="50"/>
      <c r="C1" s="50"/>
      <c r="D1" s="50"/>
      <c r="E1" s="50"/>
      <c r="F1" s="50"/>
      <c r="G1" s="51"/>
      <c r="H1" s="52" t="s">
        <v>17</v>
      </c>
    </row>
    <row r="2" spans="1:8" ht="15.75" customHeight="1" x14ac:dyDescent="0.3">
      <c r="A2" s="50"/>
      <c r="B2" s="129" t="s">
        <v>18</v>
      </c>
      <c r="C2" s="129"/>
      <c r="D2" s="129"/>
      <c r="E2" s="129"/>
      <c r="F2" s="129"/>
      <c r="G2" s="129"/>
      <c r="H2" s="129"/>
    </row>
    <row r="3" spans="1:8" ht="15.75" customHeight="1" x14ac:dyDescent="0.3">
      <c r="A3" s="50"/>
      <c r="B3" s="129" t="s">
        <v>31</v>
      </c>
      <c r="C3" s="129"/>
      <c r="D3" s="129"/>
      <c r="E3" s="129"/>
      <c r="F3" s="129"/>
      <c r="G3" s="129"/>
      <c r="H3" s="129"/>
    </row>
    <row r="4" spans="1:8" ht="15.75" customHeight="1" x14ac:dyDescent="0.3">
      <c r="A4" s="50"/>
      <c r="B4" s="129" t="str">
        <f>CONCATENATE(A17,"pozīcija"," ",C17)</f>
        <v>2.pozīcija Ūdensizturīgs CVK pārsējs</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106</v>
      </c>
      <c r="D14" s="125"/>
      <c r="E14" s="125"/>
      <c r="F14" s="125"/>
      <c r="G14" s="126"/>
      <c r="H14" s="58"/>
    </row>
    <row r="15" spans="1:8" s="56" customFormat="1" ht="14.4" customHeight="1" x14ac:dyDescent="0.25">
      <c r="A15" s="127" t="s">
        <v>14</v>
      </c>
      <c r="B15" s="128"/>
      <c r="C15" s="124" t="s">
        <v>16</v>
      </c>
      <c r="D15" s="125"/>
      <c r="E15" s="125"/>
      <c r="F15" s="125"/>
      <c r="G15" s="126"/>
      <c r="H15" s="57"/>
    </row>
    <row r="16" spans="1:8" ht="15" x14ac:dyDescent="0.3">
      <c r="A16" s="1"/>
      <c r="B16" s="114"/>
      <c r="C16" s="115"/>
      <c r="D16" s="115"/>
      <c r="E16" s="115"/>
      <c r="F16" s="115"/>
      <c r="G16" s="115"/>
      <c r="H16" s="115"/>
    </row>
    <row r="17" spans="1:9" ht="42" customHeight="1" x14ac:dyDescent="0.3">
      <c r="A17" s="116" t="s">
        <v>287</v>
      </c>
      <c r="B17" s="117"/>
      <c r="C17" s="74" t="s">
        <v>98</v>
      </c>
      <c r="D17" s="134" t="s">
        <v>19</v>
      </c>
      <c r="E17" s="119"/>
      <c r="F17" s="119"/>
      <c r="G17" s="119"/>
      <c r="H17" s="120"/>
    </row>
    <row r="18" spans="1:9" ht="42" x14ac:dyDescent="0.3">
      <c r="A18" s="3"/>
      <c r="B18" s="4"/>
      <c r="C18" s="33" t="s">
        <v>27</v>
      </c>
      <c r="D18" s="5" t="s">
        <v>20</v>
      </c>
      <c r="E18" s="5" t="s">
        <v>75</v>
      </c>
      <c r="F18" s="6" t="s">
        <v>73</v>
      </c>
      <c r="G18" s="5" t="s">
        <v>21</v>
      </c>
      <c r="H18" s="7" t="s">
        <v>22</v>
      </c>
      <c r="I18" s="62" t="s">
        <v>72</v>
      </c>
    </row>
    <row r="19" spans="1:9" ht="24.65" customHeight="1" x14ac:dyDescent="0.3">
      <c r="A19" s="8" t="str">
        <f>$A$17</f>
        <v>2.</v>
      </c>
      <c r="B19" s="9" t="s">
        <v>32</v>
      </c>
      <c r="C19" s="73" t="s">
        <v>99</v>
      </c>
      <c r="D19" s="32"/>
      <c r="E19" s="31"/>
      <c r="F19" s="44" t="s">
        <v>83</v>
      </c>
      <c r="G19" s="48">
        <v>1000</v>
      </c>
      <c r="H19" s="65"/>
      <c r="I19" s="63">
        <v>1</v>
      </c>
    </row>
    <row r="20" spans="1:9" s="15" customFormat="1" ht="12.5" x14ac:dyDescent="0.25">
      <c r="A20" s="24"/>
      <c r="B20" s="34"/>
      <c r="C20" s="35"/>
      <c r="D20" s="35"/>
      <c r="E20" s="35"/>
      <c r="F20" s="35"/>
      <c r="G20" s="36" t="str">
        <f>CONCATENATE("KOPĒJĀ CENA par ",A17,"pozīciju bez PVN,EUR:")</f>
        <v>KOPĒJĀ CENA par 2.pozīciju bez PVN,EUR:</v>
      </c>
      <c r="H20" s="37">
        <f>G19*H19</f>
        <v>0</v>
      </c>
    </row>
    <row r="21" spans="1:9" x14ac:dyDescent="0.3">
      <c r="A21" s="38"/>
      <c r="B21" s="39"/>
      <c r="C21" s="40" t="s">
        <v>54</v>
      </c>
      <c r="D21" s="132" t="s">
        <v>23</v>
      </c>
      <c r="E21" s="133"/>
      <c r="F21" s="45"/>
      <c r="G21" s="132" t="s">
        <v>24</v>
      </c>
      <c r="H21" s="133"/>
    </row>
    <row r="22" spans="1:9" ht="32.4" customHeight="1" x14ac:dyDescent="0.3">
      <c r="A22" s="16" t="str">
        <f t="shared" ref="A22:A24" si="0">$A$17</f>
        <v>2.</v>
      </c>
      <c r="B22" s="23">
        <v>2</v>
      </c>
      <c r="C22" s="21" t="s">
        <v>100</v>
      </c>
      <c r="D22" s="112"/>
      <c r="E22" s="112"/>
      <c r="F22" s="113"/>
      <c r="G22" s="111"/>
      <c r="H22" s="113"/>
    </row>
    <row r="23" spans="1:9" ht="32.4" customHeight="1" x14ac:dyDescent="0.3">
      <c r="A23" s="16" t="str">
        <f t="shared" si="0"/>
        <v>2.</v>
      </c>
      <c r="B23" s="23">
        <v>3</v>
      </c>
      <c r="C23" s="21" t="s">
        <v>101</v>
      </c>
      <c r="D23" s="112"/>
      <c r="E23" s="112"/>
      <c r="F23" s="113"/>
      <c r="G23" s="111"/>
      <c r="H23" s="113"/>
    </row>
    <row r="24" spans="1:9" ht="32.4" customHeight="1" x14ac:dyDescent="0.3">
      <c r="A24" s="16" t="str">
        <f t="shared" si="0"/>
        <v>2.</v>
      </c>
      <c r="B24" s="23">
        <v>4</v>
      </c>
      <c r="C24" s="21" t="s">
        <v>102</v>
      </c>
      <c r="D24" s="112"/>
      <c r="E24" s="112"/>
      <c r="F24" s="113"/>
      <c r="G24" s="111"/>
      <c r="H24" s="113"/>
    </row>
    <row r="25" spans="1:9" ht="32.4" customHeight="1" x14ac:dyDescent="0.3">
      <c r="A25" s="75"/>
      <c r="B25" s="76"/>
      <c r="C25" s="72"/>
      <c r="D25" s="77"/>
      <c r="E25" s="77"/>
      <c r="F25" s="77"/>
      <c r="G25" s="77"/>
      <c r="H25" s="77"/>
    </row>
  </sheetData>
  <mergeCells count="34">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4:F24"/>
    <mergeCell ref="G24:H24"/>
    <mergeCell ref="D21:E21"/>
    <mergeCell ref="G21:H21"/>
    <mergeCell ref="D22:F22"/>
    <mergeCell ref="G22:H22"/>
    <mergeCell ref="D23:F23"/>
    <mergeCell ref="G23:H23"/>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9EB8B-D483-4C1A-A1CA-5F2BD774D161}">
  <sheetPr>
    <tabColor theme="0" tint="-0.249977111117893"/>
    <pageSetUpPr fitToPage="1"/>
  </sheetPr>
  <dimension ref="A1:I29"/>
  <sheetViews>
    <sheetView topLeftCell="A13" zoomScale="80" zoomScaleNormal="80" workbookViewId="0">
      <selection activeCell="K19" sqref="K19"/>
    </sheetView>
  </sheetViews>
  <sheetFormatPr defaultColWidth="9.1796875" defaultRowHeight="14" x14ac:dyDescent="0.3"/>
  <cols>
    <col min="1" max="2" width="4.81640625" style="2" customWidth="1"/>
    <col min="3" max="3" width="49" style="2" customWidth="1"/>
    <col min="4" max="4" width="38.81640625" style="2" customWidth="1"/>
    <col min="5" max="5" width="24" style="2" customWidth="1"/>
    <col min="6" max="7" width="16.6328125" style="2" customWidth="1"/>
    <col min="8" max="8" width="16.6328125" style="91" customWidth="1"/>
    <col min="9" max="16384" width="9.1796875" style="2"/>
  </cols>
  <sheetData>
    <row r="1" spans="1:8" x14ac:dyDescent="0.3">
      <c r="A1" s="50"/>
      <c r="B1" s="50"/>
      <c r="C1" s="50"/>
      <c r="D1" s="50"/>
      <c r="E1" s="50"/>
      <c r="F1" s="50"/>
      <c r="G1" s="51"/>
      <c r="H1" s="52" t="s">
        <v>17</v>
      </c>
    </row>
    <row r="2" spans="1:8" ht="15.75" customHeight="1" x14ac:dyDescent="0.3">
      <c r="A2" s="50"/>
      <c r="B2" s="129" t="s">
        <v>18</v>
      </c>
      <c r="C2" s="129"/>
      <c r="D2" s="129"/>
      <c r="E2" s="129"/>
      <c r="F2" s="129"/>
      <c r="G2" s="129"/>
      <c r="H2" s="129"/>
    </row>
    <row r="3" spans="1:8" ht="15.75" customHeight="1" x14ac:dyDescent="0.3">
      <c r="A3" s="50"/>
      <c r="B3" s="129" t="s">
        <v>31</v>
      </c>
      <c r="C3" s="129"/>
      <c r="D3" s="129"/>
      <c r="E3" s="129"/>
      <c r="F3" s="129"/>
      <c r="G3" s="129"/>
      <c r="H3" s="129"/>
    </row>
    <row r="4" spans="1:8" ht="15.75" customHeight="1" x14ac:dyDescent="0.3">
      <c r="A4" s="50"/>
      <c r="B4" s="129" t="str">
        <f>CONCATENATE(A17,"pozīcija"," ",C17)</f>
        <v>3.pozīcija Fistulu adatas ar aizsarguzmavu drošai hemodialīzes fistulu punkcijai</v>
      </c>
      <c r="C4" s="129"/>
      <c r="D4" s="129"/>
      <c r="E4" s="129"/>
      <c r="F4" s="129"/>
      <c r="G4" s="129"/>
      <c r="H4" s="129"/>
    </row>
    <row r="5" spans="1:8" s="56" customFormat="1" ht="15.5" customHeight="1" x14ac:dyDescent="0.25">
      <c r="A5" s="53" t="s">
        <v>0</v>
      </c>
      <c r="B5" s="54"/>
      <c r="C5" s="54"/>
      <c r="D5" s="54"/>
      <c r="E5" s="54"/>
      <c r="F5" s="54"/>
      <c r="G5" s="54"/>
      <c r="H5" s="55" t="s">
        <v>1</v>
      </c>
    </row>
    <row r="6" spans="1:8" s="56" customFormat="1" ht="15.5" customHeight="1" x14ac:dyDescent="0.25">
      <c r="A6" s="127" t="s">
        <v>2</v>
      </c>
      <c r="B6" s="128"/>
      <c r="C6" s="124" t="s">
        <v>26</v>
      </c>
      <c r="D6" s="125"/>
      <c r="E6" s="125"/>
      <c r="F6" s="125"/>
      <c r="G6" s="126"/>
      <c r="H6" s="57"/>
    </row>
    <row r="7" spans="1:8" s="56" customFormat="1" ht="14.5" customHeight="1" x14ac:dyDescent="0.25">
      <c r="A7" s="127" t="s">
        <v>3</v>
      </c>
      <c r="B7" s="128"/>
      <c r="C7" s="124" t="s">
        <v>4</v>
      </c>
      <c r="D7" s="125"/>
      <c r="E7" s="125"/>
      <c r="F7" s="125"/>
      <c r="G7" s="126"/>
      <c r="H7" s="57"/>
    </row>
    <row r="8" spans="1:8" s="56" customFormat="1" ht="23.5" customHeight="1" x14ac:dyDescent="0.25">
      <c r="A8" s="130" t="s">
        <v>5</v>
      </c>
      <c r="B8" s="131"/>
      <c r="C8" s="124" t="s">
        <v>282</v>
      </c>
      <c r="D8" s="125"/>
      <c r="E8" s="125"/>
      <c r="F8" s="125"/>
      <c r="G8" s="126"/>
      <c r="H8" s="58"/>
    </row>
    <row r="9" spans="1:8" s="56" customFormat="1" ht="15.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5" customHeight="1" x14ac:dyDescent="0.25">
      <c r="A11" s="127" t="s">
        <v>8</v>
      </c>
      <c r="B11" s="128"/>
      <c r="C11" s="124" t="s">
        <v>9</v>
      </c>
      <c r="D11" s="125"/>
      <c r="E11" s="125"/>
      <c r="F11" s="125"/>
      <c r="G11" s="126"/>
      <c r="H11" s="57"/>
    </row>
    <row r="12" spans="1:8" s="56" customFormat="1" ht="24.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5" customHeight="1" x14ac:dyDescent="0.25">
      <c r="A14" s="127" t="s">
        <v>13</v>
      </c>
      <c r="B14" s="128"/>
      <c r="C14" s="124" t="s">
        <v>15</v>
      </c>
      <c r="D14" s="125"/>
      <c r="E14" s="125"/>
      <c r="F14" s="125"/>
      <c r="G14" s="126"/>
      <c r="H14" s="58"/>
    </row>
    <row r="15" spans="1:8" s="56" customFormat="1" ht="14.5" customHeight="1" x14ac:dyDescent="0.25">
      <c r="A15" s="127" t="s">
        <v>14</v>
      </c>
      <c r="B15" s="128"/>
      <c r="C15" s="124" t="s">
        <v>16</v>
      </c>
      <c r="D15" s="125"/>
      <c r="E15" s="125"/>
      <c r="F15" s="125"/>
      <c r="G15" s="126"/>
      <c r="H15" s="57"/>
    </row>
    <row r="16" spans="1:8" ht="15" x14ac:dyDescent="0.3">
      <c r="A16" s="1"/>
      <c r="B16" s="114"/>
      <c r="C16" s="115"/>
      <c r="D16" s="115"/>
      <c r="E16" s="115"/>
      <c r="F16" s="115"/>
      <c r="G16" s="115"/>
      <c r="H16" s="115"/>
    </row>
    <row r="17" spans="1:9" ht="28.25" customHeight="1" x14ac:dyDescent="0.3">
      <c r="A17" s="116" t="s">
        <v>288</v>
      </c>
      <c r="B17" s="117"/>
      <c r="C17" s="100" t="s">
        <v>281</v>
      </c>
      <c r="D17" s="118" t="s">
        <v>19</v>
      </c>
      <c r="E17" s="119"/>
      <c r="F17" s="119"/>
      <c r="G17" s="119"/>
      <c r="H17" s="120"/>
    </row>
    <row r="18" spans="1:9" ht="44" customHeight="1" x14ac:dyDescent="0.3">
      <c r="A18" s="3"/>
      <c r="B18" s="4"/>
      <c r="C18" s="17" t="s">
        <v>27</v>
      </c>
      <c r="D18" s="80" t="s">
        <v>20</v>
      </c>
      <c r="E18" s="80" t="s">
        <v>75</v>
      </c>
      <c r="F18" s="80" t="s">
        <v>73</v>
      </c>
      <c r="G18" s="83" t="s">
        <v>21</v>
      </c>
      <c r="H18" s="7" t="s">
        <v>22</v>
      </c>
    </row>
    <row r="19" spans="1:9" ht="49" customHeight="1" x14ac:dyDescent="0.3">
      <c r="A19" s="8" t="s">
        <v>288</v>
      </c>
      <c r="B19" s="9">
        <v>1</v>
      </c>
      <c r="C19" s="20" t="s">
        <v>280</v>
      </c>
      <c r="D19" s="99"/>
      <c r="E19" s="98"/>
      <c r="F19" s="19" t="s">
        <v>62</v>
      </c>
      <c r="G19" s="97">
        <v>300</v>
      </c>
      <c r="H19" s="96"/>
      <c r="I19" s="95"/>
    </row>
    <row r="20" spans="1:9" s="15" customFormat="1" ht="20" customHeight="1" x14ac:dyDescent="0.25">
      <c r="A20" s="11"/>
      <c r="B20" s="12"/>
      <c r="C20" s="13"/>
      <c r="D20" s="13"/>
      <c r="E20" s="13"/>
      <c r="F20" s="13"/>
      <c r="G20" s="81" t="str">
        <f>CONCATENATE("KOPĒJĀ SUMMA par ",A17,"pozīciju bez PVN,EUR:")</f>
        <v>KOPĒJĀ SUMMA par 3.pozīciju bez PVN,EUR:</v>
      </c>
      <c r="H20" s="27">
        <f>G19*H19</f>
        <v>0</v>
      </c>
    </row>
    <row r="21" spans="1:9" s="18" customFormat="1" x14ac:dyDescent="0.3">
      <c r="A21" s="3"/>
      <c r="B21" s="4"/>
      <c r="C21" s="17" t="s">
        <v>25</v>
      </c>
      <c r="D21" s="121" t="s">
        <v>23</v>
      </c>
      <c r="E21" s="122"/>
      <c r="F21" s="123"/>
      <c r="G21" s="121" t="s">
        <v>24</v>
      </c>
      <c r="H21" s="123"/>
    </row>
    <row r="22" spans="1:9" ht="37.5" x14ac:dyDescent="0.3">
      <c r="A22" s="16" t="s">
        <v>288</v>
      </c>
      <c r="B22" s="9">
        <v>2</v>
      </c>
      <c r="C22" s="94" t="s">
        <v>279</v>
      </c>
      <c r="D22" s="135"/>
      <c r="E22" s="136"/>
      <c r="F22" s="137"/>
      <c r="G22" s="111"/>
      <c r="H22" s="113"/>
    </row>
    <row r="23" spans="1:9" x14ac:dyDescent="0.3">
      <c r="A23" s="16" t="s">
        <v>288</v>
      </c>
      <c r="B23" s="9">
        <v>3</v>
      </c>
      <c r="C23" s="94" t="s">
        <v>278</v>
      </c>
      <c r="D23" s="135"/>
      <c r="E23" s="136"/>
      <c r="F23" s="137"/>
      <c r="G23" s="111"/>
      <c r="H23" s="113"/>
    </row>
    <row r="24" spans="1:9" ht="25" x14ac:dyDescent="0.3">
      <c r="A24" s="16" t="s">
        <v>288</v>
      </c>
      <c r="B24" s="9">
        <v>4</v>
      </c>
      <c r="C24" s="93" t="s">
        <v>277</v>
      </c>
      <c r="D24" s="135"/>
      <c r="E24" s="136"/>
      <c r="F24" s="137"/>
      <c r="G24" s="111"/>
      <c r="H24" s="113"/>
    </row>
    <row r="25" spans="1:9" x14ac:dyDescent="0.3">
      <c r="A25" s="16" t="s">
        <v>288</v>
      </c>
      <c r="B25" s="9">
        <v>5</v>
      </c>
      <c r="C25" s="93" t="s">
        <v>276</v>
      </c>
      <c r="D25" s="135"/>
      <c r="E25" s="136"/>
      <c r="F25" s="137"/>
      <c r="G25" s="111"/>
      <c r="H25" s="113"/>
    </row>
    <row r="26" spans="1:9" ht="25" x14ac:dyDescent="0.3">
      <c r="A26" s="16" t="s">
        <v>288</v>
      </c>
      <c r="B26" s="9">
        <v>6</v>
      </c>
      <c r="C26" s="94" t="s">
        <v>275</v>
      </c>
      <c r="D26" s="135"/>
      <c r="E26" s="136"/>
      <c r="F26" s="137"/>
      <c r="G26" s="111"/>
      <c r="H26" s="113"/>
    </row>
    <row r="27" spans="1:9" x14ac:dyDescent="0.3">
      <c r="A27" s="16" t="s">
        <v>288</v>
      </c>
      <c r="B27" s="9">
        <v>7</v>
      </c>
      <c r="C27" s="92" t="s">
        <v>274</v>
      </c>
      <c r="D27" s="138"/>
      <c r="E27" s="139"/>
      <c r="F27" s="140"/>
      <c r="G27" s="111"/>
      <c r="H27" s="113"/>
    </row>
    <row r="28" spans="1:9" x14ac:dyDescent="0.3">
      <c r="A28" s="16" t="s">
        <v>288</v>
      </c>
      <c r="B28" s="9">
        <v>8</v>
      </c>
      <c r="C28" s="92" t="s">
        <v>273</v>
      </c>
      <c r="D28" s="138"/>
      <c r="E28" s="139"/>
      <c r="F28" s="140"/>
      <c r="G28" s="111"/>
      <c r="H28" s="113"/>
    </row>
    <row r="29" spans="1:9" x14ac:dyDescent="0.3">
      <c r="A29" s="16" t="s">
        <v>288</v>
      </c>
      <c r="B29" s="9">
        <v>9</v>
      </c>
      <c r="C29" s="92" t="s">
        <v>272</v>
      </c>
      <c r="D29" s="138"/>
      <c r="E29" s="139"/>
      <c r="F29" s="140"/>
      <c r="G29" s="111"/>
      <c r="H29" s="113"/>
    </row>
  </sheetData>
  <mergeCells count="44">
    <mergeCell ref="D29:F29"/>
    <mergeCell ref="G29:H29"/>
    <mergeCell ref="D27:F27"/>
    <mergeCell ref="G27:H27"/>
    <mergeCell ref="D28:F28"/>
    <mergeCell ref="G28:H28"/>
    <mergeCell ref="A12:B12"/>
    <mergeCell ref="C12:G12"/>
    <mergeCell ref="A13:B13"/>
    <mergeCell ref="C13:G13"/>
    <mergeCell ref="D22:F22"/>
    <mergeCell ref="G22:H22"/>
    <mergeCell ref="A14:B14"/>
    <mergeCell ref="C14:G14"/>
    <mergeCell ref="A15:B15"/>
    <mergeCell ref="C15:G15"/>
    <mergeCell ref="B16:H16"/>
    <mergeCell ref="A17:B17"/>
    <mergeCell ref="D17:H17"/>
    <mergeCell ref="D21:F21"/>
    <mergeCell ref="G21:H21"/>
    <mergeCell ref="A7:B7"/>
    <mergeCell ref="C7:G7"/>
    <mergeCell ref="C9:G9"/>
    <mergeCell ref="A10:B10"/>
    <mergeCell ref="C10:G10"/>
    <mergeCell ref="A11:B11"/>
    <mergeCell ref="C11:G11"/>
    <mergeCell ref="A8:B8"/>
    <mergeCell ref="C8:G8"/>
    <mergeCell ref="A9:B9"/>
    <mergeCell ref="B2:H2"/>
    <mergeCell ref="B3:H3"/>
    <mergeCell ref="B4:H4"/>
    <mergeCell ref="A6:B6"/>
    <mergeCell ref="C6:G6"/>
    <mergeCell ref="G26:H26"/>
    <mergeCell ref="D26:F26"/>
    <mergeCell ref="D23:F23"/>
    <mergeCell ref="D24:F24"/>
    <mergeCell ref="D25:F25"/>
    <mergeCell ref="G23:H23"/>
    <mergeCell ref="G24:H24"/>
    <mergeCell ref="G25:H25"/>
  </mergeCells>
  <pageMargins left="0.7" right="0.7" top="0.75" bottom="0.75" header="0.3" footer="0.3"/>
  <pageSetup paperSize="9" scale="65" orientation="landscape"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188EE-AEC9-45D2-8129-8B48157CDA8A}">
  <sheetPr codeName="Sheet65">
    <tabColor theme="0" tint="-0.249977111117893"/>
  </sheetPr>
  <dimension ref="A1:H23"/>
  <sheetViews>
    <sheetView topLeftCell="A8" zoomScale="80" zoomScaleNormal="80" workbookViewId="0">
      <selection activeCell="C24" sqref="C24"/>
    </sheetView>
  </sheetViews>
  <sheetFormatPr defaultRowHeight="14.5" x14ac:dyDescent="0.35"/>
  <cols>
    <col min="1" max="1" width="5.36328125" customWidth="1"/>
    <col min="2" max="2" width="4.36328125" customWidth="1"/>
    <col min="3" max="3" width="77.6328125" customWidth="1"/>
    <col min="4" max="4" width="18.6328125" customWidth="1"/>
    <col min="5" max="5" width="17.54296875" customWidth="1"/>
    <col min="6" max="6" width="16.36328125" customWidth="1"/>
    <col min="7" max="7" width="16.54296875" customWidth="1"/>
    <col min="8" max="8" width="15.90625" customWidth="1"/>
  </cols>
  <sheetData>
    <row r="1" spans="1:8" s="2" customFormat="1" ht="14" x14ac:dyDescent="0.3">
      <c r="A1" s="50"/>
      <c r="B1" s="50"/>
      <c r="C1" s="50"/>
      <c r="D1" s="50"/>
      <c r="E1" s="50"/>
      <c r="F1" s="50"/>
      <c r="G1" s="51"/>
      <c r="H1" s="52" t="s">
        <v>17</v>
      </c>
    </row>
    <row r="2" spans="1:8" s="2" customFormat="1" ht="15.75" customHeight="1" x14ac:dyDescent="0.3">
      <c r="A2" s="50"/>
      <c r="B2" s="129" t="s">
        <v>18</v>
      </c>
      <c r="C2" s="129"/>
      <c r="D2" s="129"/>
      <c r="E2" s="129"/>
      <c r="F2" s="129"/>
      <c r="G2" s="129"/>
      <c r="H2" s="129"/>
    </row>
    <row r="3" spans="1:8" s="2" customFormat="1" ht="15.75" customHeight="1" x14ac:dyDescent="0.3">
      <c r="A3" s="50"/>
      <c r="B3" s="129" t="s">
        <v>31</v>
      </c>
      <c r="C3" s="129"/>
      <c r="D3" s="129"/>
      <c r="E3" s="129"/>
      <c r="F3" s="129"/>
      <c r="G3" s="129"/>
      <c r="H3" s="129"/>
    </row>
    <row r="4" spans="1:8" s="2" customFormat="1" ht="15.75" customHeight="1" x14ac:dyDescent="0.3">
      <c r="A4" s="50"/>
      <c r="B4" s="129" t="str">
        <f>CONCATENATE(A17,"pozīcija"," ",C17)</f>
        <v>4.pozīcija Hemoperfūzijas maģistrāļu komplekts, ierīcei Prismaflex un PrisMax</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15</v>
      </c>
      <c r="D14" s="125"/>
      <c r="E14" s="125"/>
      <c r="F14" s="125"/>
      <c r="G14" s="126"/>
      <c r="H14" s="58"/>
    </row>
    <row r="15" spans="1:8" s="56" customFormat="1" ht="14.4" customHeight="1" x14ac:dyDescent="0.25">
      <c r="A15" s="127" t="s">
        <v>14</v>
      </c>
      <c r="B15" s="128"/>
      <c r="C15" s="124" t="s">
        <v>16</v>
      </c>
      <c r="D15" s="125"/>
      <c r="E15" s="125"/>
      <c r="F15" s="125"/>
      <c r="G15" s="126"/>
      <c r="H15" s="57"/>
    </row>
    <row r="16" spans="1:8" ht="15.5" x14ac:dyDescent="0.35">
      <c r="A16" s="1"/>
      <c r="B16" s="114"/>
      <c r="C16" s="115"/>
      <c r="D16" s="115"/>
      <c r="E16" s="115"/>
      <c r="F16" s="115"/>
      <c r="G16" s="115"/>
      <c r="H16" s="115"/>
    </row>
    <row r="17" spans="1:8" ht="23" customHeight="1" x14ac:dyDescent="0.35">
      <c r="A17" s="116" t="s">
        <v>289</v>
      </c>
      <c r="B17" s="117"/>
      <c r="C17" s="47" t="s">
        <v>82</v>
      </c>
      <c r="D17" s="118" t="s">
        <v>19</v>
      </c>
      <c r="E17" s="119"/>
      <c r="F17" s="119"/>
      <c r="G17" s="119"/>
      <c r="H17" s="120"/>
    </row>
    <row r="18" spans="1:8" ht="37.5" x14ac:dyDescent="0.35">
      <c r="A18" s="3"/>
      <c r="B18" s="4"/>
      <c r="C18" s="17" t="s">
        <v>27</v>
      </c>
      <c r="D18" s="5" t="s">
        <v>20</v>
      </c>
      <c r="E18" s="5" t="s">
        <v>75</v>
      </c>
      <c r="F18" s="5" t="s">
        <v>73</v>
      </c>
      <c r="G18" s="6" t="s">
        <v>21</v>
      </c>
      <c r="H18" s="7" t="s">
        <v>22</v>
      </c>
    </row>
    <row r="19" spans="1:8" ht="23.4" customHeight="1" x14ac:dyDescent="0.35">
      <c r="A19" s="8" t="str">
        <f>$A$17</f>
        <v>4.</v>
      </c>
      <c r="B19" s="9">
        <v>1</v>
      </c>
      <c r="C19" s="72" t="s">
        <v>105</v>
      </c>
      <c r="D19" s="10"/>
      <c r="E19" s="10"/>
      <c r="F19" s="19" t="s">
        <v>28</v>
      </c>
      <c r="G19" s="19">
        <v>30</v>
      </c>
      <c r="H19" s="66"/>
    </row>
    <row r="20" spans="1:8" ht="17" customHeight="1" x14ac:dyDescent="0.35">
      <c r="A20" s="11"/>
      <c r="B20" s="12"/>
      <c r="C20" s="13"/>
      <c r="D20" s="13"/>
      <c r="E20" s="13"/>
      <c r="F20" s="13"/>
      <c r="G20" s="14" t="str">
        <f>CONCATENATE("KOPĒJĀ CENA par ",A17,"pozīciju bez PVN,EUR:")</f>
        <v>KOPĒJĀ CENA par 4.pozīciju bez PVN,EUR:</v>
      </c>
      <c r="H20" s="27">
        <f>G19*H19</f>
        <v>0</v>
      </c>
    </row>
    <row r="21" spans="1:8" ht="36" customHeight="1" x14ac:dyDescent="0.35">
      <c r="A21" s="3"/>
      <c r="B21" s="4"/>
      <c r="C21" s="17" t="s">
        <v>25</v>
      </c>
      <c r="D21" s="121" t="s">
        <v>23</v>
      </c>
      <c r="E21" s="122"/>
      <c r="F21" s="123"/>
      <c r="G21" s="121" t="s">
        <v>24</v>
      </c>
      <c r="H21" s="123"/>
    </row>
    <row r="22" spans="1:8" ht="27.65" customHeight="1" x14ac:dyDescent="0.35">
      <c r="A22" s="16" t="str">
        <f>$A$17</f>
        <v>4.</v>
      </c>
      <c r="B22" s="9">
        <v>2</v>
      </c>
      <c r="C22" s="21" t="s">
        <v>81</v>
      </c>
      <c r="D22" s="111"/>
      <c r="E22" s="112"/>
      <c r="F22" s="113"/>
      <c r="G22" s="111"/>
      <c r="H22" s="113"/>
    </row>
    <row r="23" spans="1:8" ht="17" customHeight="1" x14ac:dyDescent="0.35"/>
  </sheetData>
  <mergeCells count="30">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2:F22"/>
    <mergeCell ref="G22:H22"/>
    <mergeCell ref="A14:B14"/>
    <mergeCell ref="C14:G14"/>
    <mergeCell ref="A15:B15"/>
    <mergeCell ref="C15:G15"/>
    <mergeCell ref="B16:H16"/>
    <mergeCell ref="A17:B17"/>
    <mergeCell ref="D17:H17"/>
    <mergeCell ref="D21:F21"/>
    <mergeCell ref="G21:H21"/>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8B793-9F78-4AEA-84BA-29B3DB3E7BE3}">
  <sheetPr codeName="Sheet75">
    <tabColor theme="0" tint="-0.249977111117893"/>
  </sheetPr>
  <dimension ref="A1:H29"/>
  <sheetViews>
    <sheetView topLeftCell="A11" zoomScale="80" zoomScaleNormal="80" workbookViewId="0">
      <selection activeCell="C26" sqref="C26"/>
    </sheetView>
  </sheetViews>
  <sheetFormatPr defaultRowHeight="14.5" x14ac:dyDescent="0.35"/>
  <cols>
    <col min="1" max="1" width="5.36328125" customWidth="1"/>
    <col min="2" max="2" width="6" customWidth="1"/>
    <col min="3" max="3" width="77.6328125" customWidth="1"/>
    <col min="4" max="4" width="18.6328125" customWidth="1"/>
    <col min="5" max="5" width="17.54296875" customWidth="1"/>
    <col min="6" max="6" width="16.36328125" customWidth="1"/>
    <col min="7" max="7" width="16.54296875" customWidth="1"/>
    <col min="8" max="8" width="15.90625" customWidth="1"/>
  </cols>
  <sheetData>
    <row r="1" spans="1:8" s="2" customFormat="1" ht="14" x14ac:dyDescent="0.3">
      <c r="A1" s="50"/>
      <c r="B1" s="50"/>
      <c r="C1" s="50"/>
      <c r="D1" s="50"/>
      <c r="E1" s="50"/>
      <c r="F1" s="50"/>
      <c r="G1" s="51"/>
      <c r="H1" s="52" t="s">
        <v>17</v>
      </c>
    </row>
    <row r="2" spans="1:8" s="2" customFormat="1" ht="15.75" customHeight="1" x14ac:dyDescent="0.3">
      <c r="A2" s="50"/>
      <c r="B2" s="129" t="s">
        <v>18</v>
      </c>
      <c r="C2" s="129"/>
      <c r="D2" s="129"/>
      <c r="E2" s="129"/>
      <c r="F2" s="129"/>
      <c r="G2" s="129"/>
      <c r="H2" s="129"/>
    </row>
    <row r="3" spans="1:8" s="2" customFormat="1" ht="15.75" customHeight="1" x14ac:dyDescent="0.3">
      <c r="A3" s="50"/>
      <c r="B3" s="129" t="s">
        <v>31</v>
      </c>
      <c r="C3" s="129"/>
      <c r="D3" s="129"/>
      <c r="E3" s="129"/>
      <c r="F3" s="129"/>
      <c r="G3" s="129"/>
      <c r="H3" s="129"/>
    </row>
    <row r="4" spans="1:8" s="2" customFormat="1" ht="15.75" customHeight="1" x14ac:dyDescent="0.3">
      <c r="A4" s="50"/>
      <c r="B4" s="129" t="str">
        <f>CONCATENATE(A17,"pozīcija"," ",C17)</f>
        <v>5.pozīcija Komplekts akūtai aknu aizstājterapijai</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15</v>
      </c>
      <c r="D14" s="125"/>
      <c r="E14" s="125"/>
      <c r="F14" s="125"/>
      <c r="G14" s="126"/>
      <c r="H14" s="58"/>
    </row>
    <row r="15" spans="1:8" s="56" customFormat="1" ht="14.4" customHeight="1" x14ac:dyDescent="0.25">
      <c r="A15" s="127" t="s">
        <v>14</v>
      </c>
      <c r="B15" s="128"/>
      <c r="C15" s="124" t="s">
        <v>16</v>
      </c>
      <c r="D15" s="125"/>
      <c r="E15" s="125"/>
      <c r="F15" s="125"/>
      <c r="G15" s="126"/>
      <c r="H15" s="57"/>
    </row>
    <row r="16" spans="1:8" ht="15.5" x14ac:dyDescent="0.35">
      <c r="A16" s="1"/>
      <c r="B16" s="114"/>
      <c r="C16" s="115"/>
      <c r="D16" s="115"/>
      <c r="E16" s="115"/>
      <c r="F16" s="115"/>
      <c r="G16" s="115"/>
      <c r="H16" s="115"/>
    </row>
    <row r="17" spans="1:8" ht="23" customHeight="1" x14ac:dyDescent="0.35">
      <c r="A17" s="116" t="s">
        <v>290</v>
      </c>
      <c r="B17" s="117"/>
      <c r="C17" s="29" t="s">
        <v>42</v>
      </c>
      <c r="D17" s="118" t="s">
        <v>19</v>
      </c>
      <c r="E17" s="119"/>
      <c r="F17" s="119"/>
      <c r="G17" s="119"/>
      <c r="H17" s="120"/>
    </row>
    <row r="18" spans="1:8" ht="37.5" x14ac:dyDescent="0.35">
      <c r="A18" s="3"/>
      <c r="B18" s="4"/>
      <c r="C18" s="17" t="s">
        <v>27</v>
      </c>
      <c r="D18" s="5" t="s">
        <v>20</v>
      </c>
      <c r="E18" s="5" t="s">
        <v>75</v>
      </c>
      <c r="F18" s="5" t="s">
        <v>73</v>
      </c>
      <c r="G18" s="6" t="s">
        <v>21</v>
      </c>
      <c r="H18" s="7" t="s">
        <v>22</v>
      </c>
    </row>
    <row r="19" spans="1:8" ht="23.4" customHeight="1" x14ac:dyDescent="0.35">
      <c r="A19" s="8" t="str">
        <f>$A$17</f>
        <v>5.</v>
      </c>
      <c r="B19" s="9">
        <v>1</v>
      </c>
      <c r="C19" s="20" t="s">
        <v>42</v>
      </c>
      <c r="D19" s="10"/>
      <c r="E19" s="10"/>
      <c r="F19" s="19" t="s">
        <v>28</v>
      </c>
      <c r="G19" s="19">
        <v>10</v>
      </c>
      <c r="H19" s="66"/>
    </row>
    <row r="20" spans="1:8" ht="17" customHeight="1" x14ac:dyDescent="0.35">
      <c r="A20" s="11"/>
      <c r="B20" s="12"/>
      <c r="C20" s="13"/>
      <c r="D20" s="13"/>
      <c r="E20" s="13"/>
      <c r="F20" s="13"/>
      <c r="G20" s="14" t="str">
        <f>CONCATENATE("KOPĒJĀ CENA par ",A17,"pozīciju bez PVN,EUR:")</f>
        <v>KOPĒJĀ CENA par 5.pozīciju bez PVN,EUR:</v>
      </c>
      <c r="H20" s="27">
        <f>G19*H19</f>
        <v>0</v>
      </c>
    </row>
    <row r="21" spans="1:8" ht="36" customHeight="1" x14ac:dyDescent="0.35">
      <c r="A21" s="3"/>
      <c r="B21" s="4"/>
      <c r="C21" s="17" t="s">
        <v>25</v>
      </c>
      <c r="D21" s="121" t="s">
        <v>23</v>
      </c>
      <c r="E21" s="122"/>
      <c r="F21" s="123"/>
      <c r="G21" s="121" t="s">
        <v>24</v>
      </c>
      <c r="H21" s="123"/>
    </row>
    <row r="22" spans="1:8" x14ac:dyDescent="0.35">
      <c r="A22" s="16" t="str">
        <f t="shared" ref="A22:A24" si="0">$A$17</f>
        <v>5.</v>
      </c>
      <c r="B22" s="42" t="s">
        <v>29</v>
      </c>
      <c r="C22" s="28" t="s">
        <v>76</v>
      </c>
      <c r="D22" s="112"/>
      <c r="E22" s="112"/>
      <c r="F22" s="113"/>
      <c r="G22" s="111"/>
      <c r="H22" s="113"/>
    </row>
    <row r="23" spans="1:8" ht="27" customHeight="1" x14ac:dyDescent="0.35">
      <c r="A23" s="16" t="str">
        <f t="shared" si="0"/>
        <v>5.</v>
      </c>
      <c r="B23" s="42" t="s">
        <v>36</v>
      </c>
      <c r="C23" s="21" t="s">
        <v>56</v>
      </c>
      <c r="D23" s="112"/>
      <c r="E23" s="112"/>
      <c r="F23" s="113"/>
      <c r="G23" s="111"/>
      <c r="H23" s="113"/>
    </row>
    <row r="24" spans="1:8" ht="18.649999999999999" customHeight="1" x14ac:dyDescent="0.35">
      <c r="A24" s="16" t="str">
        <f t="shared" si="0"/>
        <v>5.</v>
      </c>
      <c r="B24" s="42" t="s">
        <v>37</v>
      </c>
      <c r="C24" s="21" t="s">
        <v>57</v>
      </c>
      <c r="D24" s="112"/>
      <c r="E24" s="112"/>
      <c r="F24" s="113"/>
      <c r="G24" s="111"/>
      <c r="H24" s="113"/>
    </row>
    <row r="25" spans="1:8" ht="23" customHeight="1" x14ac:dyDescent="0.35">
      <c r="A25" s="16" t="str">
        <f>$A$17</f>
        <v>5.</v>
      </c>
      <c r="B25" s="42" t="s">
        <v>38</v>
      </c>
      <c r="C25" s="21" t="s">
        <v>44</v>
      </c>
      <c r="D25" s="112"/>
      <c r="E25" s="112"/>
      <c r="F25" s="113"/>
      <c r="G25" s="111"/>
      <c r="H25" s="113"/>
    </row>
    <row r="26" spans="1:8" ht="17" customHeight="1" x14ac:dyDescent="0.35">
      <c r="A26" s="16" t="str">
        <f>$A$17</f>
        <v>5.</v>
      </c>
      <c r="B26" s="42" t="s">
        <v>77</v>
      </c>
      <c r="C26" s="21" t="s">
        <v>45</v>
      </c>
      <c r="D26" s="112"/>
      <c r="E26" s="112"/>
      <c r="F26" s="113"/>
      <c r="G26" s="111"/>
      <c r="H26" s="113"/>
    </row>
    <row r="27" spans="1:8" ht="17" customHeight="1" x14ac:dyDescent="0.35">
      <c r="A27" s="16" t="str">
        <f t="shared" ref="A27:A29" si="1">$A$17</f>
        <v>5.</v>
      </c>
      <c r="B27" s="42" t="s">
        <v>78</v>
      </c>
      <c r="C27" s="21" t="s">
        <v>46</v>
      </c>
      <c r="D27" s="112"/>
      <c r="E27" s="112"/>
      <c r="F27" s="113"/>
      <c r="G27" s="111"/>
      <c r="H27" s="113"/>
    </row>
    <row r="28" spans="1:8" x14ac:dyDescent="0.35">
      <c r="A28" s="16" t="str">
        <f t="shared" si="1"/>
        <v>5.</v>
      </c>
      <c r="B28" s="42" t="s">
        <v>79</v>
      </c>
      <c r="C28" s="21" t="s">
        <v>47</v>
      </c>
      <c r="D28" s="112"/>
      <c r="E28" s="112"/>
      <c r="F28" s="113"/>
      <c r="G28" s="111"/>
      <c r="H28" s="113"/>
    </row>
    <row r="29" spans="1:8" x14ac:dyDescent="0.35">
      <c r="A29" s="16" t="str">
        <f t="shared" si="1"/>
        <v>5.</v>
      </c>
      <c r="B29" s="42" t="s">
        <v>39</v>
      </c>
      <c r="C29" s="21" t="s">
        <v>48</v>
      </c>
      <c r="D29" s="112"/>
      <c r="E29" s="112"/>
      <c r="F29" s="113"/>
      <c r="G29" s="111"/>
      <c r="H29" s="113"/>
    </row>
  </sheetData>
  <mergeCells count="44">
    <mergeCell ref="A11:B11"/>
    <mergeCell ref="C11:G11"/>
    <mergeCell ref="A8:B8"/>
    <mergeCell ref="C8:G8"/>
    <mergeCell ref="A9:B9"/>
    <mergeCell ref="C9:G9"/>
    <mergeCell ref="A10:B10"/>
    <mergeCell ref="C10:G10"/>
    <mergeCell ref="A7:B7"/>
    <mergeCell ref="C7:G7"/>
    <mergeCell ref="B2:H2"/>
    <mergeCell ref="B3:H3"/>
    <mergeCell ref="B4:H4"/>
    <mergeCell ref="A6:B6"/>
    <mergeCell ref="C6:G6"/>
    <mergeCell ref="A12:B12"/>
    <mergeCell ref="C12:G12"/>
    <mergeCell ref="A13:B13"/>
    <mergeCell ref="C13:G13"/>
    <mergeCell ref="D25:F25"/>
    <mergeCell ref="G25:H25"/>
    <mergeCell ref="A14:B14"/>
    <mergeCell ref="C14:G14"/>
    <mergeCell ref="A15:B15"/>
    <mergeCell ref="C15:G15"/>
    <mergeCell ref="B16:H16"/>
    <mergeCell ref="A17:B17"/>
    <mergeCell ref="D17:H17"/>
    <mergeCell ref="D21:F21"/>
    <mergeCell ref="G21:H21"/>
    <mergeCell ref="D22:F22"/>
    <mergeCell ref="G22:H22"/>
    <mergeCell ref="D24:F24"/>
    <mergeCell ref="D26:F26"/>
    <mergeCell ref="G26:H26"/>
    <mergeCell ref="G24:H24"/>
    <mergeCell ref="D23:F23"/>
    <mergeCell ref="G23:H23"/>
    <mergeCell ref="D27:F27"/>
    <mergeCell ref="D28:F28"/>
    <mergeCell ref="D29:F29"/>
    <mergeCell ref="G27:H27"/>
    <mergeCell ref="G28:H28"/>
    <mergeCell ref="G29:H29"/>
  </mergeCells>
  <phoneticPr fontId="20" type="noConversion"/>
  <pageMargins left="0.7" right="0.7" top="0.75" bottom="0.75" header="0.3" footer="0.3"/>
  <pageSetup paperSize="9" orientation="portrait" horizontalDpi="300" verticalDpi="3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75A45-6401-4B70-8189-A17B09D422F4}">
  <sheetPr codeName="Sheet77">
    <tabColor theme="0" tint="-0.249977111117893"/>
  </sheetPr>
  <dimension ref="A1:I25"/>
  <sheetViews>
    <sheetView topLeftCell="A10" zoomScale="80" zoomScaleNormal="80" workbookViewId="0">
      <selection activeCell="C24" sqref="C24"/>
    </sheetView>
  </sheetViews>
  <sheetFormatPr defaultRowHeight="14.5" x14ac:dyDescent="0.35"/>
  <cols>
    <col min="1" max="1" width="5.36328125" customWidth="1"/>
    <col min="2" max="2" width="4.36328125" customWidth="1"/>
    <col min="3" max="3" width="77.6328125" customWidth="1"/>
    <col min="4" max="4" width="18.6328125" customWidth="1"/>
    <col min="5" max="5" width="17.54296875" customWidth="1"/>
    <col min="6" max="6" width="16.36328125" customWidth="1"/>
    <col min="7" max="7" width="16.54296875" customWidth="1"/>
    <col min="8" max="8" width="15.90625" customWidth="1"/>
  </cols>
  <sheetData>
    <row r="1" spans="1:8" s="2" customFormat="1" ht="14" x14ac:dyDescent="0.3">
      <c r="A1" s="50"/>
      <c r="B1" s="50"/>
      <c r="C1" s="50"/>
      <c r="D1" s="50"/>
      <c r="E1" s="50"/>
      <c r="F1" s="50"/>
      <c r="G1" s="51"/>
      <c r="H1" s="52" t="s">
        <v>17</v>
      </c>
    </row>
    <row r="2" spans="1:8" s="2" customFormat="1" ht="15.75" customHeight="1" x14ac:dyDescent="0.3">
      <c r="A2" s="50"/>
      <c r="B2" s="129" t="s">
        <v>18</v>
      </c>
      <c r="C2" s="129"/>
      <c r="D2" s="129"/>
      <c r="E2" s="129"/>
      <c r="F2" s="129"/>
      <c r="G2" s="129"/>
      <c r="H2" s="129"/>
    </row>
    <row r="3" spans="1:8" s="2" customFormat="1" ht="15.75" customHeight="1" x14ac:dyDescent="0.3">
      <c r="A3" s="50"/>
      <c r="B3" s="129" t="s">
        <v>31</v>
      </c>
      <c r="C3" s="129"/>
      <c r="D3" s="129"/>
      <c r="E3" s="129"/>
      <c r="F3" s="129"/>
      <c r="G3" s="129"/>
      <c r="H3" s="129"/>
    </row>
    <row r="4" spans="1:8" s="2" customFormat="1" ht="15.75" customHeight="1" x14ac:dyDescent="0.3">
      <c r="A4" s="50"/>
      <c r="B4" s="129" t="str">
        <f>CONCATENATE(A17,"pozīcija"," ",C17)</f>
        <v>6.pozīcija Plastikāta adata/perforators HD maģistrāļu uzpildei</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15</v>
      </c>
      <c r="D14" s="125"/>
      <c r="E14" s="125"/>
      <c r="F14" s="125"/>
      <c r="G14" s="126"/>
      <c r="H14" s="58"/>
    </row>
    <row r="15" spans="1:8" s="56" customFormat="1" ht="14.4" customHeight="1" x14ac:dyDescent="0.25">
      <c r="A15" s="127" t="s">
        <v>14</v>
      </c>
      <c r="B15" s="128"/>
      <c r="C15" s="124" t="s">
        <v>16</v>
      </c>
      <c r="D15" s="125"/>
      <c r="E15" s="125"/>
      <c r="F15" s="125"/>
      <c r="G15" s="126"/>
      <c r="H15" s="57"/>
    </row>
    <row r="16" spans="1:8" ht="15.5" x14ac:dyDescent="0.35">
      <c r="A16" s="1"/>
      <c r="B16" s="114"/>
      <c r="C16" s="115"/>
      <c r="D16" s="115"/>
      <c r="E16" s="115"/>
      <c r="F16" s="115"/>
      <c r="G16" s="115"/>
      <c r="H16" s="115"/>
    </row>
    <row r="17" spans="1:9" ht="35" customHeight="1" x14ac:dyDescent="0.35">
      <c r="A17" s="116" t="s">
        <v>291</v>
      </c>
      <c r="B17" s="117"/>
      <c r="C17" s="29" t="s">
        <v>59</v>
      </c>
      <c r="D17" s="118" t="s">
        <v>19</v>
      </c>
      <c r="E17" s="119"/>
      <c r="F17" s="119"/>
      <c r="G17" s="119"/>
      <c r="H17" s="120"/>
    </row>
    <row r="18" spans="1:9" ht="37.5" x14ac:dyDescent="0.35">
      <c r="A18" s="3"/>
      <c r="B18" s="4"/>
      <c r="C18" s="17" t="s">
        <v>27</v>
      </c>
      <c r="D18" s="5" t="s">
        <v>20</v>
      </c>
      <c r="E18" s="5" t="s">
        <v>75</v>
      </c>
      <c r="F18" s="5" t="s">
        <v>73</v>
      </c>
      <c r="G18" s="6" t="s">
        <v>21</v>
      </c>
      <c r="H18" s="7" t="s">
        <v>22</v>
      </c>
    </row>
    <row r="19" spans="1:9" s="2" customFormat="1" ht="28.25" customHeight="1" x14ac:dyDescent="0.3">
      <c r="A19" s="8" t="str">
        <f>$A$17</f>
        <v>6.</v>
      </c>
      <c r="B19" s="9">
        <v>1</v>
      </c>
      <c r="C19" s="21" t="s">
        <v>61</v>
      </c>
      <c r="D19" s="10"/>
      <c r="E19" s="10"/>
      <c r="F19" s="19" t="s">
        <v>62</v>
      </c>
      <c r="G19" s="46">
        <v>26000</v>
      </c>
      <c r="H19" s="64"/>
      <c r="I19" s="43"/>
    </row>
    <row r="20" spans="1:9" s="15" customFormat="1" ht="31.5" customHeight="1" x14ac:dyDescent="0.3">
      <c r="A20" s="11"/>
      <c r="B20" s="12"/>
      <c r="D20" s="13"/>
      <c r="E20" s="13"/>
      <c r="F20" s="13"/>
      <c r="G20" s="14" t="str">
        <f>CONCATENATE("KOPĒJĀ CENA par ",A17,"pozīciju bez PVN,EUR:")</f>
        <v>KOPĒJĀ CENA par 6.pozīciju bez PVN,EUR:</v>
      </c>
      <c r="H20" s="27">
        <f>G19*H19</f>
        <v>0</v>
      </c>
      <c r="I20" s="43"/>
    </row>
    <row r="21" spans="1:9" s="18" customFormat="1" ht="14" x14ac:dyDescent="0.3">
      <c r="A21" s="3"/>
      <c r="B21" s="4"/>
      <c r="C21" s="17" t="s">
        <v>25</v>
      </c>
      <c r="D21" s="121" t="s">
        <v>23</v>
      </c>
      <c r="E21" s="122"/>
      <c r="F21" s="123"/>
      <c r="G21" s="121" t="s">
        <v>24</v>
      </c>
      <c r="H21" s="123"/>
    </row>
    <row r="22" spans="1:9" s="2" customFormat="1" ht="17" customHeight="1" x14ac:dyDescent="0.3">
      <c r="A22" s="16" t="str">
        <f>$A$17</f>
        <v>6.</v>
      </c>
      <c r="B22" s="9">
        <v>2</v>
      </c>
      <c r="C22" s="21" t="s">
        <v>60</v>
      </c>
      <c r="D22" s="111"/>
      <c r="E22" s="112"/>
      <c r="F22" s="113"/>
      <c r="G22" s="111"/>
      <c r="H22" s="113"/>
    </row>
    <row r="23" spans="1:9" s="2" customFormat="1" ht="31.25" customHeight="1" x14ac:dyDescent="0.3">
      <c r="A23" s="16" t="str">
        <f t="shared" ref="A23:A24" si="0">$A$17</f>
        <v>6.</v>
      </c>
      <c r="B23" s="9">
        <v>3</v>
      </c>
      <c r="C23" s="22" t="s">
        <v>49</v>
      </c>
      <c r="D23" s="111"/>
      <c r="E23" s="112"/>
      <c r="F23" s="113"/>
      <c r="G23" s="111"/>
      <c r="H23" s="113"/>
    </row>
    <row r="24" spans="1:9" s="2" customFormat="1" ht="32.4" customHeight="1" x14ac:dyDescent="0.3">
      <c r="A24" s="16" t="str">
        <f t="shared" si="0"/>
        <v>6.</v>
      </c>
      <c r="B24" s="9">
        <v>4</v>
      </c>
      <c r="C24" s="22" t="s">
        <v>50</v>
      </c>
      <c r="D24" s="111"/>
      <c r="E24" s="112"/>
      <c r="F24" s="113"/>
      <c r="G24" s="111"/>
      <c r="H24" s="113"/>
    </row>
    <row r="25" spans="1:9" ht="17" customHeight="1" x14ac:dyDescent="0.35"/>
  </sheetData>
  <mergeCells count="34">
    <mergeCell ref="G22:H22"/>
    <mergeCell ref="D23:F23"/>
    <mergeCell ref="G23:H23"/>
    <mergeCell ref="D24:F24"/>
    <mergeCell ref="G24:H24"/>
    <mergeCell ref="D22:F22"/>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A17:B17"/>
    <mergeCell ref="D17:H17"/>
    <mergeCell ref="D21:F21"/>
    <mergeCell ref="G21:H21"/>
    <mergeCell ref="A14:B14"/>
    <mergeCell ref="C14:G14"/>
    <mergeCell ref="A15:B15"/>
    <mergeCell ref="C15:G15"/>
    <mergeCell ref="B16:H16"/>
  </mergeCells>
  <pageMargins left="0.7" right="0.7" top="0.75" bottom="0.75" header="0.3" footer="0.3"/>
  <pageSetup paperSize="9" orientation="portrait" horizontalDpi="300" verticalDpi="3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58735-D933-4779-852B-1CF224A62D05}">
  <sheetPr codeName="Sheet78">
    <tabColor theme="0" tint="-0.249977111117893"/>
  </sheetPr>
  <dimension ref="A1:H27"/>
  <sheetViews>
    <sheetView topLeftCell="A9" zoomScale="70" zoomScaleNormal="70" workbookViewId="0">
      <selection activeCell="C23" sqref="C23"/>
    </sheetView>
  </sheetViews>
  <sheetFormatPr defaultRowHeight="14.5" x14ac:dyDescent="0.35"/>
  <cols>
    <col min="1" max="1" width="5.36328125" customWidth="1"/>
    <col min="2" max="2" width="4.36328125" customWidth="1"/>
    <col min="3" max="3" width="77.6328125" customWidth="1"/>
    <col min="4" max="4" width="18.6328125" customWidth="1"/>
    <col min="5" max="5" width="17.54296875" customWidth="1"/>
    <col min="6" max="6" width="16.36328125" customWidth="1"/>
    <col min="7" max="7" width="16.54296875" customWidth="1"/>
    <col min="8" max="8" width="15.90625" customWidth="1"/>
  </cols>
  <sheetData>
    <row r="1" spans="1:8" s="2" customFormat="1" ht="14" x14ac:dyDescent="0.3">
      <c r="A1" s="50"/>
      <c r="B1" s="50"/>
      <c r="C1" s="50"/>
      <c r="D1" s="50"/>
      <c r="E1" s="50"/>
      <c r="F1" s="50"/>
      <c r="G1" s="51"/>
      <c r="H1" s="52" t="s">
        <v>17</v>
      </c>
    </row>
    <row r="2" spans="1:8" s="2" customFormat="1" ht="15.75" customHeight="1" x14ac:dyDescent="0.3">
      <c r="A2" s="50"/>
      <c r="B2" s="129" t="s">
        <v>18</v>
      </c>
      <c r="C2" s="129"/>
      <c r="D2" s="129"/>
      <c r="E2" s="129"/>
      <c r="F2" s="129"/>
      <c r="G2" s="129"/>
      <c r="H2" s="129"/>
    </row>
    <row r="3" spans="1:8" s="2" customFormat="1" ht="15.75" customHeight="1" x14ac:dyDescent="0.3">
      <c r="A3" s="50"/>
      <c r="B3" s="129" t="s">
        <v>31</v>
      </c>
      <c r="C3" s="129"/>
      <c r="D3" s="129"/>
      <c r="E3" s="129"/>
      <c r="F3" s="129"/>
      <c r="G3" s="129"/>
      <c r="H3" s="129"/>
    </row>
    <row r="4" spans="1:8" s="2" customFormat="1" ht="15.75" customHeight="1" x14ac:dyDescent="0.3">
      <c r="A4" s="50"/>
      <c r="B4" s="129" t="str">
        <f>CONCATENATE(A17,"pozīcija"," ",C17)</f>
        <v>7.pozīcija Citokīnu adsorbcijas kapsulas komplekts</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15</v>
      </c>
      <c r="D14" s="125"/>
      <c r="E14" s="125"/>
      <c r="F14" s="125"/>
      <c r="G14" s="126"/>
      <c r="H14" s="58"/>
    </row>
    <row r="15" spans="1:8" s="56" customFormat="1" ht="14.4" customHeight="1" x14ac:dyDescent="0.25">
      <c r="A15" s="127" t="s">
        <v>14</v>
      </c>
      <c r="B15" s="128"/>
      <c r="C15" s="124" t="s">
        <v>16</v>
      </c>
      <c r="D15" s="125"/>
      <c r="E15" s="125"/>
      <c r="F15" s="125"/>
      <c r="G15" s="126"/>
      <c r="H15" s="57"/>
    </row>
    <row r="16" spans="1:8" ht="15.5" x14ac:dyDescent="0.35">
      <c r="A16" s="1"/>
      <c r="B16" s="114"/>
      <c r="C16" s="115"/>
      <c r="D16" s="115"/>
      <c r="E16" s="115"/>
      <c r="F16" s="115"/>
      <c r="G16" s="115"/>
      <c r="H16" s="115"/>
    </row>
    <row r="17" spans="1:8" ht="23" customHeight="1" x14ac:dyDescent="0.35">
      <c r="A17" s="116" t="s">
        <v>292</v>
      </c>
      <c r="B17" s="117"/>
      <c r="C17" s="29" t="s">
        <v>43</v>
      </c>
      <c r="D17" s="118" t="s">
        <v>19</v>
      </c>
      <c r="E17" s="119"/>
      <c r="F17" s="119"/>
      <c r="G17" s="119"/>
      <c r="H17" s="120"/>
    </row>
    <row r="18" spans="1:8" ht="37.5" x14ac:dyDescent="0.35">
      <c r="A18" s="3"/>
      <c r="B18" s="4"/>
      <c r="C18" s="17" t="s">
        <v>27</v>
      </c>
      <c r="D18" s="5" t="s">
        <v>20</v>
      </c>
      <c r="E18" s="5" t="s">
        <v>75</v>
      </c>
      <c r="F18" s="5" t="s">
        <v>73</v>
      </c>
      <c r="G18" s="6" t="s">
        <v>21</v>
      </c>
      <c r="H18" s="7" t="s">
        <v>22</v>
      </c>
    </row>
    <row r="19" spans="1:8" ht="26" customHeight="1" x14ac:dyDescent="0.35">
      <c r="A19" s="8" t="str">
        <f>$A$17</f>
        <v>7.</v>
      </c>
      <c r="B19" s="9">
        <v>1</v>
      </c>
      <c r="C19" s="20" t="s">
        <v>43</v>
      </c>
      <c r="D19" s="10"/>
      <c r="E19" s="10"/>
      <c r="F19" s="19" t="s">
        <v>28</v>
      </c>
      <c r="G19" s="19">
        <v>300</v>
      </c>
      <c r="H19" s="66"/>
    </row>
    <row r="20" spans="1:8" ht="17" customHeight="1" x14ac:dyDescent="0.35">
      <c r="A20" s="11"/>
      <c r="B20" s="12"/>
      <c r="C20" s="13"/>
      <c r="D20" s="13"/>
      <c r="E20" s="13"/>
      <c r="F20" s="13"/>
      <c r="G20" s="14" t="str">
        <f>CONCATENATE("KOPĒJĀ CENA par ",A17,"pozīciju bez PVN,EUR:")</f>
        <v>KOPĒJĀ CENA par 7.pozīciju bez PVN,EUR:</v>
      </c>
      <c r="H20" s="27">
        <f>G19*H19</f>
        <v>0</v>
      </c>
    </row>
    <row r="21" spans="1:8" ht="36" customHeight="1" x14ac:dyDescent="0.35">
      <c r="A21" s="3"/>
      <c r="B21" s="4"/>
      <c r="C21" s="17" t="s">
        <v>25</v>
      </c>
      <c r="D21" s="121" t="s">
        <v>23</v>
      </c>
      <c r="E21" s="122"/>
      <c r="F21" s="123"/>
      <c r="G21" s="121" t="s">
        <v>24</v>
      </c>
      <c r="H21" s="123"/>
    </row>
    <row r="22" spans="1:8" ht="27.65" customHeight="1" x14ac:dyDescent="0.35">
      <c r="A22" s="16" t="str">
        <f>$A$17</f>
        <v>7.</v>
      </c>
      <c r="B22" s="9">
        <v>2</v>
      </c>
      <c r="C22" s="25" t="s">
        <v>51</v>
      </c>
      <c r="D22" s="112"/>
      <c r="E22" s="112"/>
      <c r="F22" s="113"/>
      <c r="G22" s="111"/>
      <c r="H22" s="113"/>
    </row>
    <row r="23" spans="1:8" ht="27.65" customHeight="1" x14ac:dyDescent="0.35">
      <c r="A23" s="16" t="str">
        <f>$A$17</f>
        <v>7.</v>
      </c>
      <c r="B23" s="9">
        <v>3</v>
      </c>
      <c r="C23" s="25" t="s">
        <v>66</v>
      </c>
      <c r="D23" s="112"/>
      <c r="E23" s="112"/>
      <c r="F23" s="113"/>
      <c r="G23" s="111"/>
      <c r="H23" s="113"/>
    </row>
    <row r="24" spans="1:8" ht="29.4" customHeight="1" x14ac:dyDescent="0.35">
      <c r="A24" s="16" t="str">
        <f t="shared" ref="A24:A25" si="0">$A$17</f>
        <v>7.</v>
      </c>
      <c r="B24" s="9">
        <v>4</v>
      </c>
      <c r="C24" s="25" t="s">
        <v>58</v>
      </c>
      <c r="D24" s="112"/>
      <c r="E24" s="112"/>
      <c r="F24" s="113"/>
      <c r="G24" s="111"/>
      <c r="H24" s="113"/>
    </row>
    <row r="25" spans="1:8" ht="17.399999999999999" customHeight="1" x14ac:dyDescent="0.35">
      <c r="A25" s="16" t="str">
        <f t="shared" si="0"/>
        <v>7.</v>
      </c>
      <c r="B25" s="9">
        <v>5</v>
      </c>
      <c r="C25" s="25" t="s">
        <v>53</v>
      </c>
      <c r="D25" s="112"/>
      <c r="E25" s="112"/>
      <c r="F25" s="113"/>
      <c r="G25" s="111"/>
      <c r="H25" s="113"/>
    </row>
    <row r="26" spans="1:8" ht="17" customHeight="1" x14ac:dyDescent="0.35">
      <c r="A26" s="16" t="str">
        <f>$A$17</f>
        <v>7.</v>
      </c>
      <c r="B26" s="9">
        <v>6</v>
      </c>
      <c r="C26" s="25" t="s">
        <v>52</v>
      </c>
      <c r="D26" s="112"/>
      <c r="E26" s="112"/>
      <c r="F26" s="113"/>
      <c r="G26" s="111"/>
      <c r="H26" s="113"/>
    </row>
    <row r="27" spans="1:8" x14ac:dyDescent="0.35">
      <c r="C27" s="30"/>
    </row>
  </sheetData>
  <mergeCells count="38">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2:F22"/>
    <mergeCell ref="G22:H22"/>
    <mergeCell ref="A14:B14"/>
    <mergeCell ref="C14:G14"/>
    <mergeCell ref="A15:B15"/>
    <mergeCell ref="C15:G15"/>
    <mergeCell ref="B16:H16"/>
    <mergeCell ref="A17:B17"/>
    <mergeCell ref="D17:H17"/>
    <mergeCell ref="D21:F21"/>
    <mergeCell ref="G21:H21"/>
    <mergeCell ref="D23:F23"/>
    <mergeCell ref="G23:H23"/>
    <mergeCell ref="D26:F26"/>
    <mergeCell ref="G26:H26"/>
    <mergeCell ref="D24:F24"/>
    <mergeCell ref="D25:F25"/>
    <mergeCell ref="G24:H24"/>
    <mergeCell ref="G25:H2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1CE2-9D1A-45AD-8AAA-FD37D08CDB25}">
  <sheetPr>
    <tabColor theme="0" tint="-0.249977111117893"/>
  </sheetPr>
  <dimension ref="A1:H154"/>
  <sheetViews>
    <sheetView topLeftCell="A15" zoomScale="80" zoomScaleNormal="80" workbookViewId="0">
      <selection activeCell="G24" sqref="G24:H24"/>
    </sheetView>
  </sheetViews>
  <sheetFormatPr defaultRowHeight="14.5" x14ac:dyDescent="0.35"/>
  <cols>
    <col min="1" max="1" width="5.36328125" style="2" customWidth="1"/>
    <col min="2" max="2" width="7" style="2" customWidth="1"/>
    <col min="3" max="3" width="77.6328125" style="2" customWidth="1"/>
    <col min="4" max="4" width="17.6328125" style="2" customWidth="1"/>
    <col min="5" max="5" width="18.08984375" style="2" customWidth="1"/>
    <col min="6" max="6" width="15.36328125" style="2" customWidth="1"/>
    <col min="7" max="7" width="16.453125" style="2" customWidth="1"/>
    <col min="8" max="8" width="12.6328125" style="2" customWidth="1"/>
  </cols>
  <sheetData>
    <row r="1" spans="1:8" s="2" customFormat="1" ht="14" x14ac:dyDescent="0.3">
      <c r="A1" s="50"/>
      <c r="B1" s="50"/>
      <c r="C1" s="50"/>
      <c r="D1" s="50"/>
      <c r="E1" s="50"/>
      <c r="F1" s="50"/>
      <c r="G1" s="51"/>
      <c r="H1" s="52" t="s">
        <v>17</v>
      </c>
    </row>
    <row r="2" spans="1:8" s="2" customFormat="1" ht="15.75" customHeight="1" x14ac:dyDescent="0.3">
      <c r="A2" s="50"/>
      <c r="B2" s="129" t="s">
        <v>18</v>
      </c>
      <c r="C2" s="129"/>
      <c r="D2" s="129"/>
      <c r="E2" s="129"/>
      <c r="F2" s="129"/>
      <c r="G2" s="129"/>
      <c r="H2" s="129"/>
    </row>
    <row r="3" spans="1:8" s="2" customFormat="1" ht="15.75" customHeight="1" x14ac:dyDescent="0.3">
      <c r="A3" s="50"/>
      <c r="B3" s="129" t="s">
        <v>31</v>
      </c>
      <c r="C3" s="129"/>
      <c r="D3" s="129"/>
      <c r="E3" s="129"/>
      <c r="F3" s="129"/>
      <c r="G3" s="129"/>
      <c r="H3" s="129"/>
    </row>
    <row r="4" spans="1:8" s="2" customFormat="1" ht="15.75" customHeight="1" x14ac:dyDescent="0.3">
      <c r="A4" s="50"/>
      <c r="B4" s="129" t="str">
        <f>CONCATENATE(A17,"pozīcija"," ",C17)</f>
        <v xml:space="preserve">8.pozīcija Dubultās filtrācijas plazmaferēzes (DFPP) iekārtas maģistrāļu komplekts ar frakcionēšanas un plazmas filtriem. </v>
      </c>
      <c r="C4" s="129"/>
      <c r="D4" s="129"/>
      <c r="E4" s="129"/>
      <c r="F4" s="129"/>
      <c r="G4" s="129"/>
      <c r="H4" s="129"/>
    </row>
    <row r="5" spans="1:8" s="56" customFormat="1" ht="15.65" customHeight="1" x14ac:dyDescent="0.25">
      <c r="A5" s="53" t="s">
        <v>0</v>
      </c>
      <c r="B5" s="54"/>
      <c r="C5" s="54"/>
      <c r="D5" s="54"/>
      <c r="E5" s="54"/>
      <c r="F5" s="54"/>
      <c r="G5" s="54"/>
      <c r="H5" s="55" t="s">
        <v>1</v>
      </c>
    </row>
    <row r="6" spans="1:8" s="56" customFormat="1" ht="15.65" customHeight="1" x14ac:dyDescent="0.25">
      <c r="A6" s="127" t="s">
        <v>2</v>
      </c>
      <c r="B6" s="128"/>
      <c r="C6" s="124" t="s">
        <v>26</v>
      </c>
      <c r="D6" s="125"/>
      <c r="E6" s="125"/>
      <c r="F6" s="125"/>
      <c r="G6" s="126"/>
      <c r="H6" s="57"/>
    </row>
    <row r="7" spans="1:8" s="56" customFormat="1" ht="14.4" customHeight="1" x14ac:dyDescent="0.25">
      <c r="A7" s="127" t="s">
        <v>3</v>
      </c>
      <c r="B7" s="128"/>
      <c r="C7" s="124" t="s">
        <v>4</v>
      </c>
      <c r="D7" s="125"/>
      <c r="E7" s="125"/>
      <c r="F7" s="125"/>
      <c r="G7" s="126"/>
      <c r="H7" s="57"/>
    </row>
    <row r="8" spans="1:8" s="56" customFormat="1" ht="23.4" customHeight="1" x14ac:dyDescent="0.25">
      <c r="A8" s="130" t="s">
        <v>5</v>
      </c>
      <c r="B8" s="131"/>
      <c r="C8" s="124" t="s">
        <v>80</v>
      </c>
      <c r="D8" s="125"/>
      <c r="E8" s="125"/>
      <c r="F8" s="125"/>
      <c r="G8" s="126"/>
      <c r="H8" s="58"/>
    </row>
    <row r="9" spans="1:8" s="56" customFormat="1" ht="15.65" customHeight="1" x14ac:dyDescent="0.25">
      <c r="A9" s="127" t="s">
        <v>6</v>
      </c>
      <c r="B9" s="128"/>
      <c r="C9" s="124" t="s">
        <v>74</v>
      </c>
      <c r="D9" s="125"/>
      <c r="E9" s="125"/>
      <c r="F9" s="125"/>
      <c r="G9" s="126"/>
      <c r="H9" s="58"/>
    </row>
    <row r="10" spans="1:8" s="56" customFormat="1" ht="36" customHeight="1" x14ac:dyDescent="0.25">
      <c r="A10" s="127" t="s">
        <v>7</v>
      </c>
      <c r="B10" s="128"/>
      <c r="C10" s="124" t="s">
        <v>70</v>
      </c>
      <c r="D10" s="125"/>
      <c r="E10" s="125"/>
      <c r="F10" s="125"/>
      <c r="G10" s="126"/>
      <c r="H10" s="58"/>
    </row>
    <row r="11" spans="1:8" s="56" customFormat="1" ht="24.65" customHeight="1" x14ac:dyDescent="0.25">
      <c r="A11" s="127" t="s">
        <v>8</v>
      </c>
      <c r="B11" s="128"/>
      <c r="C11" s="124" t="s">
        <v>9</v>
      </c>
      <c r="D11" s="125"/>
      <c r="E11" s="125"/>
      <c r="F11" s="125"/>
      <c r="G11" s="126"/>
      <c r="H11" s="57"/>
    </row>
    <row r="12" spans="1:8" s="56" customFormat="1" ht="24.65" customHeight="1" x14ac:dyDescent="0.25">
      <c r="A12" s="127" t="s">
        <v>10</v>
      </c>
      <c r="B12" s="128"/>
      <c r="C12" s="124" t="s">
        <v>69</v>
      </c>
      <c r="D12" s="125"/>
      <c r="E12" s="125"/>
      <c r="F12" s="125"/>
      <c r="G12" s="126"/>
      <c r="H12" s="58"/>
    </row>
    <row r="13" spans="1:8" s="56" customFormat="1" ht="14.25" customHeight="1" x14ac:dyDescent="0.25">
      <c r="A13" s="127" t="s">
        <v>11</v>
      </c>
      <c r="B13" s="128"/>
      <c r="C13" s="124" t="s">
        <v>12</v>
      </c>
      <c r="D13" s="125"/>
      <c r="E13" s="125"/>
      <c r="F13" s="125"/>
      <c r="G13" s="126"/>
      <c r="H13" s="57"/>
    </row>
    <row r="14" spans="1:8" s="56" customFormat="1" ht="14.4" customHeight="1" x14ac:dyDescent="0.25">
      <c r="A14" s="127" t="s">
        <v>13</v>
      </c>
      <c r="B14" s="128"/>
      <c r="C14" s="124" t="s">
        <v>15</v>
      </c>
      <c r="D14" s="125"/>
      <c r="E14" s="125"/>
      <c r="F14" s="125"/>
      <c r="G14" s="126"/>
      <c r="H14" s="58"/>
    </row>
    <row r="15" spans="1:8" s="56" customFormat="1" ht="14.4" customHeight="1" x14ac:dyDescent="0.25">
      <c r="A15" s="127" t="s">
        <v>14</v>
      </c>
      <c r="B15" s="128"/>
      <c r="C15" s="124" t="s">
        <v>16</v>
      </c>
      <c r="D15" s="125"/>
      <c r="E15" s="125"/>
      <c r="F15" s="125"/>
      <c r="G15" s="126"/>
      <c r="H15" s="57"/>
    </row>
    <row r="16" spans="1:8" ht="15.5" x14ac:dyDescent="0.35">
      <c r="A16" s="1"/>
      <c r="B16" s="114"/>
      <c r="C16" s="115"/>
      <c r="D16" s="115"/>
      <c r="E16" s="115"/>
      <c r="F16" s="115"/>
      <c r="G16" s="115"/>
      <c r="H16" s="115"/>
    </row>
    <row r="17" spans="1:8" ht="36.65" customHeight="1" x14ac:dyDescent="0.35">
      <c r="A17" s="116" t="s">
        <v>293</v>
      </c>
      <c r="B17" s="117"/>
      <c r="C17" s="29" t="s">
        <v>107</v>
      </c>
      <c r="D17" s="118" t="s">
        <v>19</v>
      </c>
      <c r="E17" s="119"/>
      <c r="F17" s="119"/>
      <c r="G17" s="119"/>
      <c r="H17" s="120"/>
    </row>
    <row r="18" spans="1:8" ht="37.5" x14ac:dyDescent="0.35">
      <c r="A18" s="3"/>
      <c r="B18" s="4"/>
      <c r="C18" s="17" t="s">
        <v>27</v>
      </c>
      <c r="D18" s="80" t="s">
        <v>20</v>
      </c>
      <c r="E18" s="80" t="s">
        <v>75</v>
      </c>
      <c r="F18" s="80" t="s">
        <v>73</v>
      </c>
      <c r="G18" s="83" t="s">
        <v>21</v>
      </c>
      <c r="H18" s="7" t="s">
        <v>22</v>
      </c>
    </row>
    <row r="19" spans="1:8" s="2" customFormat="1" ht="56.5" customHeight="1" x14ac:dyDescent="0.3">
      <c r="A19" s="8" t="str">
        <f>$A$17</f>
        <v>8.</v>
      </c>
      <c r="B19" s="9">
        <v>1</v>
      </c>
      <c r="C19" s="22" t="s">
        <v>108</v>
      </c>
      <c r="D19" s="82"/>
      <c r="E19" s="82"/>
      <c r="F19" s="82" t="s">
        <v>65</v>
      </c>
      <c r="G19" s="46">
        <v>400</v>
      </c>
      <c r="H19" s="66"/>
    </row>
    <row r="20" spans="1:8" s="2" customFormat="1" ht="56.5" customHeight="1" x14ac:dyDescent="0.3">
      <c r="A20" s="8" t="str">
        <f t="shared" ref="A20:A22" si="0">$A$17</f>
        <v>8.</v>
      </c>
      <c r="B20" s="9">
        <v>2</v>
      </c>
      <c r="C20" s="22" t="s">
        <v>138</v>
      </c>
      <c r="D20" s="82"/>
      <c r="E20" s="82"/>
      <c r="F20" s="82" t="s">
        <v>65</v>
      </c>
      <c r="G20" s="46">
        <v>70</v>
      </c>
      <c r="H20" s="66"/>
    </row>
    <row r="21" spans="1:8" s="2" customFormat="1" ht="56.5" customHeight="1" x14ac:dyDescent="0.3">
      <c r="A21" s="8" t="str">
        <f t="shared" si="0"/>
        <v>8.</v>
      </c>
      <c r="B21" s="9">
        <v>3</v>
      </c>
      <c r="C21" s="22" t="s">
        <v>145</v>
      </c>
      <c r="D21" s="82"/>
      <c r="E21" s="82"/>
      <c r="F21" s="82" t="s">
        <v>65</v>
      </c>
      <c r="G21" s="46">
        <v>140</v>
      </c>
      <c r="H21" s="66"/>
    </row>
    <row r="22" spans="1:8" s="2" customFormat="1" ht="56.5" customHeight="1" x14ac:dyDescent="0.3">
      <c r="A22" s="8" t="str">
        <f t="shared" si="0"/>
        <v>8.</v>
      </c>
      <c r="B22" s="9">
        <v>4</v>
      </c>
      <c r="C22" s="22" t="s">
        <v>148</v>
      </c>
      <c r="D22" s="82"/>
      <c r="E22" s="82"/>
      <c r="F22" s="82" t="s">
        <v>65</v>
      </c>
      <c r="G22" s="46">
        <v>70</v>
      </c>
      <c r="H22" s="66"/>
    </row>
    <row r="23" spans="1:8" ht="20" customHeight="1" x14ac:dyDescent="0.35">
      <c r="A23" s="11"/>
      <c r="B23" s="12"/>
      <c r="C23" s="13"/>
      <c r="D23" s="13"/>
      <c r="E23" s="13"/>
      <c r="F23" s="13"/>
      <c r="G23" s="81" t="str">
        <f>CONCATENATE("KOPĒJĀ CENA par ",A17,"pozīciju bez PVN,EUR:")</f>
        <v>KOPĒJĀ CENA par 8.pozīciju bez PVN,EUR:</v>
      </c>
      <c r="H23" s="27">
        <f>G19*H19+G20*H20+G21*H21+G22*H22</f>
        <v>0</v>
      </c>
    </row>
    <row r="24" spans="1:8" ht="30.65" customHeight="1" x14ac:dyDescent="0.35">
      <c r="A24" s="3"/>
      <c r="B24" s="4"/>
      <c r="C24" s="17" t="s">
        <v>25</v>
      </c>
      <c r="D24" s="121" t="s">
        <v>23</v>
      </c>
      <c r="E24" s="122"/>
      <c r="F24" s="123"/>
      <c r="G24" s="121" t="s">
        <v>24</v>
      </c>
      <c r="H24" s="123"/>
    </row>
    <row r="25" spans="1:8" ht="32.5" customHeight="1" x14ac:dyDescent="0.35">
      <c r="A25" s="16" t="str">
        <f>$A$17</f>
        <v>8.</v>
      </c>
      <c r="B25" s="26" t="s">
        <v>32</v>
      </c>
      <c r="C25" s="84" t="s">
        <v>180</v>
      </c>
      <c r="D25" s="111"/>
      <c r="E25" s="112"/>
      <c r="F25" s="113"/>
      <c r="G25" s="111"/>
      <c r="H25" s="113"/>
    </row>
    <row r="26" spans="1:8" x14ac:dyDescent="0.35">
      <c r="A26" s="16" t="str">
        <f t="shared" ref="A26:A35" si="1">$A$17</f>
        <v>8.</v>
      </c>
      <c r="B26" s="26" t="s">
        <v>149</v>
      </c>
      <c r="C26" s="84" t="s">
        <v>109</v>
      </c>
      <c r="D26" s="111"/>
      <c r="E26" s="112"/>
      <c r="F26" s="113"/>
      <c r="G26" s="111"/>
      <c r="H26" s="113"/>
    </row>
    <row r="27" spans="1:8" x14ac:dyDescent="0.35">
      <c r="A27" s="16" t="str">
        <f t="shared" si="1"/>
        <v>8.</v>
      </c>
      <c r="B27" s="26" t="s">
        <v>150</v>
      </c>
      <c r="C27" s="85" t="s">
        <v>110</v>
      </c>
      <c r="D27" s="111"/>
      <c r="E27" s="112"/>
      <c r="F27" s="113"/>
      <c r="G27" s="111"/>
      <c r="H27" s="113"/>
    </row>
    <row r="28" spans="1:8" x14ac:dyDescent="0.35">
      <c r="A28" s="16" t="str">
        <f t="shared" si="1"/>
        <v>8.</v>
      </c>
      <c r="B28" s="26" t="s">
        <v>151</v>
      </c>
      <c r="C28" s="86" t="s">
        <v>111</v>
      </c>
      <c r="D28" s="111"/>
      <c r="E28" s="112"/>
      <c r="F28" s="113"/>
      <c r="G28" s="111"/>
      <c r="H28" s="113"/>
    </row>
    <row r="29" spans="1:8" x14ac:dyDescent="0.35">
      <c r="A29" s="16" t="str">
        <f t="shared" si="1"/>
        <v>8.</v>
      </c>
      <c r="B29" s="26" t="s">
        <v>152</v>
      </c>
      <c r="C29" s="86" t="s">
        <v>112</v>
      </c>
      <c r="D29" s="111"/>
      <c r="E29" s="112"/>
      <c r="F29" s="113"/>
      <c r="G29" s="111"/>
      <c r="H29" s="113"/>
    </row>
    <row r="30" spans="1:8" x14ac:dyDescent="0.35">
      <c r="A30" s="16" t="str">
        <f t="shared" si="1"/>
        <v>8.</v>
      </c>
      <c r="B30" s="26" t="s">
        <v>153</v>
      </c>
      <c r="C30" s="86" t="s">
        <v>113</v>
      </c>
      <c r="D30" s="111"/>
      <c r="E30" s="112"/>
      <c r="F30" s="113"/>
      <c r="G30" s="111"/>
      <c r="H30" s="113"/>
    </row>
    <row r="31" spans="1:8" x14ac:dyDescent="0.35">
      <c r="A31" s="16" t="str">
        <f t="shared" si="1"/>
        <v>8.</v>
      </c>
      <c r="B31" s="26" t="s">
        <v>154</v>
      </c>
      <c r="C31" s="86" t="s">
        <v>114</v>
      </c>
      <c r="D31" s="111"/>
      <c r="E31" s="112"/>
      <c r="F31" s="113"/>
      <c r="G31" s="111"/>
      <c r="H31" s="113"/>
    </row>
    <row r="32" spans="1:8" x14ac:dyDescent="0.35">
      <c r="A32" s="16" t="str">
        <f t="shared" si="1"/>
        <v>8.</v>
      </c>
      <c r="B32" s="26" t="s">
        <v>155</v>
      </c>
      <c r="C32" s="85" t="s">
        <v>115</v>
      </c>
      <c r="D32" s="111"/>
      <c r="E32" s="112"/>
      <c r="F32" s="113"/>
      <c r="G32" s="111"/>
      <c r="H32" s="113"/>
    </row>
    <row r="33" spans="1:8" x14ac:dyDescent="0.35">
      <c r="A33" s="16" t="str">
        <f t="shared" si="1"/>
        <v>8.</v>
      </c>
      <c r="B33" s="26" t="s">
        <v>156</v>
      </c>
      <c r="C33" s="87" t="s">
        <v>116</v>
      </c>
      <c r="D33" s="111"/>
      <c r="E33" s="112"/>
      <c r="F33" s="113"/>
      <c r="G33" s="111"/>
      <c r="H33" s="113"/>
    </row>
    <row r="34" spans="1:8" x14ac:dyDescent="0.35">
      <c r="A34" s="16" t="str">
        <f t="shared" si="1"/>
        <v>8.</v>
      </c>
      <c r="B34" s="26" t="s">
        <v>157</v>
      </c>
      <c r="C34" s="85" t="s">
        <v>117</v>
      </c>
      <c r="D34" s="111"/>
      <c r="E34" s="112"/>
      <c r="F34" s="113"/>
      <c r="G34" s="111"/>
      <c r="H34" s="113"/>
    </row>
    <row r="35" spans="1:8" x14ac:dyDescent="0.35">
      <c r="A35" s="16" t="str">
        <f t="shared" si="1"/>
        <v>8.</v>
      </c>
      <c r="B35" s="26" t="s">
        <v>158</v>
      </c>
      <c r="C35" s="85" t="s">
        <v>118</v>
      </c>
      <c r="D35" s="111"/>
      <c r="E35" s="112"/>
      <c r="F35" s="113"/>
      <c r="G35" s="111"/>
      <c r="H35" s="113"/>
    </row>
    <row r="36" spans="1:8" ht="20" customHeight="1" x14ac:dyDescent="0.35">
      <c r="A36" s="16" t="str">
        <f>$A$17</f>
        <v>8.</v>
      </c>
      <c r="B36" s="26" t="s">
        <v>159</v>
      </c>
      <c r="C36" s="85" t="s">
        <v>119</v>
      </c>
      <c r="D36" s="111"/>
      <c r="E36" s="112"/>
      <c r="F36" s="113"/>
      <c r="G36" s="111"/>
      <c r="H36" s="113"/>
    </row>
    <row r="37" spans="1:8" x14ac:dyDescent="0.35">
      <c r="A37" s="16" t="str">
        <f t="shared" ref="A37:A100" si="2">$A$17</f>
        <v>8.</v>
      </c>
      <c r="B37" s="26" t="s">
        <v>160</v>
      </c>
      <c r="C37" s="85" t="s">
        <v>120</v>
      </c>
      <c r="D37" s="111"/>
      <c r="E37" s="112"/>
      <c r="F37" s="113"/>
      <c r="G37" s="111"/>
      <c r="H37" s="113"/>
    </row>
    <row r="38" spans="1:8" x14ac:dyDescent="0.35">
      <c r="A38" s="16" t="str">
        <f t="shared" si="2"/>
        <v>8.</v>
      </c>
      <c r="B38" s="26" t="s">
        <v>161</v>
      </c>
      <c r="C38" s="85" t="s">
        <v>121</v>
      </c>
      <c r="D38" s="111"/>
      <c r="E38" s="112"/>
      <c r="F38" s="113"/>
      <c r="G38" s="111"/>
      <c r="H38" s="113"/>
    </row>
    <row r="39" spans="1:8" ht="25" x14ac:dyDescent="0.35">
      <c r="A39" s="16" t="str">
        <f t="shared" si="2"/>
        <v>8.</v>
      </c>
      <c r="B39" s="26" t="s">
        <v>162</v>
      </c>
      <c r="C39" s="85" t="s">
        <v>122</v>
      </c>
      <c r="D39" s="111"/>
      <c r="E39" s="112"/>
      <c r="F39" s="113"/>
      <c r="G39" s="111"/>
      <c r="H39" s="113"/>
    </row>
    <row r="40" spans="1:8" x14ac:dyDescent="0.35">
      <c r="A40" s="16" t="str">
        <f t="shared" si="2"/>
        <v>8.</v>
      </c>
      <c r="B40" s="26" t="s">
        <v>163</v>
      </c>
      <c r="C40" s="84" t="s">
        <v>123</v>
      </c>
      <c r="D40" s="111"/>
      <c r="E40" s="112"/>
      <c r="F40" s="113"/>
      <c r="G40" s="111"/>
      <c r="H40" s="113"/>
    </row>
    <row r="41" spans="1:8" x14ac:dyDescent="0.35">
      <c r="A41" s="16" t="str">
        <f t="shared" si="2"/>
        <v>8.</v>
      </c>
      <c r="B41" s="26" t="s">
        <v>164</v>
      </c>
      <c r="C41" s="85" t="s">
        <v>110</v>
      </c>
      <c r="D41" s="111"/>
      <c r="E41" s="112"/>
      <c r="F41" s="113"/>
      <c r="G41" s="111"/>
      <c r="H41" s="113"/>
    </row>
    <row r="42" spans="1:8" x14ac:dyDescent="0.35">
      <c r="A42" s="16" t="str">
        <f t="shared" si="2"/>
        <v>8.</v>
      </c>
      <c r="B42" s="26" t="s">
        <v>165</v>
      </c>
      <c r="C42" s="85" t="s">
        <v>124</v>
      </c>
      <c r="D42" s="111"/>
      <c r="E42" s="112"/>
      <c r="F42" s="113"/>
      <c r="G42" s="111"/>
      <c r="H42" s="113"/>
    </row>
    <row r="43" spans="1:8" x14ac:dyDescent="0.35">
      <c r="A43" s="16" t="str">
        <f t="shared" si="2"/>
        <v>8.</v>
      </c>
      <c r="B43" s="26" t="s">
        <v>166</v>
      </c>
      <c r="C43" s="85" t="s">
        <v>125</v>
      </c>
      <c r="D43" s="111"/>
      <c r="E43" s="112"/>
      <c r="F43" s="113"/>
      <c r="G43" s="111"/>
      <c r="H43" s="113"/>
    </row>
    <row r="44" spans="1:8" x14ac:dyDescent="0.35">
      <c r="A44" s="16" t="str">
        <f t="shared" si="2"/>
        <v>8.</v>
      </c>
      <c r="B44" s="26" t="s">
        <v>167</v>
      </c>
      <c r="C44" s="85" t="s">
        <v>126</v>
      </c>
      <c r="D44" s="111"/>
      <c r="E44" s="112"/>
      <c r="F44" s="113"/>
      <c r="G44" s="111"/>
      <c r="H44" s="113"/>
    </row>
    <row r="45" spans="1:8" x14ac:dyDescent="0.35">
      <c r="A45" s="16" t="str">
        <f t="shared" si="2"/>
        <v>8.</v>
      </c>
      <c r="B45" s="26" t="s">
        <v>168</v>
      </c>
      <c r="C45" s="85" t="s">
        <v>127</v>
      </c>
      <c r="D45" s="111"/>
      <c r="E45" s="112"/>
      <c r="F45" s="113"/>
      <c r="G45" s="111"/>
      <c r="H45" s="113"/>
    </row>
    <row r="46" spans="1:8" x14ac:dyDescent="0.35">
      <c r="A46" s="16" t="str">
        <f t="shared" si="2"/>
        <v>8.</v>
      </c>
      <c r="B46" s="26" t="s">
        <v>169</v>
      </c>
      <c r="C46" s="85" t="s">
        <v>128</v>
      </c>
      <c r="D46" s="111"/>
      <c r="E46" s="112"/>
      <c r="F46" s="113"/>
      <c r="G46" s="111"/>
      <c r="H46" s="113"/>
    </row>
    <row r="47" spans="1:8" x14ac:dyDescent="0.35">
      <c r="A47" s="16" t="str">
        <f t="shared" si="2"/>
        <v>8.</v>
      </c>
      <c r="B47" s="26" t="s">
        <v>170</v>
      </c>
      <c r="C47" s="85" t="s">
        <v>129</v>
      </c>
      <c r="D47" s="111"/>
      <c r="E47" s="112"/>
      <c r="F47" s="113"/>
      <c r="G47" s="111"/>
      <c r="H47" s="113"/>
    </row>
    <row r="48" spans="1:8" x14ac:dyDescent="0.35">
      <c r="A48" s="16" t="str">
        <f t="shared" si="2"/>
        <v>8.</v>
      </c>
      <c r="B48" s="26" t="s">
        <v>171</v>
      </c>
      <c r="C48" s="85" t="s">
        <v>130</v>
      </c>
      <c r="D48" s="111"/>
      <c r="E48" s="112"/>
      <c r="F48" s="113"/>
      <c r="G48" s="111"/>
      <c r="H48" s="113"/>
    </row>
    <row r="49" spans="1:8" x14ac:dyDescent="0.35">
      <c r="A49" s="16" t="str">
        <f t="shared" si="2"/>
        <v>8.</v>
      </c>
      <c r="B49" s="26" t="s">
        <v>172</v>
      </c>
      <c r="C49" s="85" t="s">
        <v>131</v>
      </c>
      <c r="D49" s="111"/>
      <c r="E49" s="112"/>
      <c r="F49" s="113"/>
      <c r="G49" s="111"/>
      <c r="H49" s="113"/>
    </row>
    <row r="50" spans="1:8" x14ac:dyDescent="0.35">
      <c r="A50" s="16" t="str">
        <f t="shared" si="2"/>
        <v>8.</v>
      </c>
      <c r="B50" s="26" t="s">
        <v>173</v>
      </c>
      <c r="C50" s="85" t="s">
        <v>132</v>
      </c>
      <c r="D50" s="111"/>
      <c r="E50" s="112"/>
      <c r="F50" s="113"/>
      <c r="G50" s="111"/>
      <c r="H50" s="113"/>
    </row>
    <row r="51" spans="1:8" x14ac:dyDescent="0.35">
      <c r="A51" s="16" t="str">
        <f t="shared" si="2"/>
        <v>8.</v>
      </c>
      <c r="B51" s="26" t="s">
        <v>174</v>
      </c>
      <c r="C51" s="85" t="s">
        <v>133</v>
      </c>
      <c r="D51" s="111"/>
      <c r="E51" s="112"/>
      <c r="F51" s="113"/>
      <c r="G51" s="111"/>
      <c r="H51" s="113"/>
    </row>
    <row r="52" spans="1:8" x14ac:dyDescent="0.35">
      <c r="A52" s="16" t="str">
        <f t="shared" si="2"/>
        <v>8.</v>
      </c>
      <c r="B52" s="26" t="s">
        <v>175</v>
      </c>
      <c r="C52" s="85" t="s">
        <v>134</v>
      </c>
      <c r="D52" s="111"/>
      <c r="E52" s="112"/>
      <c r="F52" s="113"/>
      <c r="G52" s="111"/>
      <c r="H52" s="113"/>
    </row>
    <row r="53" spans="1:8" x14ac:dyDescent="0.35">
      <c r="A53" s="16" t="str">
        <f t="shared" si="2"/>
        <v>8.</v>
      </c>
      <c r="B53" s="26" t="s">
        <v>176</v>
      </c>
      <c r="C53" s="85" t="s">
        <v>121</v>
      </c>
      <c r="D53" s="111"/>
      <c r="E53" s="112"/>
      <c r="F53" s="113"/>
      <c r="G53" s="111"/>
      <c r="H53" s="113"/>
    </row>
    <row r="54" spans="1:8" x14ac:dyDescent="0.35">
      <c r="A54" s="16" t="str">
        <f t="shared" si="2"/>
        <v>8.</v>
      </c>
      <c r="B54" s="26" t="s">
        <v>177</v>
      </c>
      <c r="C54" s="85" t="s">
        <v>135</v>
      </c>
      <c r="D54" s="111"/>
      <c r="E54" s="112"/>
      <c r="F54" s="113"/>
      <c r="G54" s="111"/>
      <c r="H54" s="113"/>
    </row>
    <row r="55" spans="1:8" x14ac:dyDescent="0.35">
      <c r="A55" s="16" t="str">
        <f t="shared" si="2"/>
        <v>8.</v>
      </c>
      <c r="B55" s="26" t="s">
        <v>178</v>
      </c>
      <c r="C55" s="85" t="s">
        <v>136</v>
      </c>
      <c r="D55" s="111"/>
      <c r="E55" s="112"/>
      <c r="F55" s="113"/>
      <c r="G55" s="111"/>
      <c r="H55" s="113"/>
    </row>
    <row r="56" spans="1:8" ht="15" thickBot="1" x14ac:dyDescent="0.4">
      <c r="A56" s="16" t="str">
        <f t="shared" si="2"/>
        <v>8.</v>
      </c>
      <c r="B56" s="26" t="s">
        <v>179</v>
      </c>
      <c r="C56" s="88" t="s">
        <v>137</v>
      </c>
      <c r="D56" s="111"/>
      <c r="E56" s="112"/>
      <c r="F56" s="113"/>
      <c r="G56" s="111"/>
      <c r="H56" s="113"/>
    </row>
    <row r="57" spans="1:8" ht="37.5" x14ac:dyDescent="0.35">
      <c r="A57" s="16" t="str">
        <f t="shared" si="2"/>
        <v>8.</v>
      </c>
      <c r="B57" s="26" t="s">
        <v>29</v>
      </c>
      <c r="C57" s="84" t="s">
        <v>269</v>
      </c>
      <c r="D57" s="111"/>
      <c r="E57" s="112"/>
      <c r="F57" s="113"/>
      <c r="G57" s="111"/>
      <c r="H57" s="113"/>
    </row>
    <row r="58" spans="1:8" x14ac:dyDescent="0.35">
      <c r="A58" s="16" t="str">
        <f t="shared" si="2"/>
        <v>8.</v>
      </c>
      <c r="B58" s="26" t="s">
        <v>36</v>
      </c>
      <c r="C58" s="84" t="s">
        <v>109</v>
      </c>
      <c r="D58" s="111"/>
      <c r="E58" s="112"/>
      <c r="F58" s="113"/>
      <c r="G58" s="111"/>
      <c r="H58" s="113"/>
    </row>
    <row r="59" spans="1:8" x14ac:dyDescent="0.35">
      <c r="A59" s="16" t="str">
        <f t="shared" si="2"/>
        <v>8.</v>
      </c>
      <c r="B59" s="26" t="s">
        <v>181</v>
      </c>
      <c r="C59" s="85" t="s">
        <v>110</v>
      </c>
      <c r="D59" s="111"/>
      <c r="E59" s="112"/>
      <c r="F59" s="113"/>
      <c r="G59" s="111"/>
      <c r="H59" s="113"/>
    </row>
    <row r="60" spans="1:8" x14ac:dyDescent="0.35">
      <c r="A60" s="16" t="str">
        <f t="shared" si="2"/>
        <v>8.</v>
      </c>
      <c r="B60" s="26" t="s">
        <v>182</v>
      </c>
      <c r="C60" s="86" t="s">
        <v>111</v>
      </c>
      <c r="D60" s="111"/>
      <c r="E60" s="112"/>
      <c r="F60" s="113"/>
      <c r="G60" s="111"/>
      <c r="H60" s="113"/>
    </row>
    <row r="61" spans="1:8" x14ac:dyDescent="0.35">
      <c r="A61" s="16" t="str">
        <f t="shared" si="2"/>
        <v>8.</v>
      </c>
      <c r="B61" s="26" t="s">
        <v>183</v>
      </c>
      <c r="C61" s="86" t="s">
        <v>112</v>
      </c>
      <c r="D61" s="111"/>
      <c r="E61" s="112"/>
      <c r="F61" s="113"/>
      <c r="G61" s="111"/>
      <c r="H61" s="113"/>
    </row>
    <row r="62" spans="1:8" x14ac:dyDescent="0.35">
      <c r="A62" s="16" t="str">
        <f t="shared" si="2"/>
        <v>8.</v>
      </c>
      <c r="B62" s="26" t="s">
        <v>184</v>
      </c>
      <c r="C62" s="86" t="s">
        <v>113</v>
      </c>
      <c r="D62" s="111"/>
      <c r="E62" s="112"/>
      <c r="F62" s="113"/>
      <c r="G62" s="111"/>
      <c r="H62" s="113"/>
    </row>
    <row r="63" spans="1:8" x14ac:dyDescent="0.35">
      <c r="A63" s="16" t="str">
        <f t="shared" si="2"/>
        <v>8.</v>
      </c>
      <c r="B63" s="26" t="s">
        <v>185</v>
      </c>
      <c r="C63" s="86" t="s">
        <v>114</v>
      </c>
      <c r="D63" s="111"/>
      <c r="E63" s="112"/>
      <c r="F63" s="113"/>
      <c r="G63" s="111"/>
      <c r="H63" s="113"/>
    </row>
    <row r="64" spans="1:8" x14ac:dyDescent="0.35">
      <c r="A64" s="16" t="str">
        <f t="shared" si="2"/>
        <v>8.</v>
      </c>
      <c r="B64" s="26" t="s">
        <v>186</v>
      </c>
      <c r="C64" s="85" t="s">
        <v>115</v>
      </c>
      <c r="D64" s="111"/>
      <c r="E64" s="112"/>
      <c r="F64" s="113"/>
      <c r="G64" s="111"/>
      <c r="H64" s="113"/>
    </row>
    <row r="65" spans="1:8" x14ac:dyDescent="0.35">
      <c r="A65" s="16" t="str">
        <f t="shared" si="2"/>
        <v>8.</v>
      </c>
      <c r="B65" s="26" t="s">
        <v>187</v>
      </c>
      <c r="C65" s="87" t="s">
        <v>116</v>
      </c>
      <c r="D65" s="111"/>
      <c r="E65" s="112"/>
      <c r="F65" s="113"/>
      <c r="G65" s="111"/>
      <c r="H65" s="113"/>
    </row>
    <row r="66" spans="1:8" x14ac:dyDescent="0.35">
      <c r="A66" s="16" t="str">
        <f t="shared" si="2"/>
        <v>8.</v>
      </c>
      <c r="B66" s="26" t="s">
        <v>188</v>
      </c>
      <c r="C66" s="85" t="s">
        <v>117</v>
      </c>
      <c r="D66" s="111"/>
      <c r="E66" s="112"/>
      <c r="F66" s="113"/>
      <c r="G66" s="111"/>
      <c r="H66" s="113"/>
    </row>
    <row r="67" spans="1:8" x14ac:dyDescent="0.35">
      <c r="A67" s="16" t="str">
        <f t="shared" si="2"/>
        <v>8.</v>
      </c>
      <c r="B67" s="26" t="s">
        <v>189</v>
      </c>
      <c r="C67" s="85" t="s">
        <v>118</v>
      </c>
      <c r="D67" s="111"/>
      <c r="E67" s="112"/>
      <c r="F67" s="113"/>
      <c r="G67" s="111"/>
      <c r="H67" s="113"/>
    </row>
    <row r="68" spans="1:8" x14ac:dyDescent="0.35">
      <c r="A68" s="16" t="str">
        <f t="shared" si="2"/>
        <v>8.</v>
      </c>
      <c r="B68" s="26" t="s">
        <v>190</v>
      </c>
      <c r="C68" s="85" t="s">
        <v>119</v>
      </c>
      <c r="D68" s="111"/>
      <c r="E68" s="112"/>
      <c r="F68" s="113"/>
      <c r="G68" s="111"/>
      <c r="H68" s="113"/>
    </row>
    <row r="69" spans="1:8" x14ac:dyDescent="0.35">
      <c r="A69" s="16" t="str">
        <f t="shared" si="2"/>
        <v>8.</v>
      </c>
      <c r="B69" s="26" t="s">
        <v>191</v>
      </c>
      <c r="C69" s="85" t="s">
        <v>120</v>
      </c>
      <c r="D69" s="111"/>
      <c r="E69" s="112"/>
      <c r="F69" s="113"/>
      <c r="G69" s="111"/>
      <c r="H69" s="113"/>
    </row>
    <row r="70" spans="1:8" x14ac:dyDescent="0.35">
      <c r="A70" s="16" t="str">
        <f t="shared" si="2"/>
        <v>8.</v>
      </c>
      <c r="B70" s="26" t="s">
        <v>192</v>
      </c>
      <c r="C70" s="85" t="s">
        <v>121</v>
      </c>
      <c r="D70" s="111"/>
      <c r="E70" s="112"/>
      <c r="F70" s="113"/>
      <c r="G70" s="111"/>
      <c r="H70" s="113"/>
    </row>
    <row r="71" spans="1:8" ht="25" x14ac:dyDescent="0.35">
      <c r="A71" s="16" t="str">
        <f t="shared" si="2"/>
        <v>8.</v>
      </c>
      <c r="B71" s="26" t="s">
        <v>193</v>
      </c>
      <c r="C71" s="85" t="s">
        <v>122</v>
      </c>
      <c r="D71" s="111"/>
      <c r="E71" s="112"/>
      <c r="F71" s="113"/>
      <c r="G71" s="111"/>
      <c r="H71" s="113"/>
    </row>
    <row r="72" spans="1:8" x14ac:dyDescent="0.35">
      <c r="A72" s="16" t="str">
        <f t="shared" si="2"/>
        <v>8.</v>
      </c>
      <c r="B72" s="26" t="s">
        <v>37</v>
      </c>
      <c r="C72" s="84" t="s">
        <v>139</v>
      </c>
      <c r="D72" s="111"/>
      <c r="E72" s="112"/>
      <c r="F72" s="113"/>
      <c r="G72" s="111"/>
      <c r="H72" s="113"/>
    </row>
    <row r="73" spans="1:8" x14ac:dyDescent="0.35">
      <c r="A73" s="16" t="str">
        <f t="shared" si="2"/>
        <v>8.</v>
      </c>
      <c r="B73" s="26" t="s">
        <v>194</v>
      </c>
      <c r="C73" s="85" t="s">
        <v>110</v>
      </c>
      <c r="D73" s="111"/>
      <c r="E73" s="112"/>
      <c r="F73" s="113"/>
      <c r="G73" s="111"/>
      <c r="H73" s="113"/>
    </row>
    <row r="74" spans="1:8" x14ac:dyDescent="0.35">
      <c r="A74" s="16" t="str">
        <f t="shared" si="2"/>
        <v>8.</v>
      </c>
      <c r="B74" s="26" t="s">
        <v>195</v>
      </c>
      <c r="C74" s="85" t="s">
        <v>140</v>
      </c>
      <c r="D74" s="111"/>
      <c r="E74" s="112"/>
      <c r="F74" s="113"/>
      <c r="G74" s="111"/>
      <c r="H74" s="113"/>
    </row>
    <row r="75" spans="1:8" x14ac:dyDescent="0.35">
      <c r="A75" s="16" t="str">
        <f t="shared" si="2"/>
        <v>8.</v>
      </c>
      <c r="B75" s="26" t="s">
        <v>196</v>
      </c>
      <c r="C75" s="85" t="s">
        <v>125</v>
      </c>
      <c r="D75" s="111"/>
      <c r="E75" s="112"/>
      <c r="F75" s="113"/>
      <c r="G75" s="111"/>
      <c r="H75" s="113"/>
    </row>
    <row r="76" spans="1:8" x14ac:dyDescent="0.35">
      <c r="A76" s="16" t="str">
        <f t="shared" si="2"/>
        <v>8.</v>
      </c>
      <c r="B76" s="26" t="s">
        <v>197</v>
      </c>
      <c r="C76" s="85" t="s">
        <v>126</v>
      </c>
      <c r="D76" s="111"/>
      <c r="E76" s="112"/>
      <c r="F76" s="113"/>
      <c r="G76" s="111"/>
      <c r="H76" s="113"/>
    </row>
    <row r="77" spans="1:8" x14ac:dyDescent="0.35">
      <c r="A77" s="16" t="str">
        <f t="shared" si="2"/>
        <v>8.</v>
      </c>
      <c r="B77" s="26" t="s">
        <v>198</v>
      </c>
      <c r="C77" s="85" t="s">
        <v>127</v>
      </c>
      <c r="D77" s="111"/>
      <c r="E77" s="112"/>
      <c r="F77" s="113"/>
      <c r="G77" s="111"/>
      <c r="H77" s="113"/>
    </row>
    <row r="78" spans="1:8" x14ac:dyDescent="0.35">
      <c r="A78" s="16" t="str">
        <f t="shared" si="2"/>
        <v>8.</v>
      </c>
      <c r="B78" s="26" t="s">
        <v>199</v>
      </c>
      <c r="C78" s="85" t="s">
        <v>141</v>
      </c>
      <c r="D78" s="111"/>
      <c r="E78" s="112"/>
      <c r="F78" s="113"/>
      <c r="G78" s="111"/>
      <c r="H78" s="113"/>
    </row>
    <row r="79" spans="1:8" x14ac:dyDescent="0.35">
      <c r="A79" s="16" t="str">
        <f t="shared" si="2"/>
        <v>8.</v>
      </c>
      <c r="B79" s="26" t="s">
        <v>200</v>
      </c>
      <c r="C79" s="85" t="s">
        <v>129</v>
      </c>
      <c r="D79" s="111"/>
      <c r="E79" s="112"/>
      <c r="F79" s="113"/>
      <c r="G79" s="111"/>
      <c r="H79" s="113"/>
    </row>
    <row r="80" spans="1:8" x14ac:dyDescent="0.35">
      <c r="A80" s="16" t="str">
        <f t="shared" si="2"/>
        <v>8.</v>
      </c>
      <c r="B80" s="26" t="s">
        <v>201</v>
      </c>
      <c r="C80" s="85" t="s">
        <v>142</v>
      </c>
      <c r="D80" s="111"/>
      <c r="E80" s="112"/>
      <c r="F80" s="113"/>
      <c r="G80" s="111"/>
      <c r="H80" s="113"/>
    </row>
    <row r="81" spans="1:8" x14ac:dyDescent="0.35">
      <c r="A81" s="16" t="str">
        <f t="shared" si="2"/>
        <v>8.</v>
      </c>
      <c r="B81" s="26" t="s">
        <v>202</v>
      </c>
      <c r="C81" s="85" t="s">
        <v>131</v>
      </c>
      <c r="D81" s="111"/>
      <c r="E81" s="112"/>
      <c r="F81" s="113"/>
      <c r="G81" s="111"/>
      <c r="H81" s="113"/>
    </row>
    <row r="82" spans="1:8" x14ac:dyDescent="0.35">
      <c r="A82" s="16" t="str">
        <f t="shared" si="2"/>
        <v>8.</v>
      </c>
      <c r="B82" s="26" t="s">
        <v>203</v>
      </c>
      <c r="C82" s="85" t="s">
        <v>143</v>
      </c>
      <c r="D82" s="111"/>
      <c r="E82" s="112"/>
      <c r="F82" s="113"/>
      <c r="G82" s="111"/>
      <c r="H82" s="113"/>
    </row>
    <row r="83" spans="1:8" x14ac:dyDescent="0.35">
      <c r="A83" s="16" t="str">
        <f t="shared" si="2"/>
        <v>8.</v>
      </c>
      <c r="B83" s="26" t="s">
        <v>204</v>
      </c>
      <c r="C83" s="85" t="s">
        <v>144</v>
      </c>
      <c r="D83" s="111"/>
      <c r="E83" s="112"/>
      <c r="F83" s="113"/>
      <c r="G83" s="111"/>
      <c r="H83" s="113"/>
    </row>
    <row r="84" spans="1:8" x14ac:dyDescent="0.35">
      <c r="A84" s="16" t="str">
        <f t="shared" si="2"/>
        <v>8.</v>
      </c>
      <c r="B84" s="26" t="s">
        <v>205</v>
      </c>
      <c r="C84" s="85" t="s">
        <v>134</v>
      </c>
      <c r="D84" s="111"/>
      <c r="E84" s="112"/>
      <c r="F84" s="113"/>
      <c r="G84" s="111"/>
      <c r="H84" s="113"/>
    </row>
    <row r="85" spans="1:8" x14ac:dyDescent="0.35">
      <c r="A85" s="16" t="str">
        <f t="shared" si="2"/>
        <v>8.</v>
      </c>
      <c r="B85" s="26" t="s">
        <v>206</v>
      </c>
      <c r="C85" s="85" t="s">
        <v>121</v>
      </c>
      <c r="D85" s="111"/>
      <c r="E85" s="112"/>
      <c r="F85" s="113"/>
      <c r="G85" s="111"/>
      <c r="H85" s="113"/>
    </row>
    <row r="86" spans="1:8" x14ac:dyDescent="0.35">
      <c r="A86" s="16" t="str">
        <f t="shared" si="2"/>
        <v>8.</v>
      </c>
      <c r="B86" s="26" t="s">
        <v>207</v>
      </c>
      <c r="C86" s="85" t="s">
        <v>135</v>
      </c>
      <c r="D86" s="111"/>
      <c r="E86" s="112"/>
      <c r="F86" s="113"/>
      <c r="G86" s="111"/>
      <c r="H86" s="113"/>
    </row>
    <row r="87" spans="1:8" x14ac:dyDescent="0.35">
      <c r="A87" s="16" t="str">
        <f t="shared" si="2"/>
        <v>8.</v>
      </c>
      <c r="B87" s="26" t="s">
        <v>208</v>
      </c>
      <c r="C87" s="85" t="s">
        <v>136</v>
      </c>
      <c r="D87" s="111"/>
      <c r="E87" s="112"/>
      <c r="F87" s="113"/>
      <c r="G87" s="111"/>
      <c r="H87" s="113"/>
    </row>
    <row r="88" spans="1:8" ht="15" thickBot="1" x14ac:dyDescent="0.4">
      <c r="A88" s="16" t="str">
        <f t="shared" si="2"/>
        <v>8.</v>
      </c>
      <c r="B88" s="26" t="s">
        <v>209</v>
      </c>
      <c r="C88" s="88" t="s">
        <v>137</v>
      </c>
      <c r="D88" s="111"/>
      <c r="E88" s="112"/>
      <c r="F88" s="113"/>
      <c r="G88" s="111"/>
      <c r="H88" s="113"/>
    </row>
    <row r="89" spans="1:8" ht="37.5" x14ac:dyDescent="0.35">
      <c r="A89" s="16" t="str">
        <f t="shared" si="2"/>
        <v>8.</v>
      </c>
      <c r="B89" s="26" t="s">
        <v>39</v>
      </c>
      <c r="C89" s="84" t="s">
        <v>270</v>
      </c>
      <c r="D89" s="111"/>
      <c r="E89" s="112"/>
      <c r="F89" s="113"/>
      <c r="G89" s="111"/>
      <c r="H89" s="113"/>
    </row>
    <row r="90" spans="1:8" x14ac:dyDescent="0.35">
      <c r="A90" s="16" t="str">
        <f t="shared" si="2"/>
        <v>8.</v>
      </c>
      <c r="B90" s="26" t="s">
        <v>63</v>
      </c>
      <c r="C90" s="84" t="s">
        <v>146</v>
      </c>
      <c r="D90" s="111"/>
      <c r="E90" s="112"/>
      <c r="F90" s="113"/>
      <c r="G90" s="111"/>
      <c r="H90" s="113"/>
    </row>
    <row r="91" spans="1:8" x14ac:dyDescent="0.35">
      <c r="A91" s="16" t="str">
        <f t="shared" si="2"/>
        <v>8.</v>
      </c>
      <c r="B91" s="26" t="s">
        <v>210</v>
      </c>
      <c r="C91" s="85" t="s">
        <v>110</v>
      </c>
      <c r="D91" s="111"/>
      <c r="E91" s="112"/>
      <c r="F91" s="113"/>
      <c r="G91" s="111"/>
      <c r="H91" s="113"/>
    </row>
    <row r="92" spans="1:8" x14ac:dyDescent="0.35">
      <c r="A92" s="16" t="str">
        <f t="shared" si="2"/>
        <v>8.</v>
      </c>
      <c r="B92" s="26" t="s">
        <v>211</v>
      </c>
      <c r="C92" s="86" t="s">
        <v>111</v>
      </c>
      <c r="D92" s="111"/>
      <c r="E92" s="112"/>
      <c r="F92" s="113"/>
      <c r="G92" s="111"/>
      <c r="H92" s="113"/>
    </row>
    <row r="93" spans="1:8" x14ac:dyDescent="0.35">
      <c r="A93" s="16" t="str">
        <f t="shared" si="2"/>
        <v>8.</v>
      </c>
      <c r="B93" s="26" t="s">
        <v>212</v>
      </c>
      <c r="C93" s="86" t="s">
        <v>112</v>
      </c>
      <c r="D93" s="111"/>
      <c r="E93" s="112"/>
      <c r="F93" s="113"/>
      <c r="G93" s="111"/>
      <c r="H93" s="113"/>
    </row>
    <row r="94" spans="1:8" x14ac:dyDescent="0.35">
      <c r="A94" s="16" t="str">
        <f t="shared" si="2"/>
        <v>8.</v>
      </c>
      <c r="B94" s="26" t="s">
        <v>213</v>
      </c>
      <c r="C94" s="86" t="s">
        <v>113</v>
      </c>
      <c r="D94" s="111"/>
      <c r="E94" s="112"/>
      <c r="F94" s="113"/>
      <c r="G94" s="111"/>
      <c r="H94" s="113"/>
    </row>
    <row r="95" spans="1:8" x14ac:dyDescent="0.35">
      <c r="A95" s="16" t="str">
        <f t="shared" si="2"/>
        <v>8.</v>
      </c>
      <c r="B95" s="26" t="s">
        <v>214</v>
      </c>
      <c r="C95" s="86" t="s">
        <v>114</v>
      </c>
      <c r="D95" s="111"/>
      <c r="E95" s="112"/>
      <c r="F95" s="113"/>
      <c r="G95" s="111"/>
      <c r="H95" s="113"/>
    </row>
    <row r="96" spans="1:8" x14ac:dyDescent="0.35">
      <c r="A96" s="16" t="str">
        <f t="shared" si="2"/>
        <v>8.</v>
      </c>
      <c r="B96" s="26" t="s">
        <v>215</v>
      </c>
      <c r="C96" s="85" t="s">
        <v>115</v>
      </c>
      <c r="D96" s="111"/>
      <c r="E96" s="112"/>
      <c r="F96" s="113"/>
      <c r="G96" s="111"/>
      <c r="H96" s="113"/>
    </row>
    <row r="97" spans="1:8" x14ac:dyDescent="0.35">
      <c r="A97" s="16" t="str">
        <f t="shared" si="2"/>
        <v>8.</v>
      </c>
      <c r="B97" s="26" t="s">
        <v>216</v>
      </c>
      <c r="C97" s="87" t="s">
        <v>116</v>
      </c>
      <c r="D97" s="111"/>
      <c r="E97" s="112"/>
      <c r="F97" s="113"/>
      <c r="G97" s="111"/>
      <c r="H97" s="113"/>
    </row>
    <row r="98" spans="1:8" x14ac:dyDescent="0.35">
      <c r="A98" s="16" t="str">
        <f t="shared" si="2"/>
        <v>8.</v>
      </c>
      <c r="B98" s="26" t="s">
        <v>217</v>
      </c>
      <c r="C98" s="85" t="s">
        <v>117</v>
      </c>
      <c r="D98" s="111"/>
      <c r="E98" s="112"/>
      <c r="F98" s="113"/>
      <c r="G98" s="111"/>
      <c r="H98" s="113"/>
    </row>
    <row r="99" spans="1:8" x14ac:dyDescent="0.35">
      <c r="A99" s="16" t="str">
        <f t="shared" si="2"/>
        <v>8.</v>
      </c>
      <c r="B99" s="26" t="s">
        <v>218</v>
      </c>
      <c r="C99" s="85" t="s">
        <v>118</v>
      </c>
      <c r="D99" s="111"/>
      <c r="E99" s="112"/>
      <c r="F99" s="113"/>
      <c r="G99" s="111"/>
      <c r="H99" s="113"/>
    </row>
    <row r="100" spans="1:8" x14ac:dyDescent="0.35">
      <c r="A100" s="16" t="str">
        <f t="shared" si="2"/>
        <v>8.</v>
      </c>
      <c r="B100" s="26" t="s">
        <v>219</v>
      </c>
      <c r="C100" s="85" t="s">
        <v>119</v>
      </c>
      <c r="D100" s="111"/>
      <c r="E100" s="112"/>
      <c r="F100" s="113"/>
      <c r="G100" s="111"/>
      <c r="H100" s="113"/>
    </row>
    <row r="101" spans="1:8" x14ac:dyDescent="0.35">
      <c r="A101" s="16" t="str">
        <f t="shared" ref="A101:A153" si="3">$A$17</f>
        <v>8.</v>
      </c>
      <c r="B101" s="26" t="s">
        <v>220</v>
      </c>
      <c r="C101" s="85" t="s">
        <v>120</v>
      </c>
      <c r="D101" s="111"/>
      <c r="E101" s="112"/>
      <c r="F101" s="113"/>
      <c r="G101" s="111"/>
      <c r="H101" s="113"/>
    </row>
    <row r="102" spans="1:8" x14ac:dyDescent="0.35">
      <c r="A102" s="16" t="str">
        <f t="shared" si="3"/>
        <v>8.</v>
      </c>
      <c r="B102" s="26" t="s">
        <v>221</v>
      </c>
      <c r="C102" s="85" t="s">
        <v>121</v>
      </c>
      <c r="D102" s="111"/>
      <c r="E102" s="112"/>
      <c r="F102" s="113"/>
      <c r="G102" s="111"/>
      <c r="H102" s="113"/>
    </row>
    <row r="103" spans="1:8" ht="25" x14ac:dyDescent="0.35">
      <c r="A103" s="16" t="str">
        <f t="shared" si="3"/>
        <v>8.</v>
      </c>
      <c r="B103" s="26" t="s">
        <v>222</v>
      </c>
      <c r="C103" s="85" t="s">
        <v>147</v>
      </c>
      <c r="D103" s="111"/>
      <c r="E103" s="112"/>
      <c r="F103" s="113"/>
      <c r="G103" s="111"/>
      <c r="H103" s="113"/>
    </row>
    <row r="104" spans="1:8" x14ac:dyDescent="0.35">
      <c r="A104" s="16" t="str">
        <f t="shared" si="3"/>
        <v>8.</v>
      </c>
      <c r="B104" s="26" t="s">
        <v>64</v>
      </c>
      <c r="C104" s="84" t="s">
        <v>123</v>
      </c>
      <c r="D104" s="111"/>
      <c r="E104" s="112"/>
      <c r="F104" s="113"/>
      <c r="G104" s="111"/>
      <c r="H104" s="113"/>
    </row>
    <row r="105" spans="1:8" x14ac:dyDescent="0.35">
      <c r="A105" s="16" t="str">
        <f t="shared" si="3"/>
        <v>8.</v>
      </c>
      <c r="B105" s="26" t="s">
        <v>223</v>
      </c>
      <c r="C105" s="85" t="s">
        <v>110</v>
      </c>
      <c r="D105" s="111"/>
      <c r="E105" s="112"/>
      <c r="F105" s="113"/>
      <c r="G105" s="111"/>
      <c r="H105" s="113"/>
    </row>
    <row r="106" spans="1:8" x14ac:dyDescent="0.35">
      <c r="A106" s="16" t="str">
        <f t="shared" si="3"/>
        <v>8.</v>
      </c>
      <c r="B106" s="26" t="s">
        <v>224</v>
      </c>
      <c r="C106" s="85" t="s">
        <v>124</v>
      </c>
      <c r="D106" s="111"/>
      <c r="E106" s="112"/>
      <c r="F106" s="113"/>
      <c r="G106" s="111"/>
      <c r="H106" s="113"/>
    </row>
    <row r="107" spans="1:8" x14ac:dyDescent="0.35">
      <c r="A107" s="16" t="str">
        <f t="shared" si="3"/>
        <v>8.</v>
      </c>
      <c r="B107" s="26" t="s">
        <v>225</v>
      </c>
      <c r="C107" s="85" t="s">
        <v>125</v>
      </c>
      <c r="D107" s="111"/>
      <c r="E107" s="112"/>
      <c r="F107" s="113"/>
      <c r="G107" s="111"/>
      <c r="H107" s="113"/>
    </row>
    <row r="108" spans="1:8" x14ac:dyDescent="0.35">
      <c r="A108" s="16" t="str">
        <f t="shared" si="3"/>
        <v>8.</v>
      </c>
      <c r="B108" s="26" t="s">
        <v>226</v>
      </c>
      <c r="C108" s="85" t="s">
        <v>126</v>
      </c>
      <c r="D108" s="111"/>
      <c r="E108" s="112"/>
      <c r="F108" s="113"/>
      <c r="G108" s="111"/>
      <c r="H108" s="113"/>
    </row>
    <row r="109" spans="1:8" x14ac:dyDescent="0.35">
      <c r="A109" s="16" t="str">
        <f t="shared" si="3"/>
        <v>8.</v>
      </c>
      <c r="B109" s="26" t="s">
        <v>227</v>
      </c>
      <c r="C109" s="85" t="s">
        <v>127</v>
      </c>
      <c r="D109" s="111"/>
      <c r="E109" s="112"/>
      <c r="F109" s="113"/>
      <c r="G109" s="111"/>
      <c r="H109" s="113"/>
    </row>
    <row r="110" spans="1:8" x14ac:dyDescent="0.35">
      <c r="A110" s="16" t="str">
        <f t="shared" si="3"/>
        <v>8.</v>
      </c>
      <c r="B110" s="26" t="s">
        <v>228</v>
      </c>
      <c r="C110" s="85" t="s">
        <v>128</v>
      </c>
      <c r="D110" s="111"/>
      <c r="E110" s="112"/>
      <c r="F110" s="113"/>
      <c r="G110" s="111"/>
      <c r="H110" s="113"/>
    </row>
    <row r="111" spans="1:8" x14ac:dyDescent="0.35">
      <c r="A111" s="16" t="str">
        <f t="shared" si="3"/>
        <v>8.</v>
      </c>
      <c r="B111" s="26" t="s">
        <v>229</v>
      </c>
      <c r="C111" s="85" t="s">
        <v>129</v>
      </c>
      <c r="D111" s="111"/>
      <c r="E111" s="112"/>
      <c r="F111" s="113"/>
      <c r="G111" s="111"/>
      <c r="H111" s="113"/>
    </row>
    <row r="112" spans="1:8" x14ac:dyDescent="0.35">
      <c r="A112" s="16" t="str">
        <f t="shared" si="3"/>
        <v>8.</v>
      </c>
      <c r="B112" s="26" t="s">
        <v>230</v>
      </c>
      <c r="C112" s="85" t="s">
        <v>130</v>
      </c>
      <c r="D112" s="111"/>
      <c r="E112" s="112"/>
      <c r="F112" s="113"/>
      <c r="G112" s="111"/>
      <c r="H112" s="113"/>
    </row>
    <row r="113" spans="1:8" x14ac:dyDescent="0.35">
      <c r="A113" s="16" t="str">
        <f t="shared" si="3"/>
        <v>8.</v>
      </c>
      <c r="B113" s="26" t="s">
        <v>231</v>
      </c>
      <c r="C113" s="85" t="s">
        <v>131</v>
      </c>
      <c r="D113" s="111"/>
      <c r="E113" s="112"/>
      <c r="F113" s="113"/>
      <c r="G113" s="111"/>
      <c r="H113" s="113"/>
    </row>
    <row r="114" spans="1:8" x14ac:dyDescent="0.35">
      <c r="A114" s="16" t="str">
        <f t="shared" si="3"/>
        <v>8.</v>
      </c>
      <c r="B114" s="26" t="s">
        <v>232</v>
      </c>
      <c r="C114" s="85" t="s">
        <v>132</v>
      </c>
      <c r="D114" s="111"/>
      <c r="E114" s="112"/>
      <c r="F114" s="113"/>
      <c r="G114" s="111"/>
      <c r="H114" s="113"/>
    </row>
    <row r="115" spans="1:8" x14ac:dyDescent="0.35">
      <c r="A115" s="16" t="str">
        <f t="shared" si="3"/>
        <v>8.</v>
      </c>
      <c r="B115" s="26" t="s">
        <v>233</v>
      </c>
      <c r="C115" s="85" t="s">
        <v>133</v>
      </c>
      <c r="D115" s="111"/>
      <c r="E115" s="112"/>
      <c r="F115" s="113"/>
      <c r="G115" s="111"/>
      <c r="H115" s="113"/>
    </row>
    <row r="116" spans="1:8" x14ac:dyDescent="0.35">
      <c r="A116" s="16" t="str">
        <f t="shared" si="3"/>
        <v>8.</v>
      </c>
      <c r="B116" s="26" t="s">
        <v>234</v>
      </c>
      <c r="C116" s="85" t="s">
        <v>134</v>
      </c>
      <c r="D116" s="111"/>
      <c r="E116" s="112"/>
      <c r="F116" s="113"/>
      <c r="G116" s="111"/>
      <c r="H116" s="113"/>
    </row>
    <row r="117" spans="1:8" x14ac:dyDescent="0.35">
      <c r="A117" s="16" t="str">
        <f t="shared" si="3"/>
        <v>8.</v>
      </c>
      <c r="B117" s="26" t="s">
        <v>235</v>
      </c>
      <c r="C117" s="85" t="s">
        <v>121</v>
      </c>
      <c r="D117" s="111"/>
      <c r="E117" s="112"/>
      <c r="F117" s="113"/>
      <c r="G117" s="111"/>
      <c r="H117" s="113"/>
    </row>
    <row r="118" spans="1:8" x14ac:dyDescent="0.35">
      <c r="A118" s="16" t="str">
        <f t="shared" si="3"/>
        <v>8.</v>
      </c>
      <c r="B118" s="26" t="s">
        <v>236</v>
      </c>
      <c r="C118" s="85" t="s">
        <v>135</v>
      </c>
      <c r="D118" s="111"/>
      <c r="E118" s="112"/>
      <c r="F118" s="113"/>
      <c r="G118" s="111"/>
      <c r="H118" s="113"/>
    </row>
    <row r="119" spans="1:8" x14ac:dyDescent="0.35">
      <c r="A119" s="16" t="str">
        <f t="shared" si="3"/>
        <v>8.</v>
      </c>
      <c r="B119" s="26" t="s">
        <v>237</v>
      </c>
      <c r="C119" s="85" t="s">
        <v>136</v>
      </c>
      <c r="D119" s="111"/>
      <c r="E119" s="112"/>
      <c r="F119" s="113"/>
      <c r="G119" s="111"/>
      <c r="H119" s="113"/>
    </row>
    <row r="120" spans="1:8" ht="15" thickBot="1" x14ac:dyDescent="0.4">
      <c r="A120" s="16" t="str">
        <f t="shared" si="3"/>
        <v>8.</v>
      </c>
      <c r="B120" s="26" t="s">
        <v>238</v>
      </c>
      <c r="C120" s="88" t="s">
        <v>137</v>
      </c>
      <c r="D120" s="111"/>
      <c r="E120" s="112"/>
      <c r="F120" s="113"/>
      <c r="G120" s="111"/>
      <c r="H120" s="113"/>
    </row>
    <row r="121" spans="1:8" ht="37.5" x14ac:dyDescent="0.35">
      <c r="A121" s="16" t="str">
        <f t="shared" si="3"/>
        <v>8.</v>
      </c>
      <c r="B121" s="26" t="s">
        <v>55</v>
      </c>
      <c r="C121" s="84" t="s">
        <v>271</v>
      </c>
      <c r="D121" s="111"/>
      <c r="E121" s="112"/>
      <c r="F121" s="113"/>
      <c r="G121" s="111"/>
      <c r="H121" s="113"/>
    </row>
    <row r="122" spans="1:8" x14ac:dyDescent="0.35">
      <c r="A122" s="16" t="str">
        <f t="shared" si="3"/>
        <v>8.</v>
      </c>
      <c r="B122" s="26" t="s">
        <v>67</v>
      </c>
      <c r="C122" s="84" t="s">
        <v>146</v>
      </c>
      <c r="D122" s="111"/>
      <c r="E122" s="112"/>
      <c r="F122" s="113"/>
      <c r="G122" s="111"/>
      <c r="H122" s="113"/>
    </row>
    <row r="123" spans="1:8" x14ac:dyDescent="0.35">
      <c r="A123" s="16" t="str">
        <f t="shared" si="3"/>
        <v>8.</v>
      </c>
      <c r="B123" s="26" t="s">
        <v>239</v>
      </c>
      <c r="C123" s="85" t="s">
        <v>110</v>
      </c>
      <c r="D123" s="111"/>
      <c r="E123" s="112"/>
      <c r="F123" s="113"/>
      <c r="G123" s="111"/>
      <c r="H123" s="113"/>
    </row>
    <row r="124" spans="1:8" x14ac:dyDescent="0.35">
      <c r="A124" s="16" t="str">
        <f t="shared" si="3"/>
        <v>8.</v>
      </c>
      <c r="B124" s="26" t="s">
        <v>240</v>
      </c>
      <c r="C124" s="86" t="s">
        <v>111</v>
      </c>
      <c r="D124" s="111"/>
      <c r="E124" s="112"/>
      <c r="F124" s="113"/>
      <c r="G124" s="111"/>
      <c r="H124" s="113"/>
    </row>
    <row r="125" spans="1:8" x14ac:dyDescent="0.35">
      <c r="A125" s="16" t="str">
        <f t="shared" si="3"/>
        <v>8.</v>
      </c>
      <c r="B125" s="26" t="s">
        <v>241</v>
      </c>
      <c r="C125" s="86" t="s">
        <v>112</v>
      </c>
      <c r="D125" s="111"/>
      <c r="E125" s="112"/>
      <c r="F125" s="113"/>
      <c r="G125" s="111"/>
      <c r="H125" s="113"/>
    </row>
    <row r="126" spans="1:8" x14ac:dyDescent="0.35">
      <c r="A126" s="16" t="str">
        <f t="shared" si="3"/>
        <v>8.</v>
      </c>
      <c r="B126" s="26" t="s">
        <v>242</v>
      </c>
      <c r="C126" s="86" t="s">
        <v>113</v>
      </c>
      <c r="D126" s="111"/>
      <c r="E126" s="112"/>
      <c r="F126" s="113"/>
      <c r="G126" s="111"/>
      <c r="H126" s="113"/>
    </row>
    <row r="127" spans="1:8" x14ac:dyDescent="0.35">
      <c r="A127" s="16" t="str">
        <f t="shared" si="3"/>
        <v>8.</v>
      </c>
      <c r="B127" s="26" t="s">
        <v>243</v>
      </c>
      <c r="C127" s="86" t="s">
        <v>114</v>
      </c>
      <c r="D127" s="111"/>
      <c r="E127" s="112"/>
      <c r="F127" s="113"/>
      <c r="G127" s="111"/>
      <c r="H127" s="113"/>
    </row>
    <row r="128" spans="1:8" x14ac:dyDescent="0.35">
      <c r="A128" s="16" t="str">
        <f t="shared" si="3"/>
        <v>8.</v>
      </c>
      <c r="B128" s="26" t="s">
        <v>244</v>
      </c>
      <c r="C128" s="85" t="s">
        <v>115</v>
      </c>
      <c r="D128" s="111"/>
      <c r="E128" s="112"/>
      <c r="F128" s="113"/>
      <c r="G128" s="111"/>
      <c r="H128" s="113"/>
    </row>
    <row r="129" spans="1:8" x14ac:dyDescent="0.35">
      <c r="A129" s="16" t="str">
        <f t="shared" si="3"/>
        <v>8.</v>
      </c>
      <c r="B129" s="26" t="s">
        <v>245</v>
      </c>
      <c r="C129" s="89" t="s">
        <v>116</v>
      </c>
      <c r="D129" s="111"/>
      <c r="E129" s="112"/>
      <c r="F129" s="113"/>
      <c r="G129" s="111"/>
      <c r="H129" s="113"/>
    </row>
    <row r="130" spans="1:8" x14ac:dyDescent="0.35">
      <c r="A130" s="16" t="str">
        <f t="shared" si="3"/>
        <v>8.</v>
      </c>
      <c r="B130" s="26" t="s">
        <v>246</v>
      </c>
      <c r="C130" s="85" t="s">
        <v>117</v>
      </c>
      <c r="D130" s="111"/>
      <c r="E130" s="112"/>
      <c r="F130" s="113"/>
      <c r="G130" s="111"/>
      <c r="H130" s="113"/>
    </row>
    <row r="131" spans="1:8" x14ac:dyDescent="0.35">
      <c r="A131" s="16" t="str">
        <f t="shared" si="3"/>
        <v>8.</v>
      </c>
      <c r="B131" s="26" t="s">
        <v>247</v>
      </c>
      <c r="C131" s="85" t="s">
        <v>118</v>
      </c>
      <c r="D131" s="111"/>
      <c r="E131" s="112"/>
      <c r="F131" s="113"/>
      <c r="G131" s="111"/>
      <c r="H131" s="113"/>
    </row>
    <row r="132" spans="1:8" x14ac:dyDescent="0.35">
      <c r="A132" s="16" t="str">
        <f t="shared" si="3"/>
        <v>8.</v>
      </c>
      <c r="B132" s="26" t="s">
        <v>248</v>
      </c>
      <c r="C132" s="85" t="s">
        <v>119</v>
      </c>
      <c r="D132" s="111"/>
      <c r="E132" s="112"/>
      <c r="F132" s="113"/>
      <c r="G132" s="111"/>
      <c r="H132" s="113"/>
    </row>
    <row r="133" spans="1:8" x14ac:dyDescent="0.35">
      <c r="A133" s="16" t="str">
        <f t="shared" si="3"/>
        <v>8.</v>
      </c>
      <c r="B133" s="26" t="s">
        <v>249</v>
      </c>
      <c r="C133" s="85" t="s">
        <v>120</v>
      </c>
      <c r="D133" s="111"/>
      <c r="E133" s="112"/>
      <c r="F133" s="113"/>
      <c r="G133" s="111"/>
      <c r="H133" s="113"/>
    </row>
    <row r="134" spans="1:8" x14ac:dyDescent="0.35">
      <c r="A134" s="16" t="str">
        <f t="shared" si="3"/>
        <v>8.</v>
      </c>
      <c r="B134" s="26" t="s">
        <v>250</v>
      </c>
      <c r="C134" s="85" t="s">
        <v>121</v>
      </c>
      <c r="D134" s="111"/>
      <c r="E134" s="112"/>
      <c r="F134" s="113"/>
      <c r="G134" s="111"/>
      <c r="H134" s="113"/>
    </row>
    <row r="135" spans="1:8" ht="25" x14ac:dyDescent="0.35">
      <c r="A135" s="16" t="str">
        <f t="shared" si="3"/>
        <v>8.</v>
      </c>
      <c r="B135" s="26" t="s">
        <v>251</v>
      </c>
      <c r="C135" s="85" t="s">
        <v>147</v>
      </c>
      <c r="D135" s="111"/>
      <c r="E135" s="112"/>
      <c r="F135" s="113"/>
      <c r="G135" s="111"/>
      <c r="H135" s="113"/>
    </row>
    <row r="136" spans="1:8" x14ac:dyDescent="0.35">
      <c r="A136" s="16" t="str">
        <f t="shared" si="3"/>
        <v>8.</v>
      </c>
      <c r="B136" s="26" t="s">
        <v>252</v>
      </c>
      <c r="C136" s="84" t="s">
        <v>139</v>
      </c>
      <c r="D136" s="111"/>
      <c r="E136" s="112"/>
      <c r="F136" s="113"/>
      <c r="G136" s="111"/>
      <c r="H136" s="113"/>
    </row>
    <row r="137" spans="1:8" x14ac:dyDescent="0.35">
      <c r="A137" s="16" t="str">
        <f t="shared" si="3"/>
        <v>8.</v>
      </c>
      <c r="B137" s="26" t="s">
        <v>253</v>
      </c>
      <c r="C137" s="85" t="s">
        <v>110</v>
      </c>
      <c r="D137" s="111"/>
      <c r="E137" s="112"/>
      <c r="F137" s="113"/>
      <c r="G137" s="111"/>
      <c r="H137" s="113"/>
    </row>
    <row r="138" spans="1:8" x14ac:dyDescent="0.35">
      <c r="A138" s="16" t="str">
        <f t="shared" si="3"/>
        <v>8.</v>
      </c>
      <c r="B138" s="26" t="s">
        <v>254</v>
      </c>
      <c r="C138" s="85" t="s">
        <v>140</v>
      </c>
      <c r="D138" s="111"/>
      <c r="E138" s="112"/>
      <c r="F138" s="113"/>
      <c r="G138" s="111"/>
      <c r="H138" s="113"/>
    </row>
    <row r="139" spans="1:8" x14ac:dyDescent="0.35">
      <c r="A139" s="16" t="str">
        <f t="shared" si="3"/>
        <v>8.</v>
      </c>
      <c r="B139" s="26" t="s">
        <v>255</v>
      </c>
      <c r="C139" s="85" t="s">
        <v>125</v>
      </c>
      <c r="D139" s="111"/>
      <c r="E139" s="112"/>
      <c r="F139" s="113"/>
      <c r="G139" s="111"/>
      <c r="H139" s="113"/>
    </row>
    <row r="140" spans="1:8" x14ac:dyDescent="0.35">
      <c r="A140" s="16" t="str">
        <f t="shared" si="3"/>
        <v>8.</v>
      </c>
      <c r="B140" s="26" t="s">
        <v>256</v>
      </c>
      <c r="C140" s="85" t="s">
        <v>126</v>
      </c>
      <c r="D140" s="111"/>
      <c r="E140" s="112"/>
      <c r="F140" s="113"/>
      <c r="G140" s="111"/>
      <c r="H140" s="113"/>
    </row>
    <row r="141" spans="1:8" x14ac:dyDescent="0.35">
      <c r="A141" s="16" t="str">
        <f t="shared" si="3"/>
        <v>8.</v>
      </c>
      <c r="B141" s="26" t="s">
        <v>257</v>
      </c>
      <c r="C141" s="85" t="s">
        <v>127</v>
      </c>
      <c r="D141" s="111"/>
      <c r="E141" s="112"/>
      <c r="F141" s="113"/>
      <c r="G141" s="111"/>
      <c r="H141" s="113"/>
    </row>
    <row r="142" spans="1:8" x14ac:dyDescent="0.35">
      <c r="A142" s="16" t="str">
        <f t="shared" si="3"/>
        <v>8.</v>
      </c>
      <c r="B142" s="26" t="s">
        <v>258</v>
      </c>
      <c r="C142" s="85" t="s">
        <v>141</v>
      </c>
      <c r="D142" s="111"/>
      <c r="E142" s="112"/>
      <c r="F142" s="113"/>
      <c r="G142" s="111"/>
      <c r="H142" s="113"/>
    </row>
    <row r="143" spans="1:8" x14ac:dyDescent="0.35">
      <c r="A143" s="16" t="str">
        <f t="shared" si="3"/>
        <v>8.</v>
      </c>
      <c r="B143" s="26" t="s">
        <v>259</v>
      </c>
      <c r="C143" s="85" t="s">
        <v>129</v>
      </c>
      <c r="D143" s="111"/>
      <c r="E143" s="112"/>
      <c r="F143" s="113"/>
      <c r="G143" s="111"/>
      <c r="H143" s="113"/>
    </row>
    <row r="144" spans="1:8" x14ac:dyDescent="0.35">
      <c r="A144" s="16" t="str">
        <f t="shared" si="3"/>
        <v>8.</v>
      </c>
      <c r="B144" s="26" t="s">
        <v>260</v>
      </c>
      <c r="C144" s="85" t="s">
        <v>142</v>
      </c>
      <c r="D144" s="111"/>
      <c r="E144" s="112"/>
      <c r="F144" s="113"/>
      <c r="G144" s="111"/>
      <c r="H144" s="113"/>
    </row>
    <row r="145" spans="1:8" x14ac:dyDescent="0.35">
      <c r="A145" s="16" t="str">
        <f t="shared" si="3"/>
        <v>8.</v>
      </c>
      <c r="B145" s="26" t="s">
        <v>261</v>
      </c>
      <c r="C145" s="85" t="s">
        <v>131</v>
      </c>
      <c r="D145" s="111"/>
      <c r="E145" s="112"/>
      <c r="F145" s="113"/>
      <c r="G145" s="111"/>
      <c r="H145" s="113"/>
    </row>
    <row r="146" spans="1:8" x14ac:dyDescent="0.35">
      <c r="A146" s="16" t="str">
        <f t="shared" si="3"/>
        <v>8.</v>
      </c>
      <c r="B146" s="26" t="s">
        <v>262</v>
      </c>
      <c r="C146" s="85" t="s">
        <v>143</v>
      </c>
      <c r="D146" s="111"/>
      <c r="E146" s="112"/>
      <c r="F146" s="113"/>
      <c r="G146" s="111"/>
      <c r="H146" s="113"/>
    </row>
    <row r="147" spans="1:8" x14ac:dyDescent="0.35">
      <c r="A147" s="16" t="str">
        <f t="shared" si="3"/>
        <v>8.</v>
      </c>
      <c r="B147" s="26" t="s">
        <v>263</v>
      </c>
      <c r="C147" s="85" t="s">
        <v>144</v>
      </c>
      <c r="D147" s="111"/>
      <c r="E147" s="112"/>
      <c r="F147" s="113"/>
      <c r="G147" s="111"/>
      <c r="H147" s="113"/>
    </row>
    <row r="148" spans="1:8" x14ac:dyDescent="0.35">
      <c r="A148" s="16" t="str">
        <f t="shared" si="3"/>
        <v>8.</v>
      </c>
      <c r="B148" s="26" t="s">
        <v>264</v>
      </c>
      <c r="C148" s="85" t="s">
        <v>134</v>
      </c>
      <c r="D148" s="111"/>
      <c r="E148" s="112"/>
      <c r="F148" s="113"/>
      <c r="G148" s="111"/>
      <c r="H148" s="113"/>
    </row>
    <row r="149" spans="1:8" x14ac:dyDescent="0.35">
      <c r="A149" s="16" t="str">
        <f t="shared" si="3"/>
        <v>8.</v>
      </c>
      <c r="B149" s="26" t="s">
        <v>265</v>
      </c>
      <c r="C149" s="85" t="s">
        <v>121</v>
      </c>
      <c r="D149" s="111"/>
      <c r="E149" s="112"/>
      <c r="F149" s="113"/>
      <c r="G149" s="111"/>
      <c r="H149" s="113"/>
    </row>
    <row r="150" spans="1:8" x14ac:dyDescent="0.35">
      <c r="A150" s="16" t="str">
        <f t="shared" si="3"/>
        <v>8.</v>
      </c>
      <c r="B150" s="26" t="s">
        <v>266</v>
      </c>
      <c r="C150" s="85" t="s">
        <v>135</v>
      </c>
      <c r="D150" s="111"/>
      <c r="E150" s="112"/>
      <c r="F150" s="113"/>
      <c r="G150" s="111"/>
      <c r="H150" s="113"/>
    </row>
    <row r="151" spans="1:8" x14ac:dyDescent="0.35">
      <c r="A151" s="16" t="str">
        <f t="shared" si="3"/>
        <v>8.</v>
      </c>
      <c r="B151" s="26" t="s">
        <v>267</v>
      </c>
      <c r="C151" s="85" t="s">
        <v>136</v>
      </c>
      <c r="D151" s="111"/>
      <c r="E151" s="112"/>
      <c r="F151" s="113"/>
      <c r="G151" s="111"/>
      <c r="H151" s="113"/>
    </row>
    <row r="152" spans="1:8" x14ac:dyDescent="0.35">
      <c r="A152" s="16" t="str">
        <f t="shared" si="3"/>
        <v>8.</v>
      </c>
      <c r="B152" s="26" t="s">
        <v>268</v>
      </c>
      <c r="C152" s="104" t="s">
        <v>137</v>
      </c>
      <c r="D152" s="111"/>
      <c r="E152" s="112"/>
      <c r="F152" s="113"/>
      <c r="G152" s="111"/>
      <c r="H152" s="113"/>
    </row>
    <row r="153" spans="1:8" x14ac:dyDescent="0.35">
      <c r="A153" s="16" t="str">
        <f t="shared" si="3"/>
        <v>8.</v>
      </c>
      <c r="B153" s="26" t="s">
        <v>284</v>
      </c>
      <c r="C153" s="85" t="s">
        <v>285</v>
      </c>
      <c r="D153" s="111"/>
      <c r="E153" s="112"/>
      <c r="F153" s="113"/>
      <c r="G153" s="111"/>
      <c r="H153" s="113"/>
    </row>
    <row r="154" spans="1:8" x14ac:dyDescent="0.35">
      <c r="A154" s="90"/>
      <c r="B154" s="90"/>
      <c r="C154" s="90"/>
      <c r="D154" s="90"/>
      <c r="E154" s="90"/>
      <c r="F154" s="90"/>
    </row>
  </sheetData>
  <mergeCells count="286">
    <mergeCell ref="G147:H147"/>
    <mergeCell ref="G148:H148"/>
    <mergeCell ref="G149:H149"/>
    <mergeCell ref="G150:H150"/>
    <mergeCell ref="G151:H151"/>
    <mergeCell ref="G152:H152"/>
    <mergeCell ref="G141:H141"/>
    <mergeCell ref="G142:H142"/>
    <mergeCell ref="G143:H143"/>
    <mergeCell ref="G144:H144"/>
    <mergeCell ref="G145:H145"/>
    <mergeCell ref="G146:H146"/>
    <mergeCell ref="G135:H135"/>
    <mergeCell ref="G136:H136"/>
    <mergeCell ref="G137:H137"/>
    <mergeCell ref="G138:H138"/>
    <mergeCell ref="G139:H139"/>
    <mergeCell ref="G140:H140"/>
    <mergeCell ref="G129:H129"/>
    <mergeCell ref="G130:H130"/>
    <mergeCell ref="G131:H131"/>
    <mergeCell ref="G132:H132"/>
    <mergeCell ref="G133:H133"/>
    <mergeCell ref="G134:H134"/>
    <mergeCell ref="G123:H123"/>
    <mergeCell ref="G124:H124"/>
    <mergeCell ref="G125:H125"/>
    <mergeCell ref="G126:H126"/>
    <mergeCell ref="G127:H127"/>
    <mergeCell ref="G128:H128"/>
    <mergeCell ref="G117:H117"/>
    <mergeCell ref="G118:H118"/>
    <mergeCell ref="G119:H119"/>
    <mergeCell ref="G120:H120"/>
    <mergeCell ref="G121:H121"/>
    <mergeCell ref="G122:H122"/>
    <mergeCell ref="G111:H111"/>
    <mergeCell ref="G112:H112"/>
    <mergeCell ref="G113:H113"/>
    <mergeCell ref="G114:H114"/>
    <mergeCell ref="G115:H115"/>
    <mergeCell ref="G116:H116"/>
    <mergeCell ref="G105:H105"/>
    <mergeCell ref="G106:H106"/>
    <mergeCell ref="G107:H107"/>
    <mergeCell ref="G108:H108"/>
    <mergeCell ref="G109:H109"/>
    <mergeCell ref="G110:H110"/>
    <mergeCell ref="G99:H99"/>
    <mergeCell ref="G100:H100"/>
    <mergeCell ref="G101:H101"/>
    <mergeCell ref="G102:H102"/>
    <mergeCell ref="G103:H103"/>
    <mergeCell ref="G104:H104"/>
    <mergeCell ref="G93:H93"/>
    <mergeCell ref="G94:H94"/>
    <mergeCell ref="G95:H95"/>
    <mergeCell ref="G96:H96"/>
    <mergeCell ref="G97:H97"/>
    <mergeCell ref="G98:H98"/>
    <mergeCell ref="G87:H87"/>
    <mergeCell ref="G88:H88"/>
    <mergeCell ref="G89:H89"/>
    <mergeCell ref="G90:H90"/>
    <mergeCell ref="G91:H91"/>
    <mergeCell ref="G92:H92"/>
    <mergeCell ref="G81:H81"/>
    <mergeCell ref="G82:H82"/>
    <mergeCell ref="G83:H83"/>
    <mergeCell ref="G84:H84"/>
    <mergeCell ref="G85:H85"/>
    <mergeCell ref="G86:H86"/>
    <mergeCell ref="G75:H75"/>
    <mergeCell ref="G76:H76"/>
    <mergeCell ref="G77:H77"/>
    <mergeCell ref="G78:H78"/>
    <mergeCell ref="G79:H79"/>
    <mergeCell ref="G80:H80"/>
    <mergeCell ref="G69:H69"/>
    <mergeCell ref="G70:H70"/>
    <mergeCell ref="G71:H71"/>
    <mergeCell ref="G72:H72"/>
    <mergeCell ref="G73:H73"/>
    <mergeCell ref="G74:H74"/>
    <mergeCell ref="G63:H63"/>
    <mergeCell ref="G64:H64"/>
    <mergeCell ref="G65:H65"/>
    <mergeCell ref="G66:H66"/>
    <mergeCell ref="G67:H67"/>
    <mergeCell ref="G68:H68"/>
    <mergeCell ref="G57:H57"/>
    <mergeCell ref="G58:H58"/>
    <mergeCell ref="G59:H59"/>
    <mergeCell ref="G60:H60"/>
    <mergeCell ref="G61:H61"/>
    <mergeCell ref="G62:H62"/>
    <mergeCell ref="G51:H51"/>
    <mergeCell ref="G52:H52"/>
    <mergeCell ref="G53:H53"/>
    <mergeCell ref="G54:H54"/>
    <mergeCell ref="G55:H55"/>
    <mergeCell ref="G56:H56"/>
    <mergeCell ref="G45:H45"/>
    <mergeCell ref="G46:H46"/>
    <mergeCell ref="G47:H47"/>
    <mergeCell ref="G48:H48"/>
    <mergeCell ref="G49:H49"/>
    <mergeCell ref="G50:H50"/>
    <mergeCell ref="D135:F135"/>
    <mergeCell ref="D136:F136"/>
    <mergeCell ref="D137:F137"/>
    <mergeCell ref="D138:F138"/>
    <mergeCell ref="D139:F139"/>
    <mergeCell ref="D140:F140"/>
    <mergeCell ref="D129:F129"/>
    <mergeCell ref="D130:F130"/>
    <mergeCell ref="D131:F131"/>
    <mergeCell ref="D132:F132"/>
    <mergeCell ref="D133:F133"/>
    <mergeCell ref="D134:F134"/>
    <mergeCell ref="D150:F150"/>
    <mergeCell ref="D151:F151"/>
    <mergeCell ref="D152:F152"/>
    <mergeCell ref="D141:F141"/>
    <mergeCell ref="D142:F142"/>
    <mergeCell ref="D143:F143"/>
    <mergeCell ref="D144:F144"/>
    <mergeCell ref="D145:F145"/>
    <mergeCell ref="D146:F146"/>
    <mergeCell ref="D147:F147"/>
    <mergeCell ref="D148:F148"/>
    <mergeCell ref="D149:F149"/>
    <mergeCell ref="D126:F126"/>
    <mergeCell ref="D127:F127"/>
    <mergeCell ref="D128:F128"/>
    <mergeCell ref="D117:F117"/>
    <mergeCell ref="D118:F118"/>
    <mergeCell ref="D119:F119"/>
    <mergeCell ref="D120:F120"/>
    <mergeCell ref="D121:F121"/>
    <mergeCell ref="D122:F122"/>
    <mergeCell ref="D123:F123"/>
    <mergeCell ref="D124:F124"/>
    <mergeCell ref="D125:F125"/>
    <mergeCell ref="D111:F111"/>
    <mergeCell ref="D112:F112"/>
    <mergeCell ref="D113:F113"/>
    <mergeCell ref="D114:F114"/>
    <mergeCell ref="D115:F115"/>
    <mergeCell ref="D116:F116"/>
    <mergeCell ref="D105:F105"/>
    <mergeCell ref="D106:F106"/>
    <mergeCell ref="D107:F107"/>
    <mergeCell ref="D108:F108"/>
    <mergeCell ref="D109:F109"/>
    <mergeCell ref="D110:F110"/>
    <mergeCell ref="D99:F99"/>
    <mergeCell ref="D100:F100"/>
    <mergeCell ref="D101:F101"/>
    <mergeCell ref="D102:F102"/>
    <mergeCell ref="D103:F103"/>
    <mergeCell ref="D104:F104"/>
    <mergeCell ref="D93:F93"/>
    <mergeCell ref="D94:F94"/>
    <mergeCell ref="D95:F95"/>
    <mergeCell ref="D96:F96"/>
    <mergeCell ref="D97:F97"/>
    <mergeCell ref="D98:F98"/>
    <mergeCell ref="D87:F87"/>
    <mergeCell ref="D88:F88"/>
    <mergeCell ref="D89:F89"/>
    <mergeCell ref="D90:F90"/>
    <mergeCell ref="D91:F91"/>
    <mergeCell ref="D92:F92"/>
    <mergeCell ref="D81:F81"/>
    <mergeCell ref="D82:F82"/>
    <mergeCell ref="D83:F83"/>
    <mergeCell ref="D84:F84"/>
    <mergeCell ref="D85:F85"/>
    <mergeCell ref="D86:F86"/>
    <mergeCell ref="D75:F75"/>
    <mergeCell ref="D76:F76"/>
    <mergeCell ref="D77:F77"/>
    <mergeCell ref="D78:F78"/>
    <mergeCell ref="D79:F79"/>
    <mergeCell ref="D80:F80"/>
    <mergeCell ref="D69:F69"/>
    <mergeCell ref="D70:F70"/>
    <mergeCell ref="D71:F71"/>
    <mergeCell ref="D72:F72"/>
    <mergeCell ref="D73:F73"/>
    <mergeCell ref="D74:F74"/>
    <mergeCell ref="D63:F63"/>
    <mergeCell ref="D64:F64"/>
    <mergeCell ref="D65:F65"/>
    <mergeCell ref="D66:F66"/>
    <mergeCell ref="D67:F67"/>
    <mergeCell ref="D68:F68"/>
    <mergeCell ref="D57:F57"/>
    <mergeCell ref="D58:F58"/>
    <mergeCell ref="D59:F59"/>
    <mergeCell ref="D60:F60"/>
    <mergeCell ref="D61:F61"/>
    <mergeCell ref="D62:F62"/>
    <mergeCell ref="D51:F51"/>
    <mergeCell ref="D52:F52"/>
    <mergeCell ref="D53:F53"/>
    <mergeCell ref="D54:F54"/>
    <mergeCell ref="D55:F55"/>
    <mergeCell ref="D56:F56"/>
    <mergeCell ref="D45:F45"/>
    <mergeCell ref="D46:F46"/>
    <mergeCell ref="D47:F47"/>
    <mergeCell ref="D48:F48"/>
    <mergeCell ref="D49:F49"/>
    <mergeCell ref="D50:F50"/>
    <mergeCell ref="D39:F39"/>
    <mergeCell ref="D40:F40"/>
    <mergeCell ref="D41:F41"/>
    <mergeCell ref="D42:F42"/>
    <mergeCell ref="D43:F43"/>
    <mergeCell ref="D44:F44"/>
    <mergeCell ref="D36:F36"/>
    <mergeCell ref="G36:H36"/>
    <mergeCell ref="D37:F37"/>
    <mergeCell ref="D38:F38"/>
    <mergeCell ref="G37:H37"/>
    <mergeCell ref="G38:H38"/>
    <mergeCell ref="G39:H39"/>
    <mergeCell ref="G40:H40"/>
    <mergeCell ref="G41:H41"/>
    <mergeCell ref="G42:H42"/>
    <mergeCell ref="G43:H43"/>
    <mergeCell ref="G44:H44"/>
    <mergeCell ref="D33:F33"/>
    <mergeCell ref="G33:H33"/>
    <mergeCell ref="D34:F34"/>
    <mergeCell ref="G34:H34"/>
    <mergeCell ref="D35:F35"/>
    <mergeCell ref="G35:H35"/>
    <mergeCell ref="D30:F30"/>
    <mergeCell ref="G30:H30"/>
    <mergeCell ref="D31:F31"/>
    <mergeCell ref="G31:H31"/>
    <mergeCell ref="D32:F32"/>
    <mergeCell ref="G32:H32"/>
    <mergeCell ref="A12:B12"/>
    <mergeCell ref="C12:G12"/>
    <mergeCell ref="A13:B13"/>
    <mergeCell ref="C13:G13"/>
    <mergeCell ref="D27:F27"/>
    <mergeCell ref="G27:H27"/>
    <mergeCell ref="D28:F28"/>
    <mergeCell ref="G28:H28"/>
    <mergeCell ref="D29:F29"/>
    <mergeCell ref="G29:H29"/>
    <mergeCell ref="D24:F24"/>
    <mergeCell ref="G24:H24"/>
    <mergeCell ref="D25:F25"/>
    <mergeCell ref="G25:H25"/>
    <mergeCell ref="D26:F26"/>
    <mergeCell ref="G26:H26"/>
    <mergeCell ref="D153:F153"/>
    <mergeCell ref="G153:H153"/>
    <mergeCell ref="A8:B8"/>
    <mergeCell ref="C8:G8"/>
    <mergeCell ref="A9:B9"/>
    <mergeCell ref="C9:G9"/>
    <mergeCell ref="A10:B10"/>
    <mergeCell ref="C10:G10"/>
    <mergeCell ref="B2:H2"/>
    <mergeCell ref="B3:H3"/>
    <mergeCell ref="B4:H4"/>
    <mergeCell ref="A6:B6"/>
    <mergeCell ref="C6:G6"/>
    <mergeCell ref="A7:B7"/>
    <mergeCell ref="C7:G7"/>
    <mergeCell ref="A14:B14"/>
    <mergeCell ref="C14:G14"/>
    <mergeCell ref="A15:B15"/>
    <mergeCell ref="C15:G15"/>
    <mergeCell ref="B16:H16"/>
    <mergeCell ref="A17:B17"/>
    <mergeCell ref="D17:H17"/>
    <mergeCell ref="A11:B11"/>
    <mergeCell ref="C11:G11"/>
  </mergeCells>
  <phoneticPr fontId="20" type="noConversion"/>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Saturs</vt:lpstr>
      <vt:lpstr>1.</vt:lpstr>
      <vt:lpstr>2.</vt:lpstr>
      <vt:lpstr>3.</vt:lpstr>
      <vt:lpstr>4.</vt:lpstr>
      <vt:lpstr>5.</vt:lpstr>
      <vt:lpstr>6.</vt:lpstr>
      <vt:lpstr>7.</vt:lpstr>
      <vt:lpstr>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Stinkeviča</dc:creator>
  <cp:lastModifiedBy>Zanda Amoliņa</cp:lastModifiedBy>
  <dcterms:created xsi:type="dcterms:W3CDTF">2020-10-14T07:39:57Z</dcterms:created>
  <dcterms:modified xsi:type="dcterms:W3CDTF">2024-11-07T09:08:42Z</dcterms:modified>
</cp:coreProperties>
</file>