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R:\Iepirkumu_un_ligumu_dala\Aktualie iepirkumi\TIRGUS_PRIEKSIZPETES_2025\2025_GADS\BKUS_2025_143_TP_Medicīnas iekārtu parka atjaunošana 2. daļa\"/>
    </mc:Choice>
  </mc:AlternateContent>
  <xr:revisionPtr revIDLastSave="0" documentId="8_{080574AE-C7A9-4153-AC06-9F90D2AD3C8F}" xr6:coauthVersionLast="47" xr6:coauthVersionMax="47" xr10:uidLastSave="{00000000-0000-0000-0000-000000000000}"/>
  <bookViews>
    <workbookView xWindow="-108" yWindow="-108" windowWidth="23256" windowHeight="12456" xr2:uid="{00000000-000D-0000-FFFF-FFFF00000000}"/>
  </bookViews>
  <sheets>
    <sheet name="Saturs" sheetId="1" r:id="rId1"/>
    <sheet name="Obligātās prasības" sheetId="2" r:id="rId2"/>
    <sheet name="1" sheetId="3" r:id="rId3"/>
    <sheet name="2" sheetId="6" r:id="rId4"/>
    <sheet name="3" sheetId="7" r:id="rId5"/>
    <sheet name="4" sheetId="8" r:id="rId6"/>
    <sheet name="5" sheetId="9" r:id="rId7"/>
    <sheet name="6" sheetId="10" r:id="rId8"/>
    <sheet name="7" sheetId="11" r:id="rId9"/>
    <sheet name="Iekārtu tehniskā apkalpošana" sheetId="4" r:id="rId10"/>
    <sheet name="Finanšu piedāvājums" sheetId="5"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0" i="5" l="1"/>
  <c r="E28" i="5"/>
  <c r="G8" i="1"/>
  <c r="M13" i="4"/>
  <c r="N13" i="4" s="1"/>
  <c r="G28" i="5" s="1"/>
  <c r="H28" i="5" l="1"/>
  <c r="E25" i="5"/>
  <c r="E26" i="5"/>
  <c r="E27" i="5"/>
  <c r="E24" i="5"/>
  <c r="E22" i="5"/>
  <c r="M12" i="4"/>
  <c r="N12" i="4" s="1"/>
  <c r="G22" i="5" s="1"/>
  <c r="G7" i="1"/>
  <c r="H22" i="5" l="1"/>
  <c r="E21" i="5"/>
  <c r="E20" i="5"/>
  <c r="E18" i="5"/>
  <c r="M11" i="4"/>
  <c r="N11" i="4" s="1"/>
  <c r="G18" i="5" s="1"/>
  <c r="H18" i="5" l="1"/>
  <c r="G6" i="1" l="1"/>
  <c r="E17" i="5" l="1"/>
  <c r="E15" i="5"/>
  <c r="M10" i="4"/>
  <c r="N10" i="4" s="1"/>
  <c r="G15" i="5" s="1"/>
  <c r="E14" i="5"/>
  <c r="E12" i="5"/>
  <c r="M9" i="4"/>
  <c r="N9" i="4" s="1"/>
  <c r="G12" i="5" s="1"/>
  <c r="H12" i="5" l="1"/>
  <c r="H15" i="5"/>
  <c r="E11" i="5" l="1"/>
  <c r="E10" i="5"/>
  <c r="E8" i="5"/>
  <c r="E6" i="5"/>
  <c r="E7" i="5"/>
  <c r="M8" i="4"/>
  <c r="N8" i="4" s="1"/>
  <c r="G8" i="5" s="1"/>
  <c r="G3" i="1"/>
  <c r="G4" i="1"/>
  <c r="G5" i="1"/>
  <c r="E4" i="5"/>
  <c r="M20" i="4"/>
  <c r="M19" i="4"/>
  <c r="M7" i="4"/>
  <c r="N7" i="4" s="1"/>
  <c r="G4" i="5" s="1"/>
  <c r="N19" i="4" l="1"/>
  <c r="H8" i="5"/>
  <c r="H4" i="5"/>
  <c r="G2" i="1"/>
</calcChain>
</file>

<file path=xl/sharedStrings.xml><?xml version="1.0" encoding="utf-8"?>
<sst xmlns="http://schemas.openxmlformats.org/spreadsheetml/2006/main" count="847" uniqueCount="563">
  <si>
    <t>Nr.</t>
  </si>
  <si>
    <t>Nosaukums</t>
  </si>
  <si>
    <t>Skaits***</t>
  </si>
  <si>
    <t>Cena (A), maksimālais punktu skaits</t>
  </si>
  <si>
    <t>Jānorāda Preces ražotāja noteiktais preces paredzamais lietošanas ilgums (gados) (B), maksimālais punktu skaits</t>
  </si>
  <si>
    <t>Preces/ iekārtas elektroenerģijas patēriņš vai Preces/Iekārtas energoefektivitāte  (C), maksimālais punktu skaits</t>
  </si>
  <si>
    <t>Kopā</t>
  </si>
  <si>
    <t>Valcēšanas iekārta</t>
  </si>
  <si>
    <t>nr.</t>
  </si>
  <si>
    <t>Obligātās prsības iekārtām un iesniegtajam piedāvājumam</t>
  </si>
  <si>
    <t>Pretendenta piedāvājums, atsauce uz informatīvo materiālu (Informatīvā materiāla nosaukums, lpp.)</t>
  </si>
  <si>
    <t>Piemērs</t>
  </si>
  <si>
    <t>Ražotāja apliecinājums 1, 1.lpp</t>
  </si>
  <si>
    <t xml:space="preserve">Piedāvājumam jāpievieno: </t>
  </si>
  <si>
    <t>Prasības precei:</t>
  </si>
  <si>
    <t>Piedāvātā Prece ir jauna, iepriekš nelietota un nav izmantota prezentācijās; tā nesatur iepriekš lietotas vai atjaunotas sastāvdaļas vai komponentes. Tā ir ražota ne agrāk kā 12 mēnešus pirms piegādes.</t>
  </si>
  <si>
    <t>Piedāvātajām Precēm garantijas termiņš ir vismaz 24 mēneši no pieņemšanas – nodošanas akta abpusējas parakstīšanas brīža.</t>
  </si>
  <si>
    <t>Garantijas laikā Piegādātājs bez papildus samaksas nodrošina ierīces remontu un periodiskos darbus atbilstoši ražotāja noteiktajām prasībām, ja ražotājs tādu ir paredzējis.</t>
  </si>
  <si>
    <t xml:space="preserve">Norādīt piegādes laiku: </t>
  </si>
  <si>
    <t>Preces piegādes nosacījumi:</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</si>
  <si>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</si>
  <si>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Piedāvājot savu preci pretendents apstiprina preces piegādes nosacījumu izpildi.</t>
  </si>
  <si>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domenentāciju par šo darbu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</si>
  <si>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</si>
  <si>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Piegādājot Preci, Piegādātājs nodrošina medicīniskās ierīces tehniskajā dokumentācijā pieprasīto ierīces lietošanas vides raksturlielumu un garantētā elektroapgādes režīma pārbaudi un šo pierakstu nodošanu pasūtītājam (Attiecināms uz Aktīvām IIa, aktīvām IIb un aktīvām III klases medicīnas ierīcēm ierīcēm, kurām ražotājs šādu pārbaudi ir noteicis)</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</si>
  <si>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</si>
  <si>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</si>
  <si>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</si>
  <si>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</si>
  <si>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t>Tehniskā uzraudzība jādokumentē atbilstoši ražotāja un  2023.gada 15.augusta Ministru kabineta noteikumu nr. 461 "Medicīnisko ierīču noteikumi" punktiem 45., 56., 59., norādot visas izmantotās mēriekārtas un mērīto lielumu robežvērtības, ja attiecināms.</t>
  </si>
  <si>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</si>
  <si>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</si>
  <si>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</si>
  <si>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</si>
  <si>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</si>
  <si>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</si>
  <si>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</si>
  <si>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</si>
  <si>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</si>
  <si>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Jānorāda paredzamais periodiski veicamo darbu ilgums, kas ir nepieciešams, lai varētu plānot ierīces pieejamību. Apmaksa par darba ilgumu tiks veikta pēc pieņemšanas/nodošanas vai servisa aktā minētā laika</t>
  </si>
  <si>
    <t>Ja ražotājs ir paredzējis, ka periodiski veicamos darbus vai remontu var veikt nesertificēts inženieris, tad tiek pieņemts, ka tos var veikt Slimnīcas tehniskais personāls</t>
  </si>
  <si>
    <t>Ja iekārtai periodiski veicamo darbu saturs mainās, tad iekārtu tehniskās apkalpošanas piedāvājumā katru periodiski veicamā darba veidu norādīt atsevišķi, veidojot papildus rindas pēc nepieciešamības</t>
  </si>
  <si>
    <t>Papildus informācija par iepirkumu un piedāvājuma aizpildīšanas prasībām: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</si>
  <si>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</si>
  <si>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</si>
  <si>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 xml:space="preserve">Izmantotās definīcijas: </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</si>
  <si>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</si>
  <si>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</si>
  <si>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Preces ražotāja izsniegta autorizācijas vēstule, kas apliecina, ka pretendents ir tiesīgs izplatīt un nodrošināt tehnisko apkalpošanu* piedāvātai Precei Latvijas Republikā.</t>
  </si>
  <si>
    <t>Piedāvātas Preces CE sertifikāta kopija, ja attiecināms.</t>
  </si>
  <si>
    <t>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t>
  </si>
  <si>
    <t>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</si>
  <si>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t>
    </r>
  </si>
  <si>
    <t>Garantijas laikā Piegādātājs bez papildus samaksas nodrošina konsultācijas un atkārtotas apmācības par Preci, ja tādas ir nepieciešamas lietotājam.</t>
  </si>
  <si>
    <t xml:space="preserve">Prece tiek piegādāta 60 dienu laikā pēc pasūtījuma veikšanas. Lūdzam norādīt iekārtas piegādes laiku </t>
  </si>
  <si>
    <t>Uz remonta laiku tiek nodrošināta līdzvērtīga aizvietojošā ierīce</t>
  </si>
  <si>
    <t>***Tehniskā uzraudzība - ir ražotāja noteikts pasākumu kopums attiecībā uz konkrētajai medicīniskajai ierīcei tās ekspluatācijas laikā veicamajām elektrodrošības un funkcionālajām pārbaudēm, ievērojot visus ražotāja noteiktos atbilstības kritērijus (robežvērtības), kas atbilst ražotāja noteiktajiem termiņiem un pēc katras tādas lietošanas, apkopes un remonta procedūras, kas var ietekmēt ierīces tehniskos parametrus.</t>
  </si>
  <si>
    <t>****Vienību skaits ir aptuvens un paredzēts konkursa uzvarētāja noteikšanai; līgumu paredzēts noslēgt par vienības cenu, norādot maksimālo summu, kuru var izmantot līguma darbības laikā.</t>
  </si>
  <si>
    <t>Piedāvātas Preces atbilstības deklarācijas kopija.</t>
  </si>
  <si>
    <t>1. pozīcija - Valcēšanas iekārta</t>
  </si>
  <si>
    <t xml:space="preserve">Preces nosaukums, veicamās funkcijas, tehniskās prasības un komplektācija </t>
  </si>
  <si>
    <t>Skaits, gab.***</t>
  </si>
  <si>
    <t>Informatīvais materiāls 2, 4.lpp</t>
  </si>
  <si>
    <t>1.</t>
  </si>
  <si>
    <t>1.1.</t>
  </si>
  <si>
    <t>Veicamās funkcijas:</t>
  </si>
  <si>
    <t>1.1.1.</t>
  </si>
  <si>
    <t>1.2.</t>
  </si>
  <si>
    <t>Tehniskās prasības:</t>
  </si>
  <si>
    <t>1.2.1.</t>
  </si>
  <si>
    <t>1.2.2.</t>
  </si>
  <si>
    <t>1.2.3.</t>
  </si>
  <si>
    <t>1.2.4.</t>
  </si>
  <si>
    <t>1.2.5.</t>
  </si>
  <si>
    <t>1.2.6.</t>
  </si>
  <si>
    <t>1.2.7.</t>
  </si>
  <si>
    <t>1.2.8.</t>
  </si>
  <si>
    <t>1.2.9.</t>
  </si>
  <si>
    <t>1.2.10.</t>
  </si>
  <si>
    <t>1.2.11.</t>
  </si>
  <si>
    <t>1.2.12.</t>
  </si>
  <si>
    <t>Barošana no tīkla: 220-240 V, 50-60 Hz</t>
  </si>
  <si>
    <t>1.3.</t>
  </si>
  <si>
    <r>
      <t xml:space="preserve">Komplektācija </t>
    </r>
    <r>
      <rPr>
        <i/>
        <sz val="11"/>
        <color theme="1"/>
        <rFont val="Times New Roman"/>
        <family val="1"/>
        <charset val="186"/>
      </rPr>
      <t>(iekļauta iekārtas cenā, tiek piegādāta ar katru iekārtu):</t>
    </r>
  </si>
  <si>
    <t>1.3.1.</t>
  </si>
  <si>
    <t>Barošanas kabelis</t>
  </si>
  <si>
    <t>1.4.</t>
  </si>
  <si>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 norādīto piederumu cena netiek iekļauta vērtējamajā cenā</t>
    </r>
    <r>
      <rPr>
        <i/>
        <sz val="11"/>
        <color theme="1"/>
        <rFont val="Times New Roman"/>
        <family val="1"/>
        <charset val="186"/>
      </rPr>
      <t>)</t>
    </r>
    <r>
      <rPr>
        <sz val="11"/>
        <color theme="1"/>
        <rFont val="Times New Roman"/>
        <family val="1"/>
        <charset val="186"/>
      </rPr>
      <t>:</t>
    </r>
  </si>
  <si>
    <t>1.4.1.</t>
  </si>
  <si>
    <t>1.4.2.</t>
  </si>
  <si>
    <t xml:space="preserve">Citi piederumi, kas nepieciešamas piedāvātajai iekārtai, lai nodrošinātu tehniskajā aprakstā norādīto funkcionalitāti un/vai pieejamie papildinājumi. (rindiņas atļauts papildināt zemāk pēc nepieciešamības, vienā rindiņā ierakstīt ne vairāk kā vienu piederumu) </t>
  </si>
  <si>
    <t>Saimnieciski visizdevīgākā piedāvājuma vērtēšanai norādāmā papildus informācija</t>
  </si>
  <si>
    <t xml:space="preserve">Saimnieciski visizdevīgākā piedāvājuma vērtēšanai norādāmā papildus informācija 
Pretendenta piedāvājums, atsauce uz informatīvo materiālu vai ražotāja apliecinājumu </t>
  </si>
  <si>
    <t>B</t>
  </si>
  <si>
    <r>
      <t>Jānorāda Preces ražotāja noteiktais preces maksimālais lietošanas ilgums (paredzamais lietošanas ilgums) (</t>
    </r>
    <r>
      <rPr>
        <i/>
        <sz val="11"/>
        <color theme="1"/>
        <rFont val="Times New Roman"/>
        <family val="1"/>
        <charset val="186"/>
      </rPr>
      <t>gados</t>
    </r>
    <r>
      <rPr>
        <sz val="11"/>
        <color theme="1"/>
        <rFont val="Times New Roman"/>
        <family val="1"/>
        <charset val="186"/>
      </rPr>
      <t>)</t>
    </r>
  </si>
  <si>
    <t>C</t>
  </si>
  <si>
    <r>
      <t>Jānorāda Preces ražotāja noteiktais elektroenerģijas patēriņš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t>
    </r>
  </si>
  <si>
    <t>Daļa</t>
  </si>
  <si>
    <t>VĒRTĒŠANAS KRITĒRIJI</t>
  </si>
  <si>
    <t>ĪPATSVARS</t>
  </si>
  <si>
    <t>A</t>
  </si>
  <si>
    <t>Vērtējamā summa</t>
  </si>
  <si>
    <t>Preces paredzamais lietošanas ilgums</t>
  </si>
  <si>
    <t>Elektroenerģijas patēriņš darba režīmā. Ja netiek norādīta informācija, vai tā ir nepilnīga aplama, tad tiek piešķirti 0 punkti</t>
  </si>
  <si>
    <t>∑</t>
  </si>
  <si>
    <r>
      <t>Maksimālais</t>
    </r>
    <r>
      <rPr>
        <sz val="11"/>
        <rFont val="Times New Roman"/>
        <family val="1"/>
        <charset val="186"/>
      </rPr>
      <t xml:space="preserve">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t>
    </r>
  </si>
  <si>
    <t xml:space="preserve">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paredzamais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paredzamais lietošanas ilgums) daļai tiek aprēķinātas proporcionāli B = (faktiskā iesniegtā vērtība konkrētajam pretendentam)/(B augstākā iesniegtā vērtība no visiem pretendentiem ) x Piešķiramais punktu skaits. </t>
  </si>
  <si>
    <t>Nosaukums: Valcēšanas iekārta</t>
  </si>
  <si>
    <t>Bezkontakta režīmu izvēle un aktivizēšana.</t>
  </si>
  <si>
    <t>Vismaz divi darba režīmi - valcēšana, valcēšana + nogriešana.</t>
  </si>
  <si>
    <t>Mehānisks iekārtas ieslēgšanas/izslēgšanas slēdzis</t>
  </si>
  <si>
    <t>Rāmis un virsma izgatavoti no nerūsējošā tērauda vai līdzvērtīgi izturīga materiāla.</t>
  </si>
  <si>
    <t>Iekārtas virsma viegli dezinficējama.</t>
  </si>
  <si>
    <t>Iekārta pārvietojama, uz 4 riteņiem.</t>
  </si>
  <si>
    <t>Iekārta ir atvērta tipa, ar iespēju zem virsmas novietot atkritumu konteineri.</t>
  </si>
  <si>
    <t>Pēc valcēšanas automātiska maisa izvilkšana.</t>
  </si>
  <si>
    <t>Iekārta ne smagāka par 40 kg</t>
  </si>
  <si>
    <t>Gabarītizmēri nepārsniedz 550x600x1200 mm</t>
  </si>
  <si>
    <t>Droši noslēgt un uzraudzīt citotoksisko atkritumu savākšanu, samazinot personāla un vides inficēšanās un ķīmisko vielu iedarbības risku.</t>
  </si>
  <si>
    <t>Atšķirīgas krāsas LED indikators šādiem stāvokļiem - gatavs darbam, valcēšana, valcēšana + griešana, kļūda</t>
  </si>
  <si>
    <t>Cauruļveida valcējamais maiss (~30m)</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</si>
  <si>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</si>
  <si>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</si>
  <si>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Iekārtu tehniskā apkalpošana</t>
  </si>
  <si>
    <t>Iepirkuma daļas numurs</t>
  </si>
  <si>
    <t>Iekārtas nosaukums</t>
  </si>
  <si>
    <t>Iekārtu skaits ***</t>
  </si>
  <si>
    <t>Pēcgarantijas periods, ņemot vērā, ka garantijas periods un pēcgarantijas periods veido piecus gadus</t>
  </si>
  <si>
    <t>Periodiski veicamā darba veids pēcgarantijas periodā</t>
  </si>
  <si>
    <t>Periodiski veicamā darba skaits vienai ierīcei pēcgarantijas periodā</t>
  </si>
  <si>
    <t>Viena periodiski veicamā darba maināmo rezerves daļu izmaksas, ja attiecināms, EUR bez PVN</t>
  </si>
  <si>
    <t>Viena periodiski veicamā darba paredzamais ilgums, stundas</t>
  </si>
  <si>
    <t>Periodiski veicamo darbu servisa stundas likme, EUR bez PVN</t>
  </si>
  <si>
    <t>Remonta servisa stundas likme, EUR bez PVN</t>
  </si>
  <si>
    <t>Vai ražotājs ir paredzējis elektrodrošības pārbaudes periodiski veicamo darbu ietvaros? (Jā/Nē)</t>
  </si>
  <si>
    <t>Vai ražotājs ir paredzējis funkcionālās pārbaudes periodiski veicamo darbu ietvaros? (Jā/Nē)</t>
  </si>
  <si>
    <t>Summa par viena periodiski veicamā darba veidu pēcgarantijas periodā visām iekārtām, EUR bez PVN</t>
  </si>
  <si>
    <t>Summa par visiem periodiski veicamajiem darbiem pēcgarantijas periodā visām iekārtām, EUR bez PVN</t>
  </si>
  <si>
    <t>Piezīmes</t>
  </si>
  <si>
    <t>1. pozīcija</t>
  </si>
  <si>
    <t>Iekārtu skaits *</t>
  </si>
  <si>
    <t>1. daļa</t>
  </si>
  <si>
    <t>Mākslīgā plaušu ventilācijas ierīce</t>
  </si>
  <si>
    <t>1000h apkope</t>
  </si>
  <si>
    <t>JĀ</t>
  </si>
  <si>
    <t>2 gadu pārbaude</t>
  </si>
  <si>
    <t>Finanšu piedāvājums</t>
  </si>
  <si>
    <t>Iekārtu iegādes izmaksas</t>
  </si>
  <si>
    <t>Vienas vienības cena, EUR bez PVN</t>
  </si>
  <si>
    <t>Summa, EUR bez PVN</t>
  </si>
  <si>
    <t>PVN likme, %</t>
  </si>
  <si>
    <t>Summa par visiem periodiski veicamajiem darbiem pēcgarantijas periodā visām iekārtām (ja ražotājs tādu ir paredzējis)</t>
  </si>
  <si>
    <t xml:space="preserve">Vērtējamā summa </t>
  </si>
  <si>
    <t>Piederumi, saderīgi ar piedāvāto iekārtu (tiek norādīta cena par katru piederumu atsevišķi, tiks pasūtīti pēc nepieciešamības, papildus norādīto piederumu cena netiek iekļauta vērtējamajā cenā):</t>
  </si>
  <si>
    <t>Nav attiecināms</t>
  </si>
  <si>
    <t>Nosaukums: Vačēšanas iekārta</t>
  </si>
  <si>
    <t>2</t>
  </si>
  <si>
    <t>Transkuānas elektriskās nervu stimulācijas iekārta</t>
  </si>
  <si>
    <t>Nosaukums: Transkutānas elektriskās nervu stimulācija iekārta</t>
  </si>
  <si>
    <t>Iekārta paredzēta akūtu un hronisku balsta-kustību sistēmas sāpju atvielogšanai</t>
  </si>
  <si>
    <t>Stimulācijas stiprums diapazonā vismaz 1-100 mA</t>
  </si>
  <si>
    <t>Frekvence diapazonā vismaz 1-1000 Hz</t>
  </si>
  <si>
    <t>Iespēja pievienot vismaz 8 elektrodus</t>
  </si>
  <si>
    <t>Iekārtas izmēri nepārsniedz 200x100x50 mm</t>
  </si>
  <si>
    <t>Iespēja iestatīt stimulācijas ilgumu</t>
  </si>
  <si>
    <t>Darbojas uz lādējama NiMH vai Li-ion akumulatora</t>
  </si>
  <si>
    <t>Elektrodu pievienošanas kabeļi</t>
  </si>
  <si>
    <t>Lādējams NiMH vai Li-ion akumulators</t>
  </si>
  <si>
    <t>2. pozīcija</t>
  </si>
  <si>
    <t>Transkutānas elektriskās nervu stimulācijas iekārta</t>
  </si>
  <si>
    <t>2. pozīcija - Transkutānas elektriskās nervu stimulācijas iekārta</t>
  </si>
  <si>
    <t>2.</t>
  </si>
  <si>
    <t>2.1.</t>
  </si>
  <si>
    <t>2.1.1.</t>
  </si>
  <si>
    <t>2.2.</t>
  </si>
  <si>
    <t>2.2.1.</t>
  </si>
  <si>
    <t>2.2.2.</t>
  </si>
  <si>
    <t>2.2.3.</t>
  </si>
  <si>
    <t>2.2.4.</t>
  </si>
  <si>
    <t>2.2.5.</t>
  </si>
  <si>
    <t>2.2.6.</t>
  </si>
  <si>
    <t>2.2.7.</t>
  </si>
  <si>
    <t>2.3.</t>
  </si>
  <si>
    <t>2.3.1.</t>
  </si>
  <si>
    <t>2.3.2.</t>
  </si>
  <si>
    <t>2.3.3.</t>
  </si>
  <si>
    <t>2.4.</t>
  </si>
  <si>
    <t>2.4.1.</t>
  </si>
  <si>
    <t>2.4.2.</t>
  </si>
  <si>
    <t>Nosaukums: Transkutānas elektriskās nervu stimulācijas iekārta</t>
  </si>
  <si>
    <t xml:space="preserve">Veicamās funkcijas: </t>
  </si>
  <si>
    <t>Vispārīgās prasības</t>
  </si>
  <si>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</si>
  <si>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 xml:space="preserve">Citi piederumi, kas nepieciešamas piedāvātajai ierīcei, lai nodrošinātu tehniskajā aprakstā norādīto funkcionalitāti. (rindiņas atļauts papildināt zemāk pēc nepieciešamības, vienā rindiņā ierakstīt ne vairāk kā vienu piederumu) </t>
  </si>
  <si>
    <r>
      <t xml:space="preserve">Komplektācija katrai iekārtai </t>
    </r>
    <r>
      <rPr>
        <i/>
        <sz val="11"/>
        <color theme="1"/>
        <rFont val="Times New Roman"/>
        <family val="1"/>
        <charset val="186"/>
      </rPr>
      <t>(iekļauta iekārtas cenā, tiek piegādāta kopā ar katru iekārtu)</t>
    </r>
    <r>
      <rPr>
        <b/>
        <sz val="11"/>
        <color theme="1"/>
        <rFont val="Times New Roman"/>
        <family val="1"/>
        <charset val="186"/>
      </rPr>
      <t>:</t>
    </r>
  </si>
  <si>
    <t>3.</t>
  </si>
  <si>
    <t>3.1.</t>
  </si>
  <si>
    <t>3.1.1.</t>
  </si>
  <si>
    <t>3.2.</t>
  </si>
  <si>
    <t>3.2.1.</t>
  </si>
  <si>
    <t>3.2.2.</t>
  </si>
  <si>
    <t>3.2.3.</t>
  </si>
  <si>
    <t>3.2.4.</t>
  </si>
  <si>
    <t>3.2.5.</t>
  </si>
  <si>
    <t>3.2.6.</t>
  </si>
  <si>
    <t>3.2.7.</t>
  </si>
  <si>
    <t>3.2.8.</t>
  </si>
  <si>
    <t>3.3.</t>
  </si>
  <si>
    <t>3.3.2.</t>
  </si>
  <si>
    <t>3.3.1.</t>
  </si>
  <si>
    <t>3.3.3.</t>
  </si>
  <si>
    <t>3.4.</t>
  </si>
  <si>
    <t>3.4.1.</t>
  </si>
  <si>
    <t>3.4.2.</t>
  </si>
  <si>
    <t>3. pozīcija</t>
  </si>
  <si>
    <r>
      <t>Jānorāda Preces ražotāja noteiktais darbības laiks no akumulatora (</t>
    </r>
    <r>
      <rPr>
        <i/>
        <sz val="11"/>
        <color theme="1"/>
        <rFont val="Times New Roman"/>
        <family val="1"/>
        <charset val="186"/>
      </rPr>
      <t>stundās</t>
    </r>
    <r>
      <rPr>
        <sz val="11"/>
        <color theme="1"/>
        <rFont val="Times New Roman"/>
        <family val="1"/>
        <charset val="186"/>
      </rPr>
      <t>)</t>
    </r>
  </si>
  <si>
    <t>Darbības laiks no akumulatora</t>
  </si>
  <si>
    <t xml:space="preserve">Komisija katrā daļā piešķir īpatsvaru (punktu skaitu), šādā kārtībā:
1) A (Vērtējamā summa) un C (Darbības laiks)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(Darbības laiks) daļai tiek aprēķinātas proporcionāli
A vai C = (A vai C zemākā iesniegtā vērtība no visiem pretendentiem )/(faktiskā iesniegtā vērtība konkrētajam pretendentam) x Piešķiramais punktu skaits. 
3) B (Preces ražotāja noteiktais preces paredzamais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paredzamais lietošanas ilgums) daļai tiek aprēķinātas proporcionāli B = (faktiskā iesniegtā vērtība konkrētajam pretendentam)/(B augstākā iesniegtā vērtība no visiem pretendentiem ) x Piešķiramais punktu skaits. </t>
  </si>
  <si>
    <t>4. pozīcija - Portatīvā spraugas lampa</t>
  </si>
  <si>
    <t>Nosaukums: Portatīvā spraugas lampa</t>
  </si>
  <si>
    <t>Ļauj veikt detalizētu acs priekšējās daļas (radzenes, acs priekšējās kameras, varavīksnenes, lēcas) izmeklēšanu jebkurā atrašanās vietā</t>
  </si>
  <si>
    <t>Portatīva spraugas lampa ar biomikroskopu</t>
  </si>
  <si>
    <t>Lampa lādējama, to ievietojot statīvā</t>
  </si>
  <si>
    <t>Prasības spraugai:</t>
  </si>
  <si>
    <t>Lampas svars nepārsniedz 1kg</t>
  </si>
  <si>
    <t>Lampas gabarītizmēri nepārsniedz 250x150x250 mm</t>
  </si>
  <si>
    <t>Statīva svars nepārsniedz 300g</t>
  </si>
  <si>
    <t>Statīva gabarītizmēri nepārsniedz 250x150x50 mm</t>
  </si>
  <si>
    <t>Spraugas garums vismaz 12mm</t>
  </si>
  <si>
    <t>Iespējams regulēt spraugas platumu vismaz 5 režīmos</t>
  </si>
  <si>
    <t>Pacienta acu fiksācijas mērķis (piemēram, LED sistēma)</t>
  </si>
  <si>
    <t>Prasības biomikroskopam</t>
  </si>
  <si>
    <t>Spraugas leņķis no -60⁰ līdz +60⁰</t>
  </si>
  <si>
    <t>Okulāri konverģē 13⁰ ± 3⁰</t>
  </si>
  <si>
    <t>Vismaz 10x un 16x maināms palielinājums</t>
  </si>
  <si>
    <t>Pie 10x palielinājuma darba attālums 100 ± 10mm</t>
  </si>
  <si>
    <t>Pie 16x palielinājuma darba attālums 80 ± 10mm</t>
  </si>
  <si>
    <t>Pie 10x palielinājuma redzes lauks vismaz 15mm</t>
  </si>
  <si>
    <t>Pie 16x palielinājuma redzes lauks vismaz 10mm</t>
  </si>
  <si>
    <t>Okulāru dioptriju regulācijas amplitūda no -7 līdz +7D</t>
  </si>
  <si>
    <t>Iespējams regulēt apgaismojuma intensitāti</t>
  </si>
  <si>
    <t>Portatīvā spraugas lampa ar biomikroskopu</t>
  </si>
  <si>
    <t>Lādēšanas statīvs</t>
  </si>
  <si>
    <t>Strāvas kabelis</t>
  </si>
  <si>
    <t>Lēcu tīrīšanas komplekts</t>
  </si>
  <si>
    <t>4.</t>
  </si>
  <si>
    <t>4.1.</t>
  </si>
  <si>
    <t>4.1.1.</t>
  </si>
  <si>
    <t>4.2.</t>
  </si>
  <si>
    <t>4.2.1.</t>
  </si>
  <si>
    <t>4.2.2.</t>
  </si>
  <si>
    <t>4.2.3.</t>
  </si>
  <si>
    <t>4.2.4.</t>
  </si>
  <si>
    <t>4.2.5.</t>
  </si>
  <si>
    <t>4.2.6.</t>
  </si>
  <si>
    <t>4.2.7.</t>
  </si>
  <si>
    <t>4.2.8.</t>
  </si>
  <si>
    <t>4.2.8.1.</t>
  </si>
  <si>
    <t>4.2.8.2.</t>
  </si>
  <si>
    <t>4.2.8.3.</t>
  </si>
  <si>
    <t>4.2.8.4.</t>
  </si>
  <si>
    <t>4.2.9.</t>
  </si>
  <si>
    <t>4.2.9.1.</t>
  </si>
  <si>
    <t>4.2.9.2.</t>
  </si>
  <si>
    <t>4.2.9.3.</t>
  </si>
  <si>
    <t>4.2.9.4.</t>
  </si>
  <si>
    <t>4.2.9.5.</t>
  </si>
  <si>
    <t>4.2.9.6.</t>
  </si>
  <si>
    <t>4.2.9.7.</t>
  </si>
  <si>
    <t>4.3.</t>
  </si>
  <si>
    <t>4.3.1.</t>
  </si>
  <si>
    <t>4.3.2.</t>
  </si>
  <si>
    <t>4.3.3.</t>
  </si>
  <si>
    <t>4.3.4.</t>
  </si>
  <si>
    <t>4.4.</t>
  </si>
  <si>
    <t>4.4.1.</t>
  </si>
  <si>
    <t>Portatīvā spraugas lampa</t>
  </si>
  <si>
    <t>4. pozīcija</t>
  </si>
  <si>
    <t>2. pozīcija - Transkutānas nervu elektriskās stimulācijas iekārta</t>
  </si>
  <si>
    <t>3. pozīcija - Netiešās oftalmoskopijas lāzeris</t>
  </si>
  <si>
    <t>Nosaukums: Netiešās oftalmoskopijas lāzeris</t>
  </si>
  <si>
    <t>Lāzeris aktivizējams ar kājas pedāli</t>
  </si>
  <si>
    <t>Parametru iestatīšana ar balss komandām</t>
  </si>
  <si>
    <t>Lāzera un barošanas bloks integrēts galvas stiprinājumā</t>
  </si>
  <si>
    <t>Maksimālā jauda vismaz 1000 mW</t>
  </si>
  <si>
    <t>Lāzeris ir atkārtoti lādējams, darbojas uz baterijas</t>
  </si>
  <si>
    <t>Lāzera bloks</t>
  </si>
  <si>
    <t>Galvas stiprinājums</t>
  </si>
  <si>
    <t>Kājas aktivācijas pedālis</t>
  </si>
  <si>
    <t>Nepieciešamie savienojuma kabeļi</t>
  </si>
  <si>
    <t>Lādēšanas kabelis</t>
  </si>
  <si>
    <t>Pārvietošanas koferis</t>
  </si>
  <si>
    <t>3.3.4.</t>
  </si>
  <si>
    <t>3.3.5.</t>
  </si>
  <si>
    <t>3.3.6.</t>
  </si>
  <si>
    <t>Netiešās oftalmoskopijas lāzeris</t>
  </si>
  <si>
    <t>5.</t>
  </si>
  <si>
    <t>5.1.</t>
  </si>
  <si>
    <t>Spirogrāfijas iekārta</t>
  </si>
  <si>
    <t>5. pozīcija - Spirogrāfijas iekārta</t>
  </si>
  <si>
    <t>Nosaukums: Spirogrāfijas iekārta</t>
  </si>
  <si>
    <t>5.1.1.</t>
  </si>
  <si>
    <t>Plaušu funkcijas un elpošanas kapacitātes novērtēšana</t>
  </si>
  <si>
    <t>5.1.2.</t>
  </si>
  <si>
    <t>Datu glabāšana un integrēšana SIS sistēmā</t>
  </si>
  <si>
    <t>Iespējams veikt plūsmas, tilpuma un gāzu analīzes mērījumus</t>
  </si>
  <si>
    <t>Plūsmas mērījumi vismaz līdz 18 l/s</t>
  </si>
  <si>
    <t>Plūsmas mērījumiem līdz vismaz 15 l/s precizitāte ± 2% vai labāka</t>
  </si>
  <si>
    <t>Tilpuma mērījumi vismaz līdz 30 l</t>
  </si>
  <si>
    <t>Tilpuma mērījumiem precizitāte ± 2% vai labāka</t>
  </si>
  <si>
    <t>Iekārtas gabarītizmēri nepārsniedz 200x100x100 mm (neņemot vērā cauruli un iemutni)</t>
  </si>
  <si>
    <t>Iekārtas svars nepārsniedz 1 kg</t>
  </si>
  <si>
    <t>Elpošanas iemutņa pretestība nepārsniedz 0.05 kPa/l/s</t>
  </si>
  <si>
    <r>
      <t>Iemutņa mirusī telpa ne vairāk kā 18 cm</t>
    </r>
    <r>
      <rPr>
        <vertAlign val="superscript"/>
        <sz val="11"/>
        <color theme="1"/>
        <rFont val="Times New Roman"/>
        <family val="1"/>
        <charset val="186"/>
      </rPr>
      <t>3</t>
    </r>
  </si>
  <si>
    <r>
      <t>Iespēja mērījumus veikt arī jaundzimušajiem (</t>
    </r>
    <r>
      <rPr>
        <i/>
        <sz val="11"/>
        <color theme="1"/>
        <rFont val="Times New Roman"/>
        <family val="1"/>
        <charset val="186"/>
      </rPr>
      <t>norādīt tehnisko risinājumu</t>
    </r>
    <r>
      <rPr>
        <sz val="11"/>
        <color theme="1"/>
        <rFont val="Times New Roman"/>
        <family val="1"/>
        <charset val="186"/>
      </rPr>
      <t>)</t>
    </r>
  </si>
  <si>
    <t>Piedāvājumā jāiekļauj visas nepieciešamās licences un lietojumprogrammu saskarnes apraksti (API - application programming interface), lai varētu tikt nodrošināta integrācija ar pasūtītāja SIS sistēmu. </t>
  </si>
  <si>
    <t>Sistēmai jānodrošina Worklist funkcija, izvēloties izmeklējumus pēc modalitātes, pacienta datiem, nosūtītāja, datuma. Worklist jānodrošina funkcija HL7 datu iesūtīšana.</t>
  </si>
  <si>
    <t>Automātiska ārsta slēdziena eksportēšana uz SIS (PDF vai līdzvērtīgā formātā)</t>
  </si>
  <si>
    <t>HL7 integrācijai tiek nodrošināta testa vide</t>
  </si>
  <si>
    <t xml:space="preserve">Automātiska slēdziena eksportēšana strukturētā formā XML, JSON vai līdzvērtīgā </t>
  </si>
  <si>
    <t>Tiek nodrošināts interfeisu funkcionalitātes (funkciju) apraksts</t>
  </si>
  <si>
    <t>HL7 integrācijai tiek nodrošināti darbspējīgi HL7 testa paraugi, ar kuriem var iesūtīt demogrāfijas datus un cits datus, ko iesūtīt sistēmā</t>
  </si>
  <si>
    <r>
      <rPr>
        <u/>
        <sz val="11"/>
        <color theme="1" tint="4.9989318521683403E-2"/>
        <rFont val="Times New Roman"/>
        <family val="1"/>
        <charset val="186"/>
      </rPr>
      <t>Vēlama</t>
    </r>
    <r>
      <rPr>
        <sz val="11"/>
        <color theme="1" tint="4.9989318521683403E-2"/>
        <rFont val="Times New Roman"/>
        <family val="1"/>
        <charset val="186"/>
      </rPr>
      <t xml:space="preserve"> iespēja automātiski iegūt datus par katras iekārtas darbības noslodzi (piemēram, veikto izmeklējumu skaitu ar konkrēto iekārtu), iespējami pielāgoti risinājumi</t>
    </r>
  </si>
  <si>
    <t>Tiek nodrošināta pilna integrācijas dokumentācija, API, interfeisu (datu struktūru) apraksti</t>
  </si>
  <si>
    <t>Prasības datubāzei:</t>
  </si>
  <si>
    <t>Ietver pacientu datubāzi ar datu dublēšanas/atjaunošanas funkciju</t>
  </si>
  <si>
    <t>Visām darba stacijām (piegādātajām sistēmām) jānodrošina vienota datubāze</t>
  </si>
  <si>
    <t>Pretendentam tehniskajā piedāvājumā jānorāda risinājumā izmantotās datubāzes pārvaldības sistēmas un piedāvājumā jāiekļauj nepieciešamās licences.</t>
  </si>
  <si>
    <r>
      <rPr>
        <u/>
        <sz val="11"/>
        <color theme="1" tint="4.9989318521683403E-2"/>
        <rFont val="Times New Roman"/>
        <family val="1"/>
        <charset val="186"/>
      </rPr>
      <t>Vēlama</t>
    </r>
    <r>
      <rPr>
        <sz val="11"/>
        <color theme="1" tint="4.9989318521683403E-2"/>
        <rFont val="Times New Roman"/>
        <family val="1"/>
        <charset val="186"/>
      </rPr>
      <t xml:space="preserve"> lietotāju administrēšana caur MS AD (LDAP)</t>
    </r>
  </si>
  <si>
    <t>Pretendents uzskaita un piegādā visas nepieciešamās licences programmatūras darbībai pilnā funkcionalitātē</t>
  </si>
  <si>
    <t>Kopā ar datu interpretācijas un arhivēšanas programmu tiek piegādāta Lietotāju rokasgrāmata un Lietotāju administratora rokasgrāmata</t>
  </si>
  <si>
    <t>Prasības sistēmas ieviešanai, jānodrošina piegādājot preci:</t>
  </si>
  <si>
    <t>Sistēmas ieviešanas procesā pretendents izmanto pasūtītāja Redmine projektu vadības sistēmu</t>
  </si>
  <si>
    <t>Nepieciešamības gadījumā dokumentu tulkošanu nodrošina piegādātājs</t>
  </si>
  <si>
    <t>Piegādātājs shēmas veidā uzzīmē datu plūsmu, ko iekārta ražo, apstrādāšanas un glabāšanas vietu. Piegādātājs definē datu veidus.</t>
  </si>
  <si>
    <t>Piegādātājs norāda visas nepieciešamās datu glabāšanas/pārsūtīšanas tehnoloģijas, nepieciešamos protokolus</t>
  </si>
  <si>
    <t>Piegādātājs visu iekārtu IP adreses un nosaukumus saskaņo ar pasūtītāju</t>
  </si>
  <si>
    <t>Ja iekārtās paredzēti tīkla interfeisi, piegādātājam primāri jāizmanto vadu tehnoloģijas, ja nepieciešama mobilitāte - bezvadu.</t>
  </si>
  <si>
    <t>Piegādātājam visas iekārtas, kas slēdzas tīklā, jāiezīmē shēmā. Ja paredzēti vairāki tīkli, tie jāiezīmē shēmā un jāsaskaņo adresācija.</t>
  </si>
  <si>
    <t>Integrācijas ieviešanas stadijā Pretendentam jāatbild 2 darba dienu laikā uz nosūtītajiem jautājumiem.</t>
  </si>
  <si>
    <t>Piesakoties uz pozīciju pretendents apliecina prasību izpildi</t>
  </si>
  <si>
    <t>Prasībes iekārtai:</t>
  </si>
  <si>
    <t>Savietojamība ar slimnīcas informācijas sistēmu (SIS) (HL7 interfeiss):</t>
  </si>
  <si>
    <t>Portatīvais dators</t>
  </si>
  <si>
    <t>Izmeklējumu veikšanai paredzēta lietotne</t>
  </si>
  <si>
    <t>Caurule filtriem (daudzreizlietojama, dezinficējama)</t>
  </si>
  <si>
    <t>Iemutnis ar filtru</t>
  </si>
  <si>
    <t>5.2.</t>
  </si>
  <si>
    <t>5.2.1.</t>
  </si>
  <si>
    <t>5.2.2.</t>
  </si>
  <si>
    <t>5.2.3.</t>
  </si>
  <si>
    <t>5.2.4.</t>
  </si>
  <si>
    <t>5.2.5.</t>
  </si>
  <si>
    <t>5.2.6.</t>
  </si>
  <si>
    <t>5.2.7.</t>
  </si>
  <si>
    <t>5.2.8.</t>
  </si>
  <si>
    <t>5.2.9.</t>
  </si>
  <si>
    <t>5.3.</t>
  </si>
  <si>
    <t>5.3.1.</t>
  </si>
  <si>
    <t>5.3.2.</t>
  </si>
  <si>
    <t>5.3.3.</t>
  </si>
  <si>
    <t>5.3.4.</t>
  </si>
  <si>
    <t>5.3.5.</t>
  </si>
  <si>
    <t>5.3.6.</t>
  </si>
  <si>
    <t>5.3.7.</t>
  </si>
  <si>
    <t>5.3.8.</t>
  </si>
  <si>
    <t>5.3.9.</t>
  </si>
  <si>
    <t>5.4.</t>
  </si>
  <si>
    <t>5.4.1.</t>
  </si>
  <si>
    <t>5.4.2.</t>
  </si>
  <si>
    <t>5.4.3.</t>
  </si>
  <si>
    <t>5.4.4.</t>
  </si>
  <si>
    <t>5.4.5.</t>
  </si>
  <si>
    <t>5.4.6.</t>
  </si>
  <si>
    <t>5.5.</t>
  </si>
  <si>
    <t>5.5.1.</t>
  </si>
  <si>
    <t>5.5.2.</t>
  </si>
  <si>
    <t>5.5.3.</t>
  </si>
  <si>
    <t>5.5.4.</t>
  </si>
  <si>
    <t>5.5.5.</t>
  </si>
  <si>
    <t>5.5.6.</t>
  </si>
  <si>
    <t>5.5.7.</t>
  </si>
  <si>
    <t>5.5.8.</t>
  </si>
  <si>
    <t>5.6.</t>
  </si>
  <si>
    <t>5.6.1.</t>
  </si>
  <si>
    <t>5.6.2.</t>
  </si>
  <si>
    <t>5.6.3.</t>
  </si>
  <si>
    <t>5.6.4.</t>
  </si>
  <si>
    <t>5.6.5.</t>
  </si>
  <si>
    <t>5.7.</t>
  </si>
  <si>
    <t>5.7.1.</t>
  </si>
  <si>
    <t>5.7.2.</t>
  </si>
  <si>
    <t>5. pozīcija</t>
  </si>
  <si>
    <t>2.3.4.</t>
  </si>
  <si>
    <t>Pielīmējamu elektrodu komlpekti</t>
  </si>
  <si>
    <t>Pielīmējamu elektrodu komplekts</t>
  </si>
  <si>
    <t>Mikrotilpumu UV-redzamās gaismas spektrofotometrs ar fluorometra funkciju</t>
  </si>
  <si>
    <t>6. pozīcija - Mikrotilpumu UV-redzamās gaismas spektrofotometrs ar fluorometra funkciju</t>
  </si>
  <si>
    <t>6.</t>
  </si>
  <si>
    <t>Nosaukums: Mikrotilpumu UV-redzamās gaismas spektrofotometrs ar fluorometra funkciju</t>
  </si>
  <si>
    <t>Mērīt maza tilpuma paraugu absorbāciju un fluoroscenci</t>
  </si>
  <si>
    <t>Noteikt nukleīnskābju, proteīnu un citu biomolekulu koncentrāciju un kvalitāti</t>
  </si>
  <si>
    <t>Mērījums sniedz pilnvērtīgus spektrālos datus</t>
  </si>
  <si>
    <t>Gaismas avots ir Xe lampa</t>
  </si>
  <si>
    <t>Gaismas avota viļņu diapazons vismaz no 190-850nm</t>
  </si>
  <si>
    <t>Parauga biezums mainās robežās vismaz no 0,030 līdz 1mm, automātiski</t>
  </si>
  <si>
    <t>Minimālais parauga tilpums 1μL vai mazāks</t>
  </si>
  <si>
    <t>Gaismas avota viļņu precizitāte ±1nm</t>
  </si>
  <si>
    <r>
      <t xml:space="preserve">Optiskā izšķirtspēja </t>
    </r>
    <r>
      <rPr>
        <sz val="11"/>
        <color theme="1"/>
        <rFont val="Calibri"/>
        <family val="2"/>
        <charset val="186"/>
      </rPr>
      <t>≤</t>
    </r>
    <r>
      <rPr>
        <sz val="11"/>
        <color theme="1"/>
        <rFont val="Times New Roman"/>
        <family val="1"/>
        <charset val="186"/>
      </rPr>
      <t>2 mm (FWHM pie Hg 254nm)</t>
    </r>
  </si>
  <si>
    <t>Mērījumu atkārtojamība 0,002A (pie 1 mm biezuma) vai &lt;3% no variācijas koeficienta</t>
  </si>
  <si>
    <t>Mērījumus var veikt ar kiveti vai pjedestālu</t>
  </si>
  <si>
    <t>Absorbācijas precizitāte 3% līdz vismaz 0,95 A, 5% līdz 500 A (302 nm)</t>
  </si>
  <si>
    <t>Pjedestāla minimālā detektēšanas koncentrācija 1ng/μL (dsDNA), 0,03mg/mL (BSA) vai zemāka</t>
  </si>
  <si>
    <t>Kivetes minimālā detektēšanas koncentrācija 0,2mg/μL (dsDNA), 0,006 mg/mL (BSA) vai zemāka</t>
  </si>
  <si>
    <t>Fluorescences minimālā detektēšanas koncentrācija 10 ng/μL (dsDNA), 10 ng/μL (RNA) vai zemāka</t>
  </si>
  <si>
    <t>Pjedestāla maksimālā koncentrācija 27 500 ng/μL (dsDNA), 820 mg/mL (BSA) vai augstāka</t>
  </si>
  <si>
    <t>Fluorescences maksimālā koncentrācija 1000 ng/μL (dsDNA), 1000 ng/μL (RNA)</t>
  </si>
  <si>
    <t>Standarta mērījumu ilgums ≤10 s</t>
  </si>
  <si>
    <t>Fluoroscences mērījumu ilgums ≤15 s</t>
  </si>
  <si>
    <t>Iekārtas svars nepārsniedz 5 kg</t>
  </si>
  <si>
    <t>Iekārtas gabarītizmēri nepārsniedz 350x200x300 mm</t>
  </si>
  <si>
    <t>Nukleīnskābju paraugi:</t>
  </si>
  <si>
    <t>Prasības iekārtai:</t>
  </si>
  <si>
    <t>A260</t>
  </si>
  <si>
    <t>A260/A280</t>
  </si>
  <si>
    <t>A260/A230</t>
  </si>
  <si>
    <t>Algoritms piesārņojuma veidu noteikšanai</t>
  </si>
  <si>
    <t>Proteīnu peptīdu paraugi:</t>
  </si>
  <si>
    <t>A280</t>
  </si>
  <si>
    <t>A205</t>
  </si>
  <si>
    <t>Fluorescences testi</t>
  </si>
  <si>
    <t>Kolorimetriskie testi</t>
  </si>
  <si>
    <t>Augstas izšķirtspējas skārienjūtīgs ekrāns</t>
  </si>
  <si>
    <t>Nepieciešams dators un programmatūra darbam</t>
  </si>
  <si>
    <t>Iespēja rediģēt mērījumu protokolus</t>
  </si>
  <si>
    <t>Var analizēt fluoroscences marķētus paraugus</t>
  </si>
  <si>
    <t>Automātiska mērīšanas funkcija</t>
  </si>
  <si>
    <t>Integrēts API</t>
  </si>
  <si>
    <t>Datu eksportēšanas iespēja</t>
  </si>
  <si>
    <t>Atbilstošā programmatūra</t>
  </si>
  <si>
    <t>Prasības komplektācijai:</t>
  </si>
  <si>
    <t>6.1.</t>
  </si>
  <si>
    <t>6.1.1.</t>
  </si>
  <si>
    <t>6.1.2</t>
  </si>
  <si>
    <t>6.2.</t>
  </si>
  <si>
    <t>6.2.1.</t>
  </si>
  <si>
    <t>6.2.2.</t>
  </si>
  <si>
    <t>6.2.3.</t>
  </si>
  <si>
    <t>6.2.4.</t>
  </si>
  <si>
    <t>6.2.5.</t>
  </si>
  <si>
    <t>6.2.6.</t>
  </si>
  <si>
    <t>6.2.7.</t>
  </si>
  <si>
    <t>6.2.8.</t>
  </si>
  <si>
    <t>6.2.9.</t>
  </si>
  <si>
    <t>6.2.10.</t>
  </si>
  <si>
    <t>6.2.11.</t>
  </si>
  <si>
    <t>6.2.12.</t>
  </si>
  <si>
    <t>6.2.13.</t>
  </si>
  <si>
    <t>6.2.14.</t>
  </si>
  <si>
    <t>6.2.15.</t>
  </si>
  <si>
    <t>6.2.16.</t>
  </si>
  <si>
    <t>6.2.17.</t>
  </si>
  <si>
    <t>6.2.18.</t>
  </si>
  <si>
    <t>6.2.19.</t>
  </si>
  <si>
    <t>6.2.20.</t>
  </si>
  <si>
    <t>6.2.21.</t>
  </si>
  <si>
    <t>6.3.</t>
  </si>
  <si>
    <t>6.3.1.</t>
  </si>
  <si>
    <t>6.3.2.</t>
  </si>
  <si>
    <t>6.3.3.</t>
  </si>
  <si>
    <t>6.3.4.</t>
  </si>
  <si>
    <t>6.3.5.</t>
  </si>
  <si>
    <t>6.4.</t>
  </si>
  <si>
    <t>6.4.1.</t>
  </si>
  <si>
    <t>6.4.2.</t>
  </si>
  <si>
    <t>6.4.3.</t>
  </si>
  <si>
    <t>6.4.4.</t>
  </si>
  <si>
    <t>6.4.5.</t>
  </si>
  <si>
    <t>6.5.</t>
  </si>
  <si>
    <t>6.5.1.</t>
  </si>
  <si>
    <t>6.5.2.</t>
  </si>
  <si>
    <t>6.5.3.</t>
  </si>
  <si>
    <t>6.5.4.</t>
  </si>
  <si>
    <t>6.5.5.</t>
  </si>
  <si>
    <t>6.6.</t>
  </si>
  <si>
    <t>6.6.1.</t>
  </si>
  <si>
    <t>6.6.2.</t>
  </si>
  <si>
    <t>6.7.</t>
  </si>
  <si>
    <t>6.7.1.</t>
  </si>
  <si>
    <t>6. pozīcija</t>
  </si>
  <si>
    <t>DNS plaša diapazona fluorescences analīzes komplekts</t>
  </si>
  <si>
    <t>RNS plaša diapazona fluorescences analīzes komplekts</t>
  </si>
  <si>
    <t>Kalibrators</t>
  </si>
  <si>
    <t>6.7.2.</t>
  </si>
  <si>
    <t>6.7.3.</t>
  </si>
  <si>
    <t>Dators, kas savietojams ar iekārtu</t>
  </si>
  <si>
    <t>6.7.4.</t>
  </si>
  <si>
    <t xml:space="preserve">Iepirkums ir sadalīts 6 pozīcijās. Tiks vērtēta summa par iekārtu iegādes izmaksām un piederumiem (papildus norādīto jeb citu piederumu/rezerves daļu cena netiek iekļauta vērtējamajā summā). Līguma slēgšanas tiesības tiks piešķirtas par katru pozīciju atsevišķi, parakstot vispārīgo vienošanos. Līguma slēgšanas tiesības saimnieciski izdevīgākajam piedāvājumam. </t>
  </si>
  <si>
    <r>
      <t>Nosaukums:</t>
    </r>
    <r>
      <rPr>
        <sz val="11"/>
        <color rgb="FF000000"/>
        <rFont val="Times New Roman"/>
        <family val="1"/>
        <charset val="186"/>
      </rPr>
      <t xml:space="preserve"> Operāciju brilles</t>
    </r>
  </si>
  <si>
    <t>Operāciju brilles paredzētas mazu objektu saskatīšanai un darba precizitātes nodrošināšanai ķirurģisko operāciju laikā</t>
  </si>
  <si>
    <t>Operāciju brilles ar lēcās integrētiem teleskopiem ir pielāgotas konkrēta lietotāja sejas ģeometrijai, darba attālumam un darba slīpuma leņķim</t>
  </si>
  <si>
    <t>Operāciju briļļu lēcas un teleskopu lēcas ir pielāgotas konkrēta lietotāja redzei</t>
  </si>
  <si>
    <t>Operāciju brilles ar lēcās integrētiem teleskopiem izgatavotas no ūdensizturīgiem, hipoalerģiskiem un pret koroziju izturīgiem materiāliem</t>
  </si>
  <si>
    <t>Uz operāciju briļļu rāmja vai plāksnes iegravēta lietotāja identifikācija (Vārds, Uzvārds)</t>
  </si>
  <si>
    <t>Modifikācijas:</t>
  </si>
  <si>
    <t>Lēcās integrētie teleskopi ar 2,5 X ± 0,3 palielinājumu</t>
  </si>
  <si>
    <r>
      <t xml:space="preserve">Komplektācija </t>
    </r>
    <r>
      <rPr>
        <i/>
        <sz val="11"/>
        <color theme="1"/>
        <rFont val="Times New Roman"/>
        <family val="1"/>
        <charset val="186"/>
      </rPr>
      <t>(iekļauta iekārtas cenā, tiek piegādāta kopā ar katru iekārtu)</t>
    </r>
    <r>
      <rPr>
        <b/>
        <i/>
        <sz val="11"/>
        <color theme="1"/>
        <rFont val="Times New Roman"/>
        <family val="1"/>
        <charset val="186"/>
      </rPr>
      <t>:</t>
    </r>
  </si>
  <si>
    <t>Operāciju briļļu sānu aizsargekrāni</t>
  </si>
  <si>
    <t>Operāciju briļļu kakla vai galvas lence</t>
  </si>
  <si>
    <t>Operāciju briļļu glabāšanas kaste</t>
  </si>
  <si>
    <t>7. pozīcija - Operāciju brilles</t>
  </si>
  <si>
    <t>7.</t>
  </si>
  <si>
    <t>7.1.</t>
  </si>
  <si>
    <t>7.1.1.</t>
  </si>
  <si>
    <t>7.2.</t>
  </si>
  <si>
    <t>7.2.1.</t>
  </si>
  <si>
    <t>7.2.2.</t>
  </si>
  <si>
    <t>7.2.3.</t>
  </si>
  <si>
    <t>7.2.4.</t>
  </si>
  <si>
    <t>7.3.</t>
  </si>
  <si>
    <t>7.3.1.</t>
  </si>
  <si>
    <t>7.4.</t>
  </si>
  <si>
    <t>7.4.1.</t>
  </si>
  <si>
    <t>7.4.2.</t>
  </si>
  <si>
    <t>7.4.3.</t>
  </si>
  <si>
    <t>7.5.</t>
  </si>
  <si>
    <t>7.5.1.</t>
  </si>
  <si>
    <t>7. pozīcija</t>
  </si>
  <si>
    <t>Operāciju brilles</t>
  </si>
  <si>
    <t>-</t>
  </si>
  <si>
    <t>Nosaukums: Operāciju brilles</t>
  </si>
  <si>
    <t>Impulsa platums diapozonā vismaz 50-400 μs</t>
  </si>
  <si>
    <t>3.2.9.</t>
  </si>
  <si>
    <t>Lāzera stara viļņa garums vismaz robežā no 520 līdz 550 nm</t>
  </si>
  <si>
    <t>Veikt priekšlaikus dzimušo bērnu retinopātijas lāzerterapiju</t>
  </si>
  <si>
    <t>Parametru iestatīšana programmatūrā</t>
  </si>
  <si>
    <t>Planšetdators ar nepieciešamo programmu iekārtas vadībai</t>
  </si>
  <si>
    <t>3.3.7.</t>
  </si>
  <si>
    <t>Lāzeris bez uzlādes darbojas vismaz 2h</t>
  </si>
  <si>
    <t>3.2.10.</t>
  </si>
  <si>
    <t>Lāzeru šķiedras ir integrēta iekārtā, tā nav jāmaina, jāregulē vai jāsavieno</t>
  </si>
  <si>
    <t>Terapijas stars:</t>
  </si>
  <si>
    <t>Pusvītāju tipa punktveida lāzeris</t>
  </si>
  <si>
    <t>Lāzeru iespējams izmantot nepārtrauktā vai arī pulsējošā režīmā</t>
  </si>
  <si>
    <t>Pulsējošā režīmā pulsu ilgumi regulējami diapazonā vismaz 10-1000 ms</t>
  </si>
  <si>
    <t>Pulsējošā režīmā intervāli starp pulsiem regulējami diapazonā vismaz 50-3000 ms</t>
  </si>
  <si>
    <t>Pozicionēšanas stars:</t>
  </si>
  <si>
    <t>Pusvadītāju tipa lāzeris</t>
  </si>
  <si>
    <t>Lāzera stara viļņa garums 650±50 nm</t>
  </si>
  <si>
    <t>Jauda &lt; 1mW</t>
  </si>
  <si>
    <t>3.2.3.1.</t>
  </si>
  <si>
    <t>3.2.3.2.</t>
  </si>
  <si>
    <t>3.2.3.3.</t>
  </si>
  <si>
    <t>3.2.3.4.</t>
  </si>
  <si>
    <t>3.2.3.5.</t>
  </si>
  <si>
    <t>3.2.3.6.</t>
  </si>
  <si>
    <t>3.2.4.1.</t>
  </si>
  <si>
    <t>3.2.4.2.</t>
  </si>
  <si>
    <t>3.2.4.3.</t>
  </si>
  <si>
    <t>Lāzeris iebūvēts oftalmoskopā</t>
  </si>
  <si>
    <t>6.5.6.</t>
  </si>
  <si>
    <t>Pieslēgums LIS</t>
  </si>
  <si>
    <t xml:space="preserve">Tehniskā specifikācija aktualizēta: 2025.gada 22.decembrī.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</si>
</sst>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 #,##0.00\ &quot;€&quot;_-;\-* #,##0.00\ &quot;€&quot;_-;_-* &quot;-&quot;??\ &quot;€&quot;_-;_-@_-"/>
    <numFmt numFmtId="43" formatCode="_-* #,##0.00_-;\-* #,##0.00_-;_-* &quot;-&quot;??_-;_-@_-"/>
    <numFmt numFmtId="164" formatCode="#,##0.00\ &quot;€&quot;"/>
    <numFmt numFmtId="165" formatCode="_-[$€-2]\ * #,##0.00_-;\-[$€-2]\ * #,##0.00_-;_-[$€-2]\ * &quot;-&quot;??_-;_-@_-"/>
    <numFmt numFmtId="166" formatCode="_-* #,##0.00\ [$€-426]_-;\-* #,##0.00\ [$€-426]_-;_-* &quot;-&quot;??\ [$€-426]_-;_-@_-"/>
    <numFmt numFmtId="167" formatCode="_-[$Ls-426]\ * #,##0.00_-;\-[$Ls-426]\ * #,##0.00_-;_-[$Ls-426]\ * &quot;-&quot;??_-;_-@_-"/>
    <numFmt numFmtId="168" formatCode="_-&quot;€&quot;\ * #,##0.00_-;\-&quot;€&quot;\ * #,##0.00_-;_-&quot;€&quot;\ * &quot;-&quot;??_-;_-@_-"/>
  </numFmts>
  <fonts count="56">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1"/>
      <color rgb="FF000000"/>
      <name val="Times New Roman"/>
      <family val="1"/>
      <charset val="186"/>
    </font>
    <font>
      <sz val="11"/>
      <color theme="1"/>
      <name val="Times New Roman"/>
      <family val="1"/>
      <charset val="186"/>
    </font>
    <font>
      <u/>
      <sz val="11"/>
      <color theme="10"/>
      <name val="Calibri"/>
      <family val="2"/>
      <scheme val="minor"/>
    </font>
    <font>
      <u/>
      <sz val="11"/>
      <name val="Times New Roman"/>
      <family val="1"/>
      <charset val="186"/>
    </font>
    <font>
      <sz val="12"/>
      <color theme="1"/>
      <name val="Times New Roman"/>
      <family val="1"/>
      <charset val="186"/>
    </font>
    <font>
      <i/>
      <sz val="11"/>
      <color theme="1"/>
      <name val="Times New Roman"/>
      <family val="1"/>
      <charset val="186"/>
    </font>
    <font>
      <sz val="11"/>
      <name val="Times New Roman"/>
      <family val="1"/>
      <charset val="186"/>
    </font>
    <font>
      <i/>
      <u/>
      <sz val="11"/>
      <color theme="1"/>
      <name val="Times New Roman"/>
      <family val="1"/>
      <charset val="186"/>
    </font>
    <font>
      <b/>
      <sz val="11"/>
      <color theme="1"/>
      <name val="Times New Roman"/>
      <family val="1"/>
      <charset val="186"/>
    </font>
    <font>
      <sz val="11"/>
      <color rgb="FF000000"/>
      <name val="Calibri"/>
      <family val="2"/>
      <charset val="186"/>
    </font>
    <font>
      <i/>
      <sz val="11"/>
      <color rgb="FF000000"/>
      <name val="Times New Roman"/>
      <family val="1"/>
      <charset val="186"/>
    </font>
    <font>
      <sz val="11"/>
      <color rgb="FFFF0000"/>
      <name val="Times New Roman"/>
      <family val="1"/>
      <charset val="186"/>
    </font>
    <font>
      <b/>
      <i/>
      <sz val="11"/>
      <color rgb="FF000000"/>
      <name val="Times New Roman"/>
      <family val="1"/>
      <charset val="186"/>
    </font>
    <font>
      <b/>
      <i/>
      <sz val="11"/>
      <color theme="1"/>
      <name val="Times New Roman"/>
      <family val="1"/>
      <charset val="186"/>
    </font>
    <font>
      <b/>
      <sz val="11"/>
      <color rgb="FF000000"/>
      <name val="Times New Roman"/>
      <family val="1"/>
      <charset val="186"/>
    </font>
    <font>
      <b/>
      <sz val="11"/>
      <name val="Times New Roman"/>
      <family val="1"/>
      <charset val="186"/>
    </font>
    <font>
      <b/>
      <sz val="11"/>
      <color rgb="FFFF0000"/>
      <name val="Times New Roman"/>
      <family val="1"/>
      <charset val="186"/>
    </font>
    <font>
      <sz val="8"/>
      <color rgb="FF000000"/>
      <name val="Times New Roman"/>
      <family val="1"/>
      <charset val="186"/>
    </font>
    <font>
      <i/>
      <sz val="8"/>
      <color rgb="FF000000"/>
      <name val="Times New Roman"/>
      <family val="1"/>
      <charset val="186"/>
    </font>
    <font>
      <sz val="8"/>
      <name val="Times New Roman"/>
      <family val="1"/>
      <charset val="186"/>
    </font>
    <font>
      <b/>
      <sz val="8"/>
      <name val="Times New Roman"/>
      <family val="1"/>
      <charset val="186"/>
    </font>
    <font>
      <b/>
      <u/>
      <sz val="8"/>
      <name val="Times New Roman"/>
      <family val="1"/>
      <charset val="186"/>
    </font>
    <font>
      <sz val="11"/>
      <name val="Calibri"/>
      <family val="2"/>
      <scheme val="minor"/>
    </font>
    <font>
      <sz val="12"/>
      <name val="Times New Roman"/>
      <family val="1"/>
      <charset val="186"/>
    </font>
    <font>
      <sz val="10"/>
      <name val="Times New Roman"/>
      <family val="1"/>
      <charset val="186"/>
    </font>
    <font>
      <sz val="9"/>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b/>
      <sz val="10"/>
      <color rgb="FFFF0000"/>
      <name val="Times New Roman"/>
      <family val="1"/>
      <charset val="186"/>
    </font>
    <font>
      <sz val="11"/>
      <color rgb="FFFF0000"/>
      <name val="Calibri"/>
      <family val="2"/>
      <scheme val="minor"/>
    </font>
    <font>
      <b/>
      <sz val="8"/>
      <color rgb="FF000000"/>
      <name val="Times New Roman"/>
      <family val="1"/>
      <charset val="186"/>
    </font>
    <font>
      <b/>
      <sz val="8"/>
      <color theme="1"/>
      <name val="Times New Roman"/>
      <family val="1"/>
      <charset val="186"/>
    </font>
    <font>
      <sz val="8"/>
      <color theme="1"/>
      <name val="Times New Roman"/>
      <family val="1"/>
      <charset val="186"/>
    </font>
    <font>
      <sz val="11"/>
      <color rgb="FF006100"/>
      <name val="Calibri"/>
      <family val="2"/>
      <charset val="186"/>
      <scheme val="minor"/>
    </font>
    <font>
      <b/>
      <u/>
      <sz val="11"/>
      <color theme="1"/>
      <name val="Times New Roman"/>
      <family val="1"/>
      <charset val="186"/>
    </font>
    <font>
      <sz val="11"/>
      <color indexed="8"/>
      <name val="Calibri"/>
      <family val="2"/>
      <charset val="186"/>
    </font>
    <font>
      <sz val="10"/>
      <name val="Arial"/>
      <family val="2"/>
      <charset val="186"/>
    </font>
    <font>
      <sz val="10"/>
      <name val="Helv"/>
    </font>
    <font>
      <sz val="10"/>
      <color rgb="FF000000"/>
      <name val="RotisSansSerif"/>
      <charset val="186"/>
    </font>
    <font>
      <sz val="10"/>
      <color theme="1"/>
      <name val="Times New Roman"/>
      <family val="1"/>
      <charset val="186"/>
    </font>
    <font>
      <sz val="11"/>
      <color rgb="FF000000"/>
      <name val="Calibri"/>
      <family val="2"/>
      <charset val="1"/>
    </font>
    <font>
      <sz val="10"/>
      <color rgb="FF000000"/>
      <name val="RotisSansSerif"/>
      <family val="2"/>
      <charset val="186"/>
    </font>
    <font>
      <sz val="12"/>
      <color theme="1"/>
      <name val="Calibri"/>
      <family val="2"/>
      <charset val="186"/>
      <scheme val="minor"/>
    </font>
    <font>
      <sz val="11"/>
      <color theme="1"/>
      <name val="Calibri"/>
      <family val="2"/>
      <charset val="186"/>
    </font>
    <font>
      <vertAlign val="superscript"/>
      <sz val="11"/>
      <color theme="1"/>
      <name val="Times New Roman"/>
      <family val="1"/>
      <charset val="186"/>
    </font>
    <font>
      <sz val="11.5"/>
      <name val="Times New Roman"/>
      <family val="1"/>
      <charset val="186"/>
    </font>
    <font>
      <sz val="11.5"/>
      <color theme="1" tint="4.9989318521683403E-2"/>
      <name val="Times New Roman"/>
      <family val="1"/>
      <charset val="186"/>
    </font>
    <font>
      <sz val="11"/>
      <color theme="1" tint="4.9989318521683403E-2"/>
      <name val="Times New Roman"/>
      <family val="1"/>
      <charset val="186"/>
    </font>
    <font>
      <u/>
      <sz val="11"/>
      <color theme="1" tint="4.9989318521683403E-2"/>
      <name val="Times New Roman"/>
      <family val="1"/>
      <charset val="186"/>
    </font>
    <font>
      <b/>
      <sz val="11"/>
      <color theme="1" tint="4.9989318521683403E-2"/>
      <name val="Times New Roman"/>
      <family val="1"/>
      <charset val="186"/>
    </font>
  </fonts>
  <fills count="13">
    <fill>
      <patternFill patternType="none"/>
    </fill>
    <fill>
      <patternFill patternType="gray125"/>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rgb="FFFFFFFF"/>
        <bgColor indexed="64"/>
      </patternFill>
    </fill>
    <fill>
      <patternFill patternType="solid">
        <fgColor theme="5" tint="0.79998168889431442"/>
        <bgColor rgb="FFDBDBDB"/>
      </patternFill>
    </fill>
    <fill>
      <patternFill patternType="solid">
        <fgColor theme="5" tint="0.79998168889431442"/>
        <bgColor indexed="64"/>
      </patternFill>
    </fill>
    <fill>
      <patternFill patternType="solid">
        <fgColor rgb="FFFFFFFF"/>
        <bgColor rgb="FFFFFFFF"/>
      </patternFill>
    </fill>
    <fill>
      <patternFill patternType="solid">
        <fgColor rgb="FFFBE4D5"/>
        <bgColor indexed="64"/>
      </patternFill>
    </fill>
    <fill>
      <patternFill patternType="solid">
        <fgColor rgb="FFD9D9D9"/>
        <bgColor indexed="64"/>
      </patternFill>
    </fill>
    <fill>
      <patternFill patternType="solid">
        <fgColor rgb="FFFFFF00"/>
        <bgColor indexed="64"/>
      </patternFill>
    </fill>
    <fill>
      <patternFill patternType="solid">
        <fgColor rgb="FFC6EFCE"/>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586">
    <xf numFmtId="0" fontId="0" fillId="0" borderId="0"/>
    <xf numFmtId="9" fontId="3" fillId="0" borderId="0" applyFont="0" applyFill="0" applyBorder="0" applyAlignment="0" applyProtection="0"/>
    <xf numFmtId="0" fontId="6" fillId="0" borderId="0" applyNumberFormat="0" applyFill="0" applyBorder="0" applyAlignment="0" applyProtection="0"/>
    <xf numFmtId="0" fontId="13" fillId="0" borderId="0" applyNumberFormat="0" applyFont="0" applyBorder="0" applyProtection="0"/>
    <xf numFmtId="0" fontId="3" fillId="0" borderId="0"/>
    <xf numFmtId="0" fontId="28" fillId="0" borderId="0"/>
    <xf numFmtId="0" fontId="28" fillId="0" borderId="0"/>
    <xf numFmtId="0" fontId="2" fillId="0" borderId="0"/>
    <xf numFmtId="168" fontId="3" fillId="0" borderId="0" applyFont="0" applyFill="0" applyBorder="0" applyAlignment="0" applyProtection="0"/>
    <xf numFmtId="0" fontId="41" fillId="0" borderId="0"/>
    <xf numFmtId="0" fontId="41" fillId="0" borderId="0"/>
    <xf numFmtId="0" fontId="2" fillId="0" borderId="0"/>
    <xf numFmtId="0" fontId="2" fillId="0" borderId="0"/>
    <xf numFmtId="0" fontId="44" fillId="0" borderId="0" applyNumberFormat="0" applyBorder="0" applyProtection="0"/>
    <xf numFmtId="0" fontId="42" fillId="0" borderId="0"/>
    <xf numFmtId="0" fontId="42" fillId="0" borderId="0"/>
    <xf numFmtId="0" fontId="44" fillId="0" borderId="0" applyNumberFormat="0" applyBorder="0" applyProtection="0"/>
    <xf numFmtId="0" fontId="42" fillId="0" borderId="0"/>
    <xf numFmtId="0" fontId="42" fillId="0" borderId="0"/>
    <xf numFmtId="0" fontId="3" fillId="0" borderId="0"/>
    <xf numFmtId="0" fontId="42" fillId="0" borderId="0"/>
    <xf numFmtId="0" fontId="13" fillId="0" borderId="0"/>
    <xf numFmtId="167" fontId="45" fillId="0" borderId="0">
      <alignment vertical="center" wrapText="1"/>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3" fillId="0" borderId="0"/>
    <xf numFmtId="0" fontId="43" fillId="0" borderId="0"/>
    <xf numFmtId="0" fontId="42" fillId="0" borderId="0"/>
    <xf numFmtId="0" fontId="42" fillId="0" borderId="0" applyFill="0" applyBorder="0" applyAlignment="0" applyProtection="0"/>
    <xf numFmtId="167" fontId="45" fillId="0" borderId="0">
      <alignment vertical="center" wrapText="1"/>
    </xf>
    <xf numFmtId="0" fontId="2" fillId="0" borderId="0"/>
    <xf numFmtId="0" fontId="42" fillId="0" borderId="0"/>
    <xf numFmtId="0" fontId="3" fillId="0" borderId="0"/>
    <xf numFmtId="0" fontId="2" fillId="0" borderId="0"/>
    <xf numFmtId="0" fontId="2" fillId="0" borderId="0"/>
    <xf numFmtId="167" fontId="3"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1" fillId="0" borderId="0">
      <alignment vertical="center"/>
    </xf>
    <xf numFmtId="0" fontId="2" fillId="0" borderId="0"/>
    <xf numFmtId="0" fontId="42" fillId="0" borderId="0"/>
    <xf numFmtId="0" fontId="2" fillId="0" borderId="0"/>
    <xf numFmtId="0" fontId="4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41" fillId="0" borderId="0" applyNumberFormat="0" applyFill="0" applyBorder="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42" fillId="0" borderId="0"/>
    <xf numFmtId="0" fontId="2" fillId="0" borderId="0"/>
    <xf numFmtId="0" fontId="4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6" fillId="0" borderId="0"/>
    <xf numFmtId="9" fontId="46" fillId="0" borderId="0" applyBorder="0" applyProtection="0"/>
    <xf numFmtId="167" fontId="2" fillId="0" borderId="0"/>
    <xf numFmtId="167" fontId="2" fillId="0" borderId="0"/>
    <xf numFmtId="167" fontId="3" fillId="0" borderId="0"/>
    <xf numFmtId="167" fontId="2" fillId="0" borderId="0"/>
    <xf numFmtId="167" fontId="13" fillId="0" borderId="0"/>
    <xf numFmtId="167" fontId="2" fillId="0" borderId="0"/>
    <xf numFmtId="167" fontId="2" fillId="0" borderId="0"/>
    <xf numFmtId="167" fontId="2" fillId="0" borderId="0"/>
    <xf numFmtId="167" fontId="3" fillId="0" borderId="0"/>
    <xf numFmtId="167" fontId="2" fillId="0" borderId="0"/>
    <xf numFmtId="167" fontId="2" fillId="0" borderId="0"/>
    <xf numFmtId="167" fontId="42" fillId="0" borderId="0"/>
    <xf numFmtId="167" fontId="42" fillId="0" borderId="0"/>
    <xf numFmtId="167" fontId="2" fillId="0" borderId="0"/>
    <xf numFmtId="167" fontId="2" fillId="0" borderId="0"/>
    <xf numFmtId="167" fontId="42" fillId="0" borderId="0"/>
    <xf numFmtId="167" fontId="43" fillId="0" borderId="0"/>
    <xf numFmtId="167" fontId="3" fillId="0" borderId="0"/>
    <xf numFmtId="167" fontId="2" fillId="0" borderId="0"/>
    <xf numFmtId="167" fontId="2" fillId="0" borderId="0"/>
    <xf numFmtId="167" fontId="2" fillId="0" borderId="0"/>
    <xf numFmtId="167" fontId="42" fillId="0" borderId="0"/>
    <xf numFmtId="167" fontId="2" fillId="0" borderId="0"/>
    <xf numFmtId="167" fontId="2" fillId="0" borderId="0"/>
    <xf numFmtId="167" fontId="28" fillId="0" borderId="0"/>
    <xf numFmtId="167" fontId="3" fillId="0" borderId="0"/>
    <xf numFmtId="167" fontId="2" fillId="0" borderId="0"/>
    <xf numFmtId="167" fontId="2" fillId="0" borderId="0"/>
    <xf numFmtId="167" fontId="41" fillId="0" borderId="0"/>
    <xf numFmtId="167" fontId="3" fillId="0" borderId="0"/>
    <xf numFmtId="167" fontId="42" fillId="0" borderId="0"/>
    <xf numFmtId="167" fontId="41" fillId="0" borderId="0"/>
    <xf numFmtId="167" fontId="2" fillId="0" borderId="0"/>
    <xf numFmtId="167" fontId="3" fillId="0" borderId="0"/>
    <xf numFmtId="167" fontId="3" fillId="0" borderId="0"/>
    <xf numFmtId="167" fontId="3" fillId="0" borderId="0"/>
    <xf numFmtId="167" fontId="3" fillId="0" borderId="0"/>
    <xf numFmtId="167" fontId="3" fillId="0" borderId="0"/>
    <xf numFmtId="167" fontId="3" fillId="0" borderId="0"/>
    <xf numFmtId="167" fontId="3" fillId="0" borderId="0"/>
    <xf numFmtId="167" fontId="3" fillId="0" borderId="0"/>
    <xf numFmtId="167" fontId="3" fillId="0" borderId="0"/>
    <xf numFmtId="167" fontId="3" fillId="0" borderId="0"/>
    <xf numFmtId="167" fontId="3" fillId="0" borderId="0"/>
    <xf numFmtId="167" fontId="3" fillId="0" borderId="0"/>
    <xf numFmtId="167" fontId="3" fillId="0" borderId="0"/>
    <xf numFmtId="167" fontId="3" fillId="0" borderId="0"/>
    <xf numFmtId="167" fontId="3" fillId="0" borderId="0"/>
    <xf numFmtId="167" fontId="3" fillId="0" borderId="0"/>
    <xf numFmtId="167"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47" fillId="0" borderId="0" applyNumberFormat="0" applyBorder="0" applyProtection="0"/>
    <xf numFmtId="0" fontId="47" fillId="0" borderId="0" applyNumberFormat="0" applyBorder="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43" fontId="3" fillId="0" borderId="0" applyFont="0" applyFill="0" applyBorder="0" applyAlignment="0" applyProtection="0"/>
    <xf numFmtId="0" fontId="2" fillId="0" borderId="0"/>
    <xf numFmtId="0" fontId="46" fillId="0" borderId="0"/>
    <xf numFmtId="0" fontId="2" fillId="0" borderId="0"/>
    <xf numFmtId="0" fontId="2" fillId="0" borderId="0"/>
    <xf numFmtId="0" fontId="13" fillId="0" borderId="0"/>
    <xf numFmtId="0" fontId="48" fillId="0" borderId="0"/>
    <xf numFmtId="0" fontId="2" fillId="0" borderId="0"/>
    <xf numFmtId="44" fontId="3" fillId="0" borderId="0" applyFont="0" applyFill="0" applyBorder="0" applyAlignment="0" applyProtection="0"/>
    <xf numFmtId="0" fontId="2" fillId="0" borderId="0"/>
    <xf numFmtId="9" fontId="3" fillId="0" borderId="0" applyFont="0" applyFill="0" applyBorder="0" applyAlignment="0" applyProtection="0"/>
    <xf numFmtId="44" fontId="2" fillId="0" borderId="0" applyFont="0" applyFill="0" applyBorder="0" applyAlignment="0" applyProtection="0"/>
    <xf numFmtId="0" fontId="39" fillId="12" borderId="0" applyNumberFormat="0" applyBorder="0" applyAlignment="0" applyProtection="0"/>
    <xf numFmtId="44" fontId="48" fillId="0" borderId="0" applyFont="0" applyFill="0" applyBorder="0" applyAlignment="0" applyProtection="0"/>
    <xf numFmtId="9" fontId="4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2" fillId="0" borderId="0" applyFont="0" applyFill="0" applyBorder="0" applyAlignment="0" applyProtection="0"/>
    <xf numFmtId="44" fontId="48"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2" fillId="0" borderId="0" applyFont="0" applyFill="0" applyBorder="0" applyAlignment="0" applyProtection="0"/>
    <xf numFmtId="44" fontId="48"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2" fillId="0" borderId="0" applyFont="0" applyFill="0" applyBorder="0" applyAlignment="0" applyProtection="0"/>
    <xf numFmtId="44" fontId="48" fillId="0" borderId="0" applyFont="0" applyFill="0" applyBorder="0" applyAlignment="0" applyProtection="0"/>
    <xf numFmtId="0" fontId="1" fillId="0" borderId="0"/>
  </cellStyleXfs>
  <cellXfs count="211">
    <xf numFmtId="0" fontId="0" fillId="0" borderId="0" xfId="0"/>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2" applyFont="1" applyBorder="1" applyAlignment="1">
      <alignment horizontal="center"/>
    </xf>
    <xf numFmtId="3" fontId="5" fillId="0" borderId="1" xfId="0" applyNumberFormat="1" applyFont="1" applyBorder="1" applyAlignment="1">
      <alignment horizontal="center"/>
    </xf>
    <xf numFmtId="0" fontId="8" fillId="0" borderId="1" xfId="0" applyFont="1" applyBorder="1" applyAlignment="1">
      <alignment horizontal="center" vertical="center"/>
    </xf>
    <xf numFmtId="0" fontId="5" fillId="0" borderId="1" xfId="0" applyFont="1" applyBorder="1" applyAlignment="1">
      <alignment wrapText="1"/>
    </xf>
    <xf numFmtId="0" fontId="4" fillId="0" borderId="1" xfId="0" applyFont="1" applyBorder="1" applyAlignment="1">
      <alignment vertical="center" wrapText="1"/>
    </xf>
    <xf numFmtId="0" fontId="5" fillId="0" borderId="1" xfId="0" applyFont="1" applyBorder="1" applyAlignment="1">
      <alignment vertical="center" wrapText="1"/>
    </xf>
    <xf numFmtId="0" fontId="0" fillId="0" borderId="0" xfId="0" applyAlignment="1">
      <alignment horizont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9" fillId="3" borderId="1" xfId="0" applyFont="1" applyFill="1" applyBorder="1" applyAlignment="1">
      <alignment horizontal="center" vertical="center"/>
    </xf>
    <xf numFmtId="0" fontId="10" fillId="0" borderId="1" xfId="0" applyFont="1" applyBorder="1" applyAlignment="1">
      <alignment wrapText="1"/>
    </xf>
    <xf numFmtId="0" fontId="9" fillId="0" borderId="1" xfId="0" applyFont="1" applyBorder="1" applyAlignment="1">
      <alignment wrapText="1"/>
    </xf>
    <xf numFmtId="0" fontId="5" fillId="2" borderId="1" xfId="0" applyFont="1" applyFill="1" applyBorder="1" applyAlignment="1">
      <alignment horizontal="center"/>
    </xf>
    <xf numFmtId="0" fontId="8" fillId="0" borderId="0" xfId="0" applyFont="1" applyAlignment="1">
      <alignment wrapText="1"/>
    </xf>
    <xf numFmtId="0" fontId="5" fillId="0" borderId="0" xfId="0" applyFont="1" applyAlignment="1">
      <alignment horizontal="center" vertical="center"/>
    </xf>
    <xf numFmtId="0" fontId="5" fillId="0" borderId="0" xfId="0" applyFont="1" applyAlignment="1">
      <alignment wrapText="1"/>
    </xf>
    <xf numFmtId="0" fontId="5" fillId="0" borderId="0" xfId="0" applyFont="1"/>
    <xf numFmtId="0" fontId="10" fillId="0" borderId="0" xfId="0" applyFont="1" applyAlignment="1">
      <alignment wrapText="1"/>
    </xf>
    <xf numFmtId="0" fontId="5" fillId="0" borderId="1" xfId="0" applyFont="1" applyBorder="1"/>
    <xf numFmtId="0" fontId="9" fillId="3" borderId="1" xfId="0" applyFont="1" applyFill="1" applyBorder="1" applyAlignment="1">
      <alignment horizontal="center" wrapText="1"/>
    </xf>
    <xf numFmtId="0" fontId="4" fillId="0" borderId="1" xfId="0" applyFont="1" applyBorder="1" applyAlignment="1">
      <alignment horizontal="justify" vertical="center" wrapText="1"/>
    </xf>
    <xf numFmtId="0" fontId="0" fillId="0" borderId="0" xfId="0" applyAlignment="1">
      <alignment horizontal="center" vertical="center"/>
    </xf>
    <xf numFmtId="0" fontId="0" fillId="0" borderId="0" xfId="0" applyAlignment="1">
      <alignment wrapText="1"/>
    </xf>
    <xf numFmtId="0" fontId="5" fillId="2" borderId="1" xfId="0" applyFont="1" applyFill="1" applyBorder="1"/>
    <xf numFmtId="0" fontId="9" fillId="3" borderId="1" xfId="0" applyFont="1" applyFill="1" applyBorder="1"/>
    <xf numFmtId="0" fontId="5" fillId="0" borderId="1" xfId="0" applyFont="1" applyBorder="1" applyAlignment="1">
      <alignment vertical="center"/>
    </xf>
    <xf numFmtId="0" fontId="0" fillId="0" borderId="1" xfId="0" applyBorder="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wrapText="1"/>
    </xf>
    <xf numFmtId="0" fontId="5" fillId="4" borderId="1" xfId="0" applyFont="1" applyFill="1" applyBorder="1" applyAlignment="1">
      <alignment horizontal="left" vertical="center" wrapText="1"/>
    </xf>
    <xf numFmtId="0" fontId="10" fillId="4" borderId="1" xfId="0" applyFont="1" applyFill="1" applyBorder="1" applyAlignment="1">
      <alignment horizontal="justify" vertical="center" wrapText="1"/>
    </xf>
    <xf numFmtId="0" fontId="14" fillId="0" borderId="1" xfId="3" applyFont="1" applyBorder="1" applyProtection="1"/>
    <xf numFmtId="0" fontId="12" fillId="2" borderId="1" xfId="0" applyFont="1" applyFill="1" applyBorder="1" applyAlignment="1">
      <alignment horizontal="left" vertical="center" wrapText="1"/>
    </xf>
    <xf numFmtId="0" fontId="12" fillId="2" borderId="1" xfId="0" applyFont="1" applyFill="1" applyBorder="1" applyAlignment="1">
      <alignment wrapText="1"/>
    </xf>
    <xf numFmtId="0" fontId="5" fillId="5" borderId="1" xfId="0" applyFont="1" applyFill="1" applyBorder="1" applyAlignment="1">
      <alignment horizontal="left" vertical="center" wrapText="1"/>
    </xf>
    <xf numFmtId="0" fontId="4" fillId="5" borderId="1" xfId="0" applyFont="1" applyFill="1" applyBorder="1" applyAlignment="1">
      <alignment horizontal="justify" vertical="center" wrapText="1"/>
    </xf>
    <xf numFmtId="0" fontId="15" fillId="5" borderId="1" xfId="0" applyFont="1" applyFill="1" applyBorder="1" applyAlignment="1">
      <alignment horizontal="justify" vertical="center" wrapText="1"/>
    </xf>
    <xf numFmtId="0" fontId="10" fillId="0" borderId="1" xfId="0" applyFont="1" applyBorder="1" applyAlignment="1">
      <alignment vertical="center" wrapText="1"/>
    </xf>
    <xf numFmtId="0" fontId="10" fillId="5" borderId="1" xfId="0" applyFont="1" applyFill="1" applyBorder="1" applyAlignment="1">
      <alignment vertical="center" wrapText="1"/>
    </xf>
    <xf numFmtId="0" fontId="4" fillId="5" borderId="1" xfId="0" applyFont="1" applyFill="1" applyBorder="1" applyAlignment="1">
      <alignment vertical="center" wrapText="1"/>
    </xf>
    <xf numFmtId="0" fontId="16" fillId="5" borderId="1" xfId="0" applyFont="1" applyFill="1" applyBorder="1" applyAlignment="1">
      <alignment horizontal="justify" vertical="center" wrapText="1"/>
    </xf>
    <xf numFmtId="0" fontId="15" fillId="5" borderId="1" xfId="0" applyFont="1" applyFill="1" applyBorder="1" applyAlignment="1">
      <alignment vertical="center" wrapText="1"/>
    </xf>
    <xf numFmtId="0" fontId="10" fillId="5" borderId="1" xfId="0" applyFont="1" applyFill="1" applyBorder="1" applyAlignment="1">
      <alignment horizontal="justify" vertical="center" wrapText="1"/>
    </xf>
    <xf numFmtId="0" fontId="10" fillId="0" borderId="1" xfId="0" applyFont="1" applyBorder="1" applyAlignment="1">
      <alignment horizontal="justify" vertical="center" wrapText="1"/>
    </xf>
    <xf numFmtId="0" fontId="12" fillId="2" borderId="1" xfId="0" applyFont="1" applyFill="1" applyBorder="1" applyAlignment="1">
      <alignment vertical="center" wrapText="1"/>
    </xf>
    <xf numFmtId="0" fontId="10" fillId="5" borderId="1" xfId="0" applyFont="1" applyFill="1" applyBorder="1" applyAlignment="1">
      <alignment horizontal="center" vertical="center" wrapText="1"/>
    </xf>
    <xf numFmtId="0" fontId="4" fillId="4" borderId="1" xfId="0" applyFont="1" applyFill="1" applyBorder="1" applyAlignment="1">
      <alignment vertical="center" wrapText="1"/>
    </xf>
    <xf numFmtId="0" fontId="0" fillId="0" borderId="1" xfId="0" applyBorder="1"/>
    <xf numFmtId="0" fontId="12" fillId="7" borderId="1" xfId="0" applyFont="1" applyFill="1" applyBorder="1" applyAlignment="1">
      <alignment wrapText="1"/>
    </xf>
    <xf numFmtId="49" fontId="19" fillId="4" borderId="1" xfId="0" applyNumberFormat="1" applyFont="1" applyFill="1" applyBorder="1" applyAlignment="1">
      <alignment horizontal="center" vertical="center"/>
    </xf>
    <xf numFmtId="0" fontId="5" fillId="4" borderId="1" xfId="0" applyFont="1" applyFill="1" applyBorder="1" applyAlignment="1">
      <alignment horizontal="left" wrapText="1"/>
    </xf>
    <xf numFmtId="49" fontId="12" fillId="4" borderId="1" xfId="0" applyNumberFormat="1" applyFont="1" applyFill="1" applyBorder="1" applyAlignment="1">
      <alignment horizontal="center" vertical="center" wrapText="1"/>
    </xf>
    <xf numFmtId="0" fontId="5" fillId="0" borderId="1" xfId="0" applyFont="1" applyBorder="1" applyAlignment="1">
      <alignment horizontal="center"/>
    </xf>
    <xf numFmtId="0" fontId="5" fillId="4" borderId="1" xfId="0" applyFont="1" applyFill="1" applyBorder="1" applyAlignment="1">
      <alignment wrapText="1"/>
    </xf>
    <xf numFmtId="0" fontId="4" fillId="8" borderId="1" xfId="0" applyFont="1" applyFill="1" applyBorder="1" applyAlignment="1">
      <alignment horizontal="center"/>
    </xf>
    <xf numFmtId="49" fontId="20" fillId="0" borderId="10" xfId="0" applyNumberFormat="1" applyFont="1" applyBorder="1" applyAlignment="1">
      <alignment horizontal="left" vertical="top" wrapText="1"/>
    </xf>
    <xf numFmtId="49" fontId="20" fillId="0" borderId="11" xfId="0" applyNumberFormat="1" applyFont="1" applyBorder="1" applyAlignment="1">
      <alignment horizontal="left" vertical="top" wrapText="1"/>
    </xf>
    <xf numFmtId="49" fontId="20" fillId="0" borderId="8" xfId="0" applyNumberFormat="1" applyFont="1" applyBorder="1" applyAlignment="1">
      <alignment horizontal="left" vertical="top" wrapText="1"/>
    </xf>
    <xf numFmtId="0" fontId="18" fillId="9" borderId="1" xfId="0" applyFont="1" applyFill="1" applyBorder="1" applyAlignment="1">
      <alignment horizontal="center" vertical="center" wrapText="1"/>
    </xf>
    <xf numFmtId="0" fontId="12" fillId="7" borderId="1" xfId="0" applyFont="1" applyFill="1" applyBorder="1" applyAlignment="1">
      <alignment horizontal="center" vertical="center"/>
    </xf>
    <xf numFmtId="0" fontId="19" fillId="0" borderId="1" xfId="0" applyFont="1" applyBorder="1" applyAlignment="1">
      <alignment horizontal="center" vertical="center" wrapText="1"/>
    </xf>
    <xf numFmtId="0" fontId="12" fillId="0" borderId="0" xfId="0" applyFont="1" applyAlignment="1">
      <alignment horizontal="center"/>
    </xf>
    <xf numFmtId="0" fontId="19" fillId="0" borderId="1" xfId="0" applyFont="1" applyBorder="1" applyAlignment="1">
      <alignment vertical="center" wrapText="1"/>
    </xf>
    <xf numFmtId="0" fontId="10" fillId="4" borderId="1" xfId="0" applyFont="1" applyFill="1" applyBorder="1" applyAlignment="1">
      <alignment horizontal="left" vertical="center" wrapText="1"/>
    </xf>
    <xf numFmtId="0" fontId="12" fillId="0" borderId="1" xfId="0" applyFont="1" applyBorder="1" applyAlignment="1">
      <alignment wrapText="1"/>
    </xf>
    <xf numFmtId="0" fontId="21" fillId="0" borderId="0" xfId="0" applyFont="1" applyAlignment="1">
      <alignment horizontal="justify" vertical="center" wrapText="1"/>
    </xf>
    <xf numFmtId="0" fontId="22" fillId="0" borderId="0" xfId="0" applyFont="1" applyAlignment="1">
      <alignment horizontal="justify" vertical="center" wrapText="1"/>
    </xf>
    <xf numFmtId="0" fontId="21" fillId="0" borderId="0" xfId="0" applyFont="1" applyAlignment="1">
      <alignment horizontal="center" vertical="center"/>
    </xf>
    <xf numFmtId="0" fontId="21" fillId="0" borderId="0" xfId="0" applyFont="1" applyAlignment="1">
      <alignment horizontal="justify" vertical="center"/>
    </xf>
    <xf numFmtId="0" fontId="23" fillId="0" borderId="0" xfId="0" applyFont="1" applyAlignment="1">
      <alignment horizontal="justify" vertical="center"/>
    </xf>
    <xf numFmtId="0" fontId="23" fillId="0" borderId="0" xfId="0" applyFont="1" applyAlignment="1">
      <alignment horizontal="justify" vertical="center" wrapText="1"/>
    </xf>
    <xf numFmtId="0" fontId="26" fillId="0" borderId="0" xfId="0" applyFont="1"/>
    <xf numFmtId="0" fontId="23" fillId="0" borderId="7" xfId="0" applyFont="1" applyBorder="1" applyAlignment="1">
      <alignment horizontal="justify" vertical="center" wrapText="1"/>
    </xf>
    <xf numFmtId="0" fontId="23" fillId="5" borderId="7" xfId="0" applyFont="1" applyFill="1" applyBorder="1" applyAlignment="1">
      <alignment horizontal="justify" vertical="center" wrapText="1"/>
    </xf>
    <xf numFmtId="0" fontId="29" fillId="0" borderId="7" xfId="5" applyFont="1" applyBorder="1" applyAlignment="1">
      <alignment horizontal="center" vertical="center" wrapText="1"/>
    </xf>
    <xf numFmtId="0" fontId="23" fillId="0" borderId="7" xfId="0" applyFont="1" applyBorder="1" applyAlignment="1">
      <alignment horizontal="center" vertical="center" wrapText="1"/>
    </xf>
    <xf numFmtId="0" fontId="24" fillId="0" borderId="7" xfId="0" applyFont="1" applyBorder="1" applyAlignment="1">
      <alignment horizontal="center" vertical="center" wrapText="1"/>
    </xf>
    <xf numFmtId="0" fontId="23" fillId="11" borderId="1" xfId="0" applyFont="1" applyFill="1" applyBorder="1" applyAlignment="1">
      <alignment horizontal="center" vertical="center" wrapText="1"/>
    </xf>
    <xf numFmtId="0" fontId="23" fillId="0" borderId="1" xfId="0" applyFont="1" applyBorder="1" applyAlignment="1">
      <alignment horizontal="justify" vertical="center" wrapText="1"/>
    </xf>
    <xf numFmtId="0" fontId="23" fillId="0" borderId="1" xfId="0" applyFont="1" applyBorder="1" applyAlignment="1">
      <alignment horizontal="center" vertical="center"/>
    </xf>
    <xf numFmtId="0" fontId="23" fillId="0" borderId="1" xfId="0" applyFont="1" applyBorder="1" applyAlignment="1">
      <alignment horizontal="justify" vertical="center"/>
    </xf>
    <xf numFmtId="164" fontId="23" fillId="0" borderId="1" xfId="0" applyNumberFormat="1" applyFont="1" applyBorder="1" applyAlignment="1">
      <alignment horizontal="justify" vertical="center"/>
    </xf>
    <xf numFmtId="165" fontId="23" fillId="0" borderId="1" xfId="0" applyNumberFormat="1" applyFont="1" applyBorder="1" applyAlignment="1">
      <alignment vertical="center"/>
    </xf>
    <xf numFmtId="165" fontId="23" fillId="0" borderId="1" xfId="0" applyNumberFormat="1" applyFont="1" applyBorder="1" applyAlignment="1">
      <alignment horizontal="justify" vertical="center" wrapText="1"/>
    </xf>
    <xf numFmtId="0" fontId="26" fillId="0" borderId="1" xfId="0" applyFont="1" applyBorder="1"/>
    <xf numFmtId="0" fontId="31" fillId="0" borderId="1" xfId="0" applyFont="1" applyBorder="1" applyAlignment="1">
      <alignment horizontal="justify" vertical="center" wrapText="1"/>
    </xf>
    <xf numFmtId="0" fontId="31" fillId="5" borderId="1" xfId="0" applyFont="1" applyFill="1" applyBorder="1" applyAlignment="1">
      <alignment horizontal="justify" vertical="center" wrapText="1"/>
    </xf>
    <xf numFmtId="0" fontId="32" fillId="0" borderId="1" xfId="5" applyFont="1" applyBorder="1" applyAlignment="1">
      <alignment horizontal="center" vertical="center" wrapText="1"/>
    </xf>
    <xf numFmtId="0" fontId="31" fillId="0" borderId="7" xfId="0" applyFont="1" applyBorder="1" applyAlignment="1">
      <alignment horizontal="center" vertical="center" wrapText="1"/>
    </xf>
    <xf numFmtId="0" fontId="33" fillId="0" borderId="7" xfId="0" applyFont="1" applyBorder="1" applyAlignment="1">
      <alignment horizontal="center" vertical="center" wrapText="1"/>
    </xf>
    <xf numFmtId="0" fontId="31" fillId="0" borderId="1" xfId="0" applyFont="1" applyBorder="1" applyAlignment="1">
      <alignment horizontal="center" vertical="center" wrapText="1"/>
    </xf>
    <xf numFmtId="0" fontId="31" fillId="11" borderId="1" xfId="0" applyFont="1" applyFill="1" applyBorder="1" applyAlignment="1">
      <alignment horizontal="center" vertical="center" wrapText="1"/>
    </xf>
    <xf numFmtId="0" fontId="31" fillId="0" borderId="1" xfId="0" applyFont="1" applyBorder="1" applyAlignment="1">
      <alignment horizontal="center" vertical="center"/>
    </xf>
    <xf numFmtId="0" fontId="34" fillId="0" borderId="1" xfId="5" applyFont="1" applyBorder="1" applyAlignment="1">
      <alignment horizontal="center" wrapText="1"/>
    </xf>
    <xf numFmtId="0" fontId="35" fillId="0" borderId="1" xfId="0" applyFont="1" applyBorder="1"/>
    <xf numFmtId="0" fontId="23" fillId="0" borderId="7" xfId="0" applyFont="1" applyBorder="1" applyAlignment="1">
      <alignment horizontal="left" vertical="center" wrapText="1"/>
    </xf>
    <xf numFmtId="0" fontId="21"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37" fillId="0" borderId="1" xfId="0" applyFont="1" applyBorder="1" applyAlignment="1">
      <alignment wrapText="1"/>
    </xf>
    <xf numFmtId="0" fontId="21" fillId="0" borderId="1" xfId="0" applyFont="1" applyBorder="1" applyAlignment="1">
      <alignment horizontal="center" vertical="center"/>
    </xf>
    <xf numFmtId="0" fontId="21" fillId="0" borderId="1" xfId="0" applyFont="1" applyBorder="1" applyAlignment="1">
      <alignment horizontal="justify" vertical="center"/>
    </xf>
    <xf numFmtId="166" fontId="21" fillId="0" borderId="1" xfId="0" applyNumberFormat="1" applyFont="1" applyBorder="1" applyAlignment="1">
      <alignment horizontal="justify" vertical="center" wrapText="1"/>
    </xf>
    <xf numFmtId="9" fontId="21" fillId="0" borderId="1" xfId="1" applyFont="1" applyBorder="1" applyAlignment="1">
      <alignment horizontal="justify" vertical="center"/>
    </xf>
    <xf numFmtId="166" fontId="21" fillId="0" borderId="1" xfId="0" applyNumberFormat="1" applyFont="1" applyBorder="1" applyAlignment="1">
      <alignment horizontal="justify" vertical="center"/>
    </xf>
    <xf numFmtId="0" fontId="38" fillId="0" borderId="1" xfId="0" applyFont="1" applyBorder="1" applyAlignment="1">
      <alignment wrapText="1"/>
    </xf>
    <xf numFmtId="0" fontId="5" fillId="2" borderId="1" xfId="0" applyFont="1" applyFill="1" applyBorder="1" applyAlignment="1">
      <alignment horizontal="center" vertical="center"/>
    </xf>
    <xf numFmtId="0" fontId="5" fillId="2" borderId="1" xfId="0" applyFont="1" applyFill="1" applyBorder="1" applyAlignment="1">
      <alignment horizontal="center" wrapText="1"/>
    </xf>
    <xf numFmtId="0" fontId="4" fillId="0" borderId="0" xfId="0" applyFont="1" applyAlignment="1">
      <alignment vertical="center" wrapText="1"/>
    </xf>
    <xf numFmtId="0" fontId="4" fillId="4" borderId="1" xfId="0" applyFont="1" applyFill="1" applyBorder="1" applyAlignment="1">
      <alignment horizontal="center" vertical="center" wrapText="1"/>
    </xf>
    <xf numFmtId="0" fontId="4" fillId="4" borderId="6" xfId="0" applyFont="1" applyFill="1" applyBorder="1" applyAlignment="1">
      <alignment vertical="center" wrapText="1"/>
    </xf>
    <xf numFmtId="0" fontId="4" fillId="5"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49" fontId="5" fillId="2" borderId="1" xfId="0" applyNumberFormat="1" applyFont="1" applyFill="1" applyBorder="1"/>
    <xf numFmtId="49" fontId="5" fillId="0" borderId="1" xfId="0" applyNumberFormat="1" applyFont="1" applyBorder="1"/>
    <xf numFmtId="49" fontId="9" fillId="3" borderId="1" xfId="0" applyNumberFormat="1" applyFont="1" applyFill="1" applyBorder="1"/>
    <xf numFmtId="0" fontId="5" fillId="2" borderId="0" xfId="0" applyFont="1" applyFill="1"/>
    <xf numFmtId="0" fontId="12" fillId="2" borderId="1" xfId="0" applyFont="1" applyFill="1" applyBorder="1"/>
    <xf numFmtId="49" fontId="12" fillId="2" borderId="1" xfId="0" applyNumberFormat="1" applyFont="1" applyFill="1" applyBorder="1"/>
    <xf numFmtId="49" fontId="12" fillId="0" borderId="1" xfId="0" applyNumberFormat="1" applyFont="1" applyBorder="1"/>
    <xf numFmtId="14" fontId="5" fillId="0" borderId="1" xfId="0" applyNumberFormat="1" applyFont="1" applyBorder="1" applyAlignment="1">
      <alignment wrapText="1"/>
    </xf>
    <xf numFmtId="0" fontId="5" fillId="2" borderId="1" xfId="0" applyFont="1" applyFill="1" applyBorder="1" applyAlignment="1">
      <alignment horizontal="center" vertical="center" wrapText="1"/>
    </xf>
    <xf numFmtId="49" fontId="5" fillId="0" borderId="1" xfId="0" applyNumberFormat="1" applyFont="1" applyBorder="1" applyAlignment="1">
      <alignment vertical="center" wrapText="1"/>
    </xf>
    <xf numFmtId="0" fontId="11" fillId="0" borderId="1" xfId="0" applyFont="1" applyBorder="1" applyAlignment="1">
      <alignment wrapText="1"/>
    </xf>
    <xf numFmtId="49" fontId="20" fillId="0" borderId="0" xfId="0" applyNumberFormat="1" applyFont="1" applyAlignment="1">
      <alignment horizontal="left" vertical="top" wrapText="1"/>
    </xf>
    <xf numFmtId="0" fontId="9" fillId="2" borderId="1" xfId="0" applyFont="1" applyFill="1" applyBorder="1" applyAlignment="1">
      <alignment horizontal="center"/>
    </xf>
    <xf numFmtId="0" fontId="7" fillId="0" borderId="1" xfId="2" applyFont="1" applyFill="1" applyBorder="1" applyAlignment="1">
      <alignment horizontal="center"/>
    </xf>
    <xf numFmtId="0" fontId="19" fillId="2" borderId="1" xfId="585" applyFont="1" applyFill="1" applyBorder="1" applyAlignment="1">
      <alignment wrapText="1"/>
    </xf>
    <xf numFmtId="49" fontId="51" fillId="0" borderId="5" xfId="585" applyNumberFormat="1" applyFont="1" applyBorder="1" applyAlignment="1">
      <alignment vertical="center" wrapText="1"/>
    </xf>
    <xf numFmtId="0" fontId="10" fillId="0" borderId="5" xfId="585" applyFont="1" applyBorder="1" applyAlignment="1">
      <alignment wrapText="1"/>
    </xf>
    <xf numFmtId="49" fontId="53" fillId="0" borderId="1" xfId="57" applyNumberFormat="1" applyFont="1" applyBorder="1" applyAlignment="1">
      <alignment horizontal="left" vertical="top" wrapText="1"/>
    </xf>
    <xf numFmtId="49" fontId="51" fillId="0" borderId="1" xfId="585" applyNumberFormat="1" applyFont="1" applyBorder="1" applyAlignment="1">
      <alignment vertical="center" wrapText="1"/>
    </xf>
    <xf numFmtId="0" fontId="10" fillId="0" borderId="1" xfId="585" applyFont="1" applyBorder="1" applyAlignment="1">
      <alignment horizontal="left" wrapText="1"/>
    </xf>
    <xf numFmtId="49" fontId="52" fillId="0" borderId="1" xfId="585" applyNumberFormat="1" applyFont="1" applyBorder="1" applyAlignment="1">
      <alignment vertical="center" wrapText="1"/>
    </xf>
    <xf numFmtId="0" fontId="53" fillId="0" borderId="1" xfId="585" applyFont="1" applyBorder="1" applyAlignment="1">
      <alignment horizontal="left" wrapText="1"/>
    </xf>
    <xf numFmtId="0" fontId="55" fillId="2" borderId="1" xfId="585" applyFont="1" applyFill="1" applyBorder="1" applyAlignment="1">
      <alignment wrapText="1"/>
    </xf>
    <xf numFmtId="0" fontId="53" fillId="0" borderId="1" xfId="585" applyFont="1" applyBorder="1" applyAlignment="1">
      <alignment horizontal="left" vertical="center" wrapText="1"/>
    </xf>
    <xf numFmtId="0" fontId="55" fillId="2" borderId="1" xfId="585" applyFont="1" applyFill="1" applyBorder="1"/>
    <xf numFmtId="16" fontId="19" fillId="2" borderId="1" xfId="585" applyNumberFormat="1" applyFont="1" applyFill="1" applyBorder="1" applyAlignment="1">
      <alignment wrapText="1"/>
    </xf>
    <xf numFmtId="0" fontId="21" fillId="0" borderId="1" xfId="0" applyFont="1" applyBorder="1" applyAlignment="1">
      <alignment horizontal="left" vertical="center"/>
    </xf>
    <xf numFmtId="0" fontId="21" fillId="0" borderId="1" xfId="0" applyFont="1" applyBorder="1" applyAlignment="1">
      <alignment horizontal="left" vertical="center" wrapText="1"/>
    </xf>
    <xf numFmtId="0" fontId="7" fillId="0" borderId="1" xfId="2" applyFont="1" applyFill="1" applyBorder="1" applyAlignment="1">
      <alignment horizontal="center" wrapText="1"/>
    </xf>
    <xf numFmtId="0" fontId="5" fillId="0" borderId="6" xfId="0" applyFont="1" applyBorder="1" applyAlignment="1">
      <alignment wrapText="1"/>
    </xf>
    <xf numFmtId="0" fontId="21" fillId="0" borderId="3" xfId="0" applyFont="1" applyBorder="1" applyAlignment="1">
      <alignment horizontal="center" vertical="center" wrapText="1"/>
    </xf>
    <xf numFmtId="166" fontId="21" fillId="0" borderId="2" xfId="0" applyNumberFormat="1" applyFont="1" applyBorder="1" applyAlignment="1">
      <alignment horizontal="justify" vertical="center"/>
    </xf>
    <xf numFmtId="3" fontId="5" fillId="0" borderId="1" xfId="0" applyNumberFormat="1" applyFont="1" applyBorder="1" applyAlignment="1">
      <alignment horizontal="center" vertical="center"/>
    </xf>
    <xf numFmtId="0" fontId="5" fillId="0" borderId="1" xfId="0" applyFont="1" applyBorder="1" applyAlignment="1">
      <alignment horizontal="left" vertical="center"/>
    </xf>
    <xf numFmtId="0" fontId="18" fillId="4" borderId="1" xfId="0" applyFont="1" applyFill="1" applyBorder="1" applyAlignment="1">
      <alignment horizontal="left" vertical="center" wrapText="1"/>
    </xf>
    <xf numFmtId="0" fontId="5" fillId="0" borderId="1" xfId="0" applyFont="1" applyBorder="1" applyAlignment="1">
      <alignment horizontal="justify" vertical="center" wrapText="1"/>
    </xf>
    <xf numFmtId="0" fontId="20" fillId="0" borderId="1" xfId="0" applyFont="1" applyBorder="1"/>
    <xf numFmtId="0" fontId="38" fillId="0" borderId="1" xfId="0" applyFont="1" applyBorder="1"/>
    <xf numFmtId="0" fontId="18" fillId="2" borderId="1" xfId="0" applyFont="1" applyFill="1" applyBorder="1" applyAlignment="1">
      <alignment vertical="center" wrapText="1"/>
    </xf>
    <xf numFmtId="0" fontId="5" fillId="5" borderId="1" xfId="0" applyFont="1" applyFill="1" applyBorder="1" applyAlignment="1">
      <alignment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xf>
    <xf numFmtId="0" fontId="5" fillId="2" borderId="1" xfId="0" applyFont="1" applyFill="1" applyBorder="1" applyAlignment="1">
      <alignment horizontal="center"/>
    </xf>
    <xf numFmtId="0" fontId="5" fillId="2" borderId="1" xfId="0" applyFont="1" applyFill="1" applyBorder="1" applyAlignment="1">
      <alignment horizontal="center" vertical="center"/>
    </xf>
    <xf numFmtId="0" fontId="5" fillId="2" borderId="1" xfId="0" applyFont="1" applyFill="1" applyBorder="1" applyAlignment="1">
      <alignment horizontal="center" wrapText="1"/>
    </xf>
    <xf numFmtId="0" fontId="9" fillId="2" borderId="2" xfId="0" applyFont="1" applyFill="1" applyBorder="1" applyAlignment="1">
      <alignment horizontal="left"/>
    </xf>
    <xf numFmtId="0" fontId="9" fillId="2" borderId="3" xfId="0" applyFont="1" applyFill="1" applyBorder="1" applyAlignment="1">
      <alignment horizontal="left"/>
    </xf>
    <xf numFmtId="0" fontId="9" fillId="2" borderId="1" xfId="0" applyFont="1" applyFill="1" applyBorder="1" applyAlignment="1">
      <alignment horizontal="left"/>
    </xf>
    <xf numFmtId="0" fontId="5" fillId="0" borderId="9" xfId="0" applyFont="1" applyBorder="1" applyAlignment="1">
      <alignment horizontal="left" vertical="center" wrapText="1"/>
    </xf>
    <xf numFmtId="0" fontId="5" fillId="0" borderId="0" xfId="0" applyFont="1" applyAlignment="1">
      <alignment horizontal="left" vertical="center" wrapText="1"/>
    </xf>
    <xf numFmtId="0" fontId="12" fillId="2" borderId="1" xfId="0" applyFont="1" applyFill="1" applyBorder="1" applyAlignment="1">
      <alignment horizontal="center"/>
    </xf>
    <xf numFmtId="0" fontId="9" fillId="3" borderId="1" xfId="0" applyFont="1" applyFill="1" applyBorder="1" applyAlignment="1">
      <alignment horizontal="center"/>
    </xf>
    <xf numFmtId="0" fontId="18" fillId="6" borderId="1" xfId="4" applyFont="1" applyFill="1" applyBorder="1" applyAlignment="1">
      <alignment horizontal="center"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8" xfId="0" applyFont="1" applyBorder="1" applyAlignment="1">
      <alignment horizontal="left" vertical="center" wrapText="1"/>
    </xf>
    <xf numFmtId="0" fontId="40" fillId="2" borderId="1" xfId="0" applyFont="1" applyFill="1" applyBorder="1" applyAlignment="1">
      <alignment horizontal="center"/>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12" fillId="2" borderId="2" xfId="0" applyFont="1" applyFill="1" applyBorder="1" applyAlignment="1">
      <alignment horizontal="center"/>
    </xf>
    <xf numFmtId="0" fontId="12" fillId="2" borderId="4" xfId="0" applyFont="1" applyFill="1" applyBorder="1" applyAlignment="1">
      <alignment horizontal="center"/>
    </xf>
    <xf numFmtId="0" fontId="12" fillId="2" borderId="3" xfId="0" applyFont="1" applyFill="1" applyBorder="1" applyAlignment="1">
      <alignment horizont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3" fillId="0" borderId="1" xfId="585" applyFont="1" applyBorder="1" applyAlignment="1">
      <alignment horizontal="center" vertical="center" wrapText="1"/>
    </xf>
    <xf numFmtId="0" fontId="5" fillId="0" borderId="7" xfId="0" applyFont="1" applyBorder="1" applyAlignment="1">
      <alignment horizontal="center" vertical="center"/>
    </xf>
    <xf numFmtId="0" fontId="31" fillId="0" borderId="1" xfId="0" applyFont="1" applyBorder="1" applyAlignment="1">
      <alignment horizontal="center" vertical="center" wrapText="1"/>
    </xf>
    <xf numFmtId="0" fontId="31" fillId="0" borderId="1" xfId="5" applyFont="1" applyBorder="1" applyAlignment="1">
      <alignment horizontal="center" vertical="center" wrapText="1"/>
    </xf>
    <xf numFmtId="0" fontId="33" fillId="0" borderId="1" xfId="0" applyFont="1" applyBorder="1" applyAlignment="1">
      <alignment horizontal="center" vertical="center" wrapText="1"/>
    </xf>
    <xf numFmtId="0" fontId="23" fillId="0" borderId="2" xfId="0" applyFont="1" applyBorder="1" applyAlignment="1">
      <alignment horizontal="left" wrapText="1"/>
    </xf>
    <xf numFmtId="0" fontId="23" fillId="0" borderId="4" xfId="0" applyFont="1" applyBorder="1" applyAlignment="1">
      <alignment horizontal="left" wrapText="1"/>
    </xf>
    <xf numFmtId="0" fontId="23" fillId="0" borderId="3" xfId="0" applyFont="1" applyBorder="1" applyAlignment="1">
      <alignment horizontal="left" wrapText="1"/>
    </xf>
    <xf numFmtId="0" fontId="23" fillId="0" borderId="1" xfId="0" applyFont="1" applyBorder="1" applyAlignment="1">
      <alignment horizontal="left" vertical="center" wrapText="1"/>
    </xf>
    <xf numFmtId="0" fontId="27" fillId="10" borderId="1" xfId="0" applyFont="1" applyFill="1" applyBorder="1" applyAlignment="1">
      <alignment horizontal="center" vertical="center" wrapText="1"/>
    </xf>
    <xf numFmtId="0" fontId="16" fillId="0" borderId="2"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3" xfId="0" applyFont="1" applyBorder="1" applyAlignment="1">
      <alignment horizontal="center" vertical="center" wrapText="1"/>
    </xf>
    <xf numFmtId="0" fontId="30" fillId="10" borderId="1" xfId="0" applyFont="1" applyFill="1" applyBorder="1" applyAlignment="1">
      <alignment horizontal="center" vertical="center" wrapText="1"/>
    </xf>
    <xf numFmtId="166" fontId="21" fillId="0" borderId="1" xfId="0" applyNumberFormat="1" applyFont="1" applyBorder="1" applyAlignment="1">
      <alignment horizontal="center" vertical="center" wrapText="1"/>
    </xf>
    <xf numFmtId="0" fontId="21" fillId="2" borderId="1" xfId="0" applyFont="1" applyFill="1" applyBorder="1" applyAlignment="1">
      <alignment horizontal="center" vertical="center" wrapText="1"/>
    </xf>
    <xf numFmtId="166" fontId="21" fillId="2" borderId="5" xfId="0" applyNumberFormat="1" applyFont="1" applyFill="1" applyBorder="1" applyAlignment="1">
      <alignment horizontal="center" vertical="center"/>
    </xf>
    <xf numFmtId="166" fontId="21" fillId="2" borderId="7" xfId="0" applyNumberFormat="1" applyFont="1" applyFill="1" applyBorder="1" applyAlignment="1">
      <alignment horizontal="center" vertical="center"/>
    </xf>
    <xf numFmtId="0" fontId="36" fillId="10" borderId="1" xfId="0" applyFont="1" applyFill="1" applyBorder="1" applyAlignment="1">
      <alignment horizontal="center" vertical="center" wrapText="1"/>
    </xf>
    <xf numFmtId="0" fontId="21" fillId="10" borderId="1" xfId="0" applyFont="1" applyFill="1" applyBorder="1" applyAlignment="1">
      <alignment horizontal="center" vertical="center" wrapText="1"/>
    </xf>
    <xf numFmtId="166" fontId="21" fillId="2" borderId="6" xfId="0" applyNumberFormat="1" applyFont="1" applyFill="1" applyBorder="1" applyAlignment="1">
      <alignment horizontal="center" vertical="center"/>
    </xf>
    <xf numFmtId="166" fontId="21" fillId="2" borderId="1" xfId="0" applyNumberFormat="1" applyFont="1" applyFill="1" applyBorder="1" applyAlignment="1">
      <alignment horizontal="center" vertical="center"/>
    </xf>
    <xf numFmtId="0" fontId="12" fillId="0" borderId="0" xfId="0" applyFont="1" applyAlignment="1">
      <alignment horizontal="left"/>
    </xf>
    <xf numFmtId="0" fontId="0" fillId="0" borderId="0" xfId="0" applyAlignment="1">
      <alignment horizontal="center"/>
    </xf>
    <xf numFmtId="0" fontId="12" fillId="0" borderId="0" xfId="0" applyFont="1" applyAlignment="1">
      <alignment horizontal="center"/>
    </xf>
  </cellXfs>
  <cellStyles count="586">
    <cellStyle name="Comma 2" xfId="307" xr:uid="{80A312E1-E5D3-48F5-B6AD-1C9F268D3C9C}"/>
    <cellStyle name="Comma 2 2" xfId="553" xr:uid="{A4776177-EC64-42C3-9638-903AEEB0A925}"/>
    <cellStyle name="Comma 2 2 2" xfId="581" xr:uid="{AEA87251-8B9F-44C0-AFCD-E76062492666}"/>
    <cellStyle name="Comma 2 3" xfId="567" xr:uid="{ED827BAB-1853-4CCA-A8B6-CA1E6F6CB147}"/>
    <cellStyle name="Currency 10" xfId="320" xr:uid="{8FD4FBDC-FF9D-416F-8EBE-77AC798CE43C}"/>
    <cellStyle name="Currency 10 2" xfId="556" xr:uid="{DD2251C9-64F9-44FB-9BB4-C4B7CFF1D258}"/>
    <cellStyle name="Currency 10 2 2" xfId="584" xr:uid="{1055F11A-63F2-4DB7-8F18-A115A9CDE153}"/>
    <cellStyle name="Currency 10 3" xfId="570" xr:uid="{B47823D8-E29C-44F3-86B7-152565D0BDBD}"/>
    <cellStyle name="Currency 2" xfId="8" xr:uid="{7DF9D021-3115-47ED-837B-A55FEA1F46A4}"/>
    <cellStyle name="Currency 2 2" xfId="318" xr:uid="{854D7357-EFD0-4C41-87C5-B859BDE69E1F}"/>
    <cellStyle name="Currency 2 2 2" xfId="555" xr:uid="{5C32048F-0597-449A-A172-06D94A6C1A27}"/>
    <cellStyle name="Currency 2 2 2 2" xfId="583" xr:uid="{47E8EE02-B28A-45E1-9AF1-29FAA03E2B0E}"/>
    <cellStyle name="Currency 2 2 3" xfId="569" xr:uid="{2D767214-C913-414E-BBAA-429D19BF6F3B}"/>
    <cellStyle name="Currency 3" xfId="184" xr:uid="{07C79B51-89E7-4D3D-8658-FA6ECC30AD6B}"/>
    <cellStyle name="Currency 3 2" xfId="276" xr:uid="{DA71B2C1-60E2-4886-B313-CB3B17D740CF}"/>
    <cellStyle name="Currency 3 2 2" xfId="522" xr:uid="{6D628429-0E82-49BB-838D-128B6133A770}"/>
    <cellStyle name="Currency 3 2 2 2" xfId="578" xr:uid="{0E67568A-3023-49A4-8465-992FB5CC0A4A}"/>
    <cellStyle name="Currency 3 2 3" xfId="564" xr:uid="{5B02EAFF-6CB4-4309-B4F7-205BEBE95AD9}"/>
    <cellStyle name="Currency 3 3" xfId="247" xr:uid="{9C521872-5E02-45E2-94B9-AA049FC71F33}"/>
    <cellStyle name="Currency 3 3 2" xfId="493" xr:uid="{75D6513D-C77B-41F4-B37D-E11104A65779}"/>
    <cellStyle name="Currency 3 3 2 2" xfId="576" xr:uid="{3BCDB00C-41F1-4E16-A73C-E7D3AF6B0106}"/>
    <cellStyle name="Currency 3 3 3" xfId="562" xr:uid="{6314644A-438F-4225-B924-439AD70C22A8}"/>
    <cellStyle name="Currency 3 4" xfId="315" xr:uid="{C384623F-22EB-4497-9928-AB6F2E461166}"/>
    <cellStyle name="Currency 3 4 2" xfId="554" xr:uid="{F4D79FE7-6FAA-453E-8DD8-45B88B9CBFD1}"/>
    <cellStyle name="Currency 3 4 2 2" xfId="582" xr:uid="{FF4237DB-2794-4BA6-B51C-BE2233F05337}"/>
    <cellStyle name="Currency 3 4 3" xfId="568" xr:uid="{B5A7A3B1-4058-40B0-B370-EF8E0CFE82F2}"/>
    <cellStyle name="Currency 3 5" xfId="432" xr:uid="{E4C51698-A503-49E1-A788-6770296BDFFA}"/>
    <cellStyle name="Currency 3 5 2" xfId="572" xr:uid="{9FDBBC4B-75BE-4E3A-8D85-B3864844D875}"/>
    <cellStyle name="Currency 3 6" xfId="558" xr:uid="{EE21C04A-DA29-4288-8CE6-1F7E2964E33F}"/>
    <cellStyle name="Currency 4" xfId="200" xr:uid="{55A17332-311B-48A3-8E53-DE21BDAE9291}"/>
    <cellStyle name="Currency 4 2" xfId="262" xr:uid="{40187D29-1739-4F06-AF8E-928391BFBC70}"/>
    <cellStyle name="Currency 4 2 2" xfId="508" xr:uid="{55289858-5F41-44BA-8953-076E47DC2211}"/>
    <cellStyle name="Currency 4 2 2 2" xfId="577" xr:uid="{2B57C5EC-449E-42D1-87D7-F3041BF21F56}"/>
    <cellStyle name="Currency 4 2 3" xfId="563" xr:uid="{1C7C9208-A22E-4E06-BF81-EC95E3B5FDE2}"/>
    <cellStyle name="Currency 4 3" xfId="448" xr:uid="{B9A9B835-4096-44EF-822B-D56E644740E4}"/>
    <cellStyle name="Currency 4 3 2" xfId="573" xr:uid="{CBDE67B9-3200-4952-8FFF-6F2C8A01EA8C}"/>
    <cellStyle name="Currency 4 4" xfId="559" xr:uid="{C1CE8168-AF07-47A7-96FB-F6B68E2AEE9E}"/>
    <cellStyle name="Currency 5" xfId="217" xr:uid="{81C7866C-A491-4463-8F25-3AC28169629A}"/>
    <cellStyle name="Currency 5 2" xfId="463" xr:uid="{10C23D3E-8918-4698-8909-3FCC82979257}"/>
    <cellStyle name="Currency 5 2 2" xfId="574" xr:uid="{CF91242C-6EE6-48B0-9C12-993FD178ECC3}"/>
    <cellStyle name="Currency 5 3" xfId="560" xr:uid="{A82666A6-97F6-4B62-9430-E120CFC8954F}"/>
    <cellStyle name="Currency 6" xfId="232" xr:uid="{2438CCB7-0378-4DBA-B2B3-37E46FC9A99E}"/>
    <cellStyle name="Currency 6 2" xfId="478" xr:uid="{F34B3047-EC94-4967-9E82-717DD8DB7F5C}"/>
    <cellStyle name="Currency 6 2 2" xfId="575" xr:uid="{D94B88EB-1A2E-43E2-B15E-C7C60F167DAA}"/>
    <cellStyle name="Currency 6 3" xfId="561" xr:uid="{036FC1CD-81AF-4428-90AF-192161B8176E}"/>
    <cellStyle name="Currency 7" xfId="291" xr:uid="{72AE0B84-5953-46E1-9086-720084FAB6C4}"/>
    <cellStyle name="Currency 7 2" xfId="537" xr:uid="{A07D9E87-DDF3-4ED0-AA28-E0090B69981A}"/>
    <cellStyle name="Currency 7 2 2" xfId="579" xr:uid="{F504FB4D-22DD-4536-B894-AB87A937212C}"/>
    <cellStyle name="Currency 7 3" xfId="565" xr:uid="{18428540-E887-4F86-B2D8-2117A9AC2FDF}"/>
    <cellStyle name="Currency 8" xfId="306" xr:uid="{A9645C70-F144-439B-A2E5-A46A93611166}"/>
    <cellStyle name="Currency 8 2" xfId="552" xr:uid="{9CA77ACF-BAB5-4D04-B10C-F5425FEB7BE0}"/>
    <cellStyle name="Currency 8 2 2" xfId="580" xr:uid="{79FA8A30-0F62-4AE3-B0D2-9979651C62E7}"/>
    <cellStyle name="Currency 8 3" xfId="566" xr:uid="{8BDBDAC9-7BC8-4131-9556-629BD3FF70B6}"/>
    <cellStyle name="Currency 9" xfId="96" xr:uid="{7DF3DAB9-A63F-44AA-A0A5-3F0BD4052DB2}"/>
    <cellStyle name="Currency 9 2" xfId="381" xr:uid="{436F62F2-9157-4C24-BC7A-430901F4B1C1}"/>
    <cellStyle name="Currency 9 2 2" xfId="571" xr:uid="{0DBEA2FB-5546-43B9-B774-A1A86175E949}"/>
    <cellStyle name="Currency 9 3" xfId="557" xr:uid="{54873566-5C84-4951-A9FF-00A08DA8007B}"/>
    <cellStyle name="Excel Built-in Normal 1" xfId="9" xr:uid="{9B0BCD62-44DA-4191-A771-FC789D3CF1CA}"/>
    <cellStyle name="Excel Built-in Normal 1 2" xfId="150" xr:uid="{EBB11B45-9F98-4598-8252-9FC04A8C64C3}"/>
    <cellStyle name="Good 2" xfId="319" xr:uid="{19D75C85-D285-4E4D-AD77-D2B3AF5C9BDC}"/>
    <cellStyle name="Hyperlink" xfId="2" builtinId="8"/>
    <cellStyle name="Normal" xfId="0" builtinId="0"/>
    <cellStyle name="Normal 10" xfId="46" xr:uid="{6020E17E-6972-4621-9534-B33A3A56A29B}"/>
    <cellStyle name="Normal 10 2" xfId="90" xr:uid="{8F6219B1-22E6-444B-BBDE-7F8653C20F88}"/>
    <cellStyle name="Normal 10 2 2" xfId="375" xr:uid="{63106BC6-60C9-4110-8D7D-90604B9B41D1}"/>
    <cellStyle name="Normal 10 3" xfId="71" xr:uid="{E4A5D106-EF9E-430C-82DC-AD769772EFBB}"/>
    <cellStyle name="Normal 10 3 2" xfId="359" xr:uid="{0F09C20C-C1CD-47AA-BAB9-4C428AA322D6}"/>
    <cellStyle name="Normal 10 4" xfId="141" xr:uid="{2B8CB058-AD02-455D-8D13-68E15A125AF4}"/>
    <cellStyle name="Normal 10 4 2" xfId="412" xr:uid="{1D7B3C09-7559-4105-81B1-F6B7CB1A5C8C}"/>
    <cellStyle name="Normal 10 4 3" xfId="585" xr:uid="{8505A410-376B-4404-901F-246FA7E91E20}"/>
    <cellStyle name="Normal 10 5" xfId="332" xr:uid="{0BA57480-9746-477F-BC69-F2604535C727}"/>
    <cellStyle name="Normal 11" xfId="50" xr:uid="{AC857524-094F-444E-9F46-078BB7644F0E}"/>
    <cellStyle name="Normal 11 2" xfId="92" xr:uid="{5201A649-D123-4AD6-8F59-DB2223A522B1}"/>
    <cellStyle name="Normal 11 2 2" xfId="377" xr:uid="{DECB63C8-FD1C-4F0A-AE05-6D2DF18423BA}"/>
    <cellStyle name="Normal 11 3" xfId="73" xr:uid="{A807195D-8C99-4F14-ADAE-742FD81BCE1A}"/>
    <cellStyle name="Normal 11 3 2" xfId="360" xr:uid="{11C12ABB-A8CC-482D-B9A0-08303E0910D8}"/>
    <cellStyle name="Normal 11 4" xfId="125" xr:uid="{4E065B7F-A4CB-439D-87AA-CF37E29AE645}"/>
    <cellStyle name="Normal 11 4 2" xfId="403" xr:uid="{B3D5DC00-4594-4AB1-9A5D-EEF91667E4C6}"/>
    <cellStyle name="Normal 11 5" xfId="344" xr:uid="{41384B40-3367-495E-AF58-53E18505A89F}"/>
    <cellStyle name="Normal 12" xfId="48" xr:uid="{89B40E5A-4EAE-4F32-9332-B1AAF1C30107}"/>
    <cellStyle name="Normal 12 2" xfId="76" xr:uid="{14C198B3-BAFC-48AF-9BFB-21D19DB098F6}"/>
    <cellStyle name="Normal 12 2 2" xfId="362" xr:uid="{63EB6CB0-993C-4C6A-A54C-FB95F5464BE3}"/>
    <cellStyle name="Normal 12 3" xfId="115" xr:uid="{E0B795FA-445D-4D67-827E-0714BF20DA8E}"/>
    <cellStyle name="Normal 12 3 2" xfId="397" xr:uid="{7A558587-760A-4C33-82CA-418F6FCCBE6D}"/>
    <cellStyle name="Normal 12 4" xfId="128" xr:uid="{48A256B9-ADE5-451B-8E3D-6275FECF5D0A}"/>
    <cellStyle name="Normal 12 4 2" xfId="405" xr:uid="{AFEA7206-B5F2-4875-B03C-FD6EBD3D9280}"/>
    <cellStyle name="Normal 12 5" xfId="342" xr:uid="{11D3A00D-89B6-47CA-AA7C-A19927FE5093}"/>
    <cellStyle name="Normal 13" xfId="52" xr:uid="{58748B2C-7C70-4628-A8C7-A44EEF50A8B2}"/>
    <cellStyle name="Normal 13 2" xfId="78" xr:uid="{2BB87BBD-803F-40DA-A71E-BCC754649806}"/>
    <cellStyle name="Normal 13 3" xfId="117" xr:uid="{99DF517E-F89E-4A17-9BF5-3833A8C8CFFD}"/>
    <cellStyle name="Normal 13 4" xfId="346" xr:uid="{D4177A14-6813-4B6D-A5A3-6D2E03F80A71}"/>
    <cellStyle name="Normal 14" xfId="53" xr:uid="{4B693896-3F5B-49DB-9910-4CE93B58D8E5}"/>
    <cellStyle name="Normal 14 2" xfId="127" xr:uid="{5B89AEC2-E3AA-4582-8FB2-5CFFF29879F9}"/>
    <cellStyle name="Normal 14 3" xfId="347" xr:uid="{84329923-F911-4D18-8058-7D8E32198E0A}"/>
    <cellStyle name="Normal 15" xfId="121" xr:uid="{3AEE5CF8-6BD3-486D-9EB3-284F0C52E7DF}"/>
    <cellStyle name="Normal 16" xfId="157" xr:uid="{B268C4AC-B0C8-47B3-886C-76B3C18B2CC2}"/>
    <cellStyle name="Normal 17" xfId="155" xr:uid="{A4A705E3-9508-4FCE-83E2-BB88BBCAE53A}"/>
    <cellStyle name="Normal 18" xfId="152" xr:uid="{CF128385-21D8-42C2-A370-37C5E6764456}"/>
    <cellStyle name="Normal 19" xfId="159" xr:uid="{FBA53E54-F243-4E96-AD3E-14F5A2E2E39C}"/>
    <cellStyle name="Normal 2" xfId="6" xr:uid="{4C441358-036A-4D6F-A5E1-218C4D7BCC98}"/>
    <cellStyle name="Normal 2 2" xfId="11" xr:uid="{287A7DDD-18DB-4786-8CCD-0F1C571E692F}"/>
    <cellStyle name="Normal 2 2 10" xfId="278" xr:uid="{65617B63-0E96-45FA-8062-98710CACF3CA}"/>
    <cellStyle name="Normal 2 2 10 2" xfId="524" xr:uid="{4037EAC0-CB18-4451-8F83-EB8632DE865A}"/>
    <cellStyle name="Normal 2 2 11" xfId="293" xr:uid="{1A1144E2-D81B-4205-9692-DE518830B033}"/>
    <cellStyle name="Normal 2 2 11 2" xfId="539" xr:uid="{6A9AF389-A8DA-4F39-B664-20E895A28E5C}"/>
    <cellStyle name="Normal 2 2 12" xfId="316" xr:uid="{E4331C01-2940-4A59-8383-91AD8A721E4D}"/>
    <cellStyle name="Normal 2 2 2" xfId="12" xr:uid="{DE3D929C-25EE-44F8-A466-17C0624C66FE}"/>
    <cellStyle name="Normal 2 2 2 10" xfId="279" xr:uid="{C2AA3331-98AB-4A09-84CC-87D431D3C624}"/>
    <cellStyle name="Normal 2 2 2 10 2" xfId="525" xr:uid="{369F17FB-C069-4B3B-80FB-5590026FA776}"/>
    <cellStyle name="Normal 2 2 2 11" xfId="294" xr:uid="{1AF00F84-6B60-41B0-8709-73A07BC9DF76}"/>
    <cellStyle name="Normal 2 2 2 11 2" xfId="540" xr:uid="{B2E5B1BF-7977-4E86-807D-369842B09042}"/>
    <cellStyle name="Normal 2 2 2 12" xfId="324" xr:uid="{6529F3FB-78E3-4D59-9800-0FA71373CA83}"/>
    <cellStyle name="Normal 2 2 2 2" xfId="42" xr:uid="{8F779978-EA7C-4CC9-8DF9-B2E75E42E265}"/>
    <cellStyle name="Normal 2 2 2 2 2" xfId="81" xr:uid="{4F65E510-D6BD-4A92-894D-C7DB28865AB8}"/>
    <cellStyle name="Normal 2 2 2 2 2 2" xfId="366" xr:uid="{CAB1E032-D4CC-41F9-A199-15494F52FE87}"/>
    <cellStyle name="Normal 2 2 2 2 3" xfId="235" xr:uid="{9491A635-E028-4A10-8167-2FBAF4D6DBE4}"/>
    <cellStyle name="Normal 2 2 2 2 3 2" xfId="481" xr:uid="{8F811A3A-2E6C-4E33-A80D-278253056251}"/>
    <cellStyle name="Normal 2 2 2 2 4" xfId="340" xr:uid="{62B4D6AC-B990-45B4-ACF1-1ED24EADB78D}"/>
    <cellStyle name="Normal 2 2 2 3" xfId="61" xr:uid="{1737027D-0412-4AEA-BB5F-D55E7C66038C}"/>
    <cellStyle name="Normal 2 2 2 3 2" xfId="250" xr:uid="{0F2BE099-ED96-487E-8B83-8F6200340884}"/>
    <cellStyle name="Normal 2 2 2 3 2 2" xfId="496" xr:uid="{C6F5B25E-EB42-41A1-BD51-C1C277C2EA4D}"/>
    <cellStyle name="Normal 2 2 2 3 3" xfId="352" xr:uid="{E94841DA-00FB-4F99-91F8-8F90AE461841}"/>
    <cellStyle name="Normal 2 2 2 4" xfId="138" xr:uid="{FE1F6BF9-7945-411B-893B-0A7C5A69CC07}"/>
    <cellStyle name="Normal 2 2 2 4 2" xfId="410" xr:uid="{A6D4C4C9-90AB-4773-958E-7780A1C00495}"/>
    <cellStyle name="Normal 2 2 2 5" xfId="102" xr:uid="{5C1D0573-28E5-4C77-BD4A-DBC47DCFC818}"/>
    <cellStyle name="Normal 2 2 2 5 2" xfId="385" xr:uid="{5DBBAAD5-80F1-4844-8E08-C387BCBE9FCC}"/>
    <cellStyle name="Normal 2 2 2 6" xfId="172" xr:uid="{F4057E11-BDA2-4505-8DEA-51F38BC48CB2}"/>
    <cellStyle name="Normal 2 2 2 6 2" xfId="420" xr:uid="{4A321F57-1C96-46FF-A297-FA6651C99F58}"/>
    <cellStyle name="Normal 2 2 2 7" xfId="188" xr:uid="{39734F30-1455-4B65-AC0A-3189E5846EBC}"/>
    <cellStyle name="Normal 2 2 2 7 2" xfId="436" xr:uid="{A35448E7-75A6-4127-9AD0-D98184DA5C8C}"/>
    <cellStyle name="Normal 2 2 2 8" xfId="203" xr:uid="{C9042678-22AC-41F1-8C4B-C31C32D62833}"/>
    <cellStyle name="Normal 2 2 2 8 2" xfId="451" xr:uid="{75C3E2D7-8251-4663-B730-915BEAEA683B}"/>
    <cellStyle name="Normal 2 2 2 9" xfId="220" xr:uid="{80791EFE-84F7-42C2-9944-01692F69E51C}"/>
    <cellStyle name="Normal 2 2 2 9 2" xfId="466" xr:uid="{352B9622-23B2-4A45-9D37-E27FA7C3D66C}"/>
    <cellStyle name="Normal 2 2 3" xfId="13" xr:uid="{FB13455B-4CC2-4731-A13F-FF8E256206D9}"/>
    <cellStyle name="Normal 2 2 3 2" xfId="85" xr:uid="{E0800396-48C8-4177-9125-AD7D2C787FA0}"/>
    <cellStyle name="Normal 2 2 3 2 2" xfId="370" xr:uid="{C6607E42-48BD-4A50-A95B-162EB1929F1B}"/>
    <cellStyle name="Normal 2 2 3 3" xfId="66" xr:uid="{F282BC10-F789-49B2-94B1-5C221EFB305A}"/>
    <cellStyle name="Normal 2 2 3 3 2" xfId="356" xr:uid="{B5FAB310-191A-43E0-A49F-2F729018498B}"/>
    <cellStyle name="Normal 2 2 3 4" xfId="142" xr:uid="{243A2B0A-8199-4EB5-9C68-1B143C3B7939}"/>
    <cellStyle name="Normal 2 2 3 4 2" xfId="413" xr:uid="{E9E356AB-F14F-41FA-B3AE-FE17FBC806B0}"/>
    <cellStyle name="Normal 2 2 3 5" xfId="107" xr:uid="{E56E0966-3996-442B-95CD-EA1E9CBBCF22}"/>
    <cellStyle name="Normal 2 2 3 5 2" xfId="389" xr:uid="{4084BC03-271E-4587-9749-6258CDE2F510}"/>
    <cellStyle name="Normal 2 2 3 6" xfId="204" xr:uid="{33913483-DE33-433D-BF38-CE2416DD0065}"/>
    <cellStyle name="Normal 2 2 3 7" xfId="327" xr:uid="{64A52404-52B7-47F1-ADC1-134EACEEC236}"/>
    <cellStyle name="Normal 2 2 4" xfId="57" xr:uid="{FF3F1A9D-F479-4AEB-A528-E3DCCBB9BF0D}"/>
    <cellStyle name="Normal 2 2 4 2" xfId="185" xr:uid="{E54A5D95-7BA9-4904-8ECC-68C9CF7D9D3C}"/>
    <cellStyle name="Normal 2 2 4 2 2" xfId="264" xr:uid="{B8E5D3FD-6194-4223-8EC4-7A384E67032F}"/>
    <cellStyle name="Normal 2 2 4 2 2 2" xfId="510" xr:uid="{83AE914C-27D9-498A-ABD3-28E13131A249}"/>
    <cellStyle name="Normal 2 2 4 2 3" xfId="433" xr:uid="{CDAE35ED-0100-418D-B9D0-4BFA234A39BF}"/>
    <cellStyle name="Normal 2 2 4 3" xfId="234" xr:uid="{C524C139-CF48-424D-A238-373F15E25158}"/>
    <cellStyle name="Normal 2 2 4 3 2" xfId="480" xr:uid="{D1EAF4C2-89E2-4DB4-8811-0B44CDE10060}"/>
    <cellStyle name="Normal 2 2 4 4" xfId="131" xr:uid="{8CFB9421-B64C-456D-94EA-54628F680B4F}"/>
    <cellStyle name="Normal 2 2 5" xfId="98" xr:uid="{20265246-5993-4E80-B0AF-6DC7EEA6C331}"/>
    <cellStyle name="Normal 2 2 5 2" xfId="249" xr:uid="{F2AF0E42-7977-46EE-89C6-43A0EE72AEA6}"/>
    <cellStyle name="Normal 2 2 5 2 2" xfId="495" xr:uid="{97C79C27-58C8-4BE3-B40E-FFC2EB26D749}"/>
    <cellStyle name="Normal 2 2 6" xfId="171" xr:uid="{4EC8411D-D48F-49DC-9512-EDB7CFD1A080}"/>
    <cellStyle name="Normal 2 2 6 2" xfId="419" xr:uid="{465EF353-C5E6-490D-A78E-F152010ED2B2}"/>
    <cellStyle name="Normal 2 2 7" xfId="187" xr:uid="{7AEA0337-3B31-4286-99B9-FDCB2994EC0D}"/>
    <cellStyle name="Normal 2 2 7 2" xfId="435" xr:uid="{7C68C884-95A4-4E6B-BD80-77765E416055}"/>
    <cellStyle name="Normal 2 2 8" xfId="202" xr:uid="{BE2EEA29-A0AD-4319-AFE3-53BDAA52FA77}"/>
    <cellStyle name="Normal 2 2 8 2" xfId="450" xr:uid="{1C2326E7-3BAE-48AE-95EC-1D961D2D6468}"/>
    <cellStyle name="Normal 2 2 9" xfId="219" xr:uid="{7AFD7FA0-7267-4080-9F76-4DD76D460A97}"/>
    <cellStyle name="Normal 2 2 9 2" xfId="465" xr:uid="{C467C7BA-2321-4FBD-B542-17D41CF8E137}"/>
    <cellStyle name="Normal 2 3" xfId="5" xr:uid="{4783D32E-5E30-4C0C-AD61-6938C2BC16B5}"/>
    <cellStyle name="Normal 2 3 2" xfId="15" xr:uid="{9BD01D2A-981D-4F36-98A0-776528E73B86}"/>
    <cellStyle name="Normal 2 3 2 2" xfId="130" xr:uid="{286804AC-BB44-4EB3-BD60-56E34B27A3E9}"/>
    <cellStyle name="Normal 2 3 3" xfId="16" xr:uid="{5BBE23F4-8C9E-4BE5-BFF6-9175B1E3E57C}"/>
    <cellStyle name="Normal 2 3 3 2" xfId="205" xr:uid="{B0F45551-BE8F-40A4-A587-6ED1195131FA}"/>
    <cellStyle name="Normal 2 3 4" xfId="14" xr:uid="{BCA20285-2B4C-4C90-B94C-8EFAE4D977A7}"/>
    <cellStyle name="Normal 2 4" xfId="10" xr:uid="{6CEAFD71-BFE2-41CB-B940-77EC1A85EBB9}"/>
    <cellStyle name="Normal 2 4 2" xfId="147" xr:uid="{0A6AA82A-3E9A-48D9-B86B-2FB893D99276}"/>
    <cellStyle name="Normal 2 5" xfId="17" xr:uid="{2D49B029-92AF-4AFD-A8D2-BB797529F174}"/>
    <cellStyle name="Normal 2 5 2" xfId="140" xr:uid="{0CFD9C66-0DAD-465B-8F2F-6B8C8C920730}"/>
    <cellStyle name="Normal 2 6" xfId="47" xr:uid="{FE1C9AFE-4AD6-49BF-B0B6-023353D52051}"/>
    <cellStyle name="Normal 2 6 2" xfId="143" xr:uid="{8230473E-949B-4EA9-B2D6-B2B1D4EC4BD4}"/>
    <cellStyle name="Normal 2 7" xfId="54" xr:uid="{93B6BBFF-6358-4E5F-A673-6A3C4CD26A5B}"/>
    <cellStyle name="Normal 2 7 2" xfId="348" xr:uid="{011C7EEA-82B6-4777-8ED6-BEB191D3ABCA}"/>
    <cellStyle name="Normal 20" xfId="156" xr:uid="{7945D12A-5D67-4852-BDA1-9DB86478EC58}"/>
    <cellStyle name="Normal 21" xfId="154" xr:uid="{AB2EAAD1-5702-478B-A454-DF3B60164127}"/>
    <cellStyle name="Normal 22" xfId="44" xr:uid="{116CED5B-2961-4E1C-8EF6-FA7207FFB9A6}"/>
    <cellStyle name="Normal 23" xfId="161" xr:uid="{610B7641-72DA-4717-BFA7-10AC83967980}"/>
    <cellStyle name="Normal 24" xfId="162" xr:uid="{B1E5F9DC-3F29-4BAF-9EBA-E834FF3A078F}"/>
    <cellStyle name="Normal 25" xfId="163" xr:uid="{1FDDE278-4234-42C9-BBB8-2FAE342C18BD}"/>
    <cellStyle name="Normal 26" xfId="164" xr:uid="{FBF0FFB9-E24B-4C55-8D6C-A8FFD5283B6F}"/>
    <cellStyle name="Normal 27" xfId="158" xr:uid="{A788A14C-2989-419B-AFB2-A43997A1B06D}"/>
    <cellStyle name="Normal 28" xfId="160" xr:uid="{64EFA616-A1E8-4C3A-8F11-12B533EA4FF9}"/>
    <cellStyle name="Normal 29" xfId="165" xr:uid="{19E596FC-7A6C-42DB-B6B0-E65022E516C2}"/>
    <cellStyle name="Normal 3" xfId="18" xr:uid="{3A7A08C0-B948-4AD7-B34E-C6158D500AA2}"/>
    <cellStyle name="Normal 3 2" xfId="19" xr:uid="{09DFDF19-38BF-4568-98F5-EA5A658AEB5E}"/>
    <cellStyle name="Normal 3 2 2" xfId="20" xr:uid="{A9A8CB0D-3FE9-4BCE-AB48-AD33D902F4EB}"/>
    <cellStyle name="Normal 3 2 2 2" xfId="62" xr:uid="{52F1872B-1585-496C-B43A-36CFE7F2747A}"/>
    <cellStyle name="Normal 3 2 2 2 2" xfId="144" xr:uid="{F5B72713-2AB9-4CDE-8D76-A82A4653657D}"/>
    <cellStyle name="Normal 3 2 2 2 3" xfId="4" xr:uid="{A0AB230D-0EF8-4CEA-A332-E64418930DA7}"/>
    <cellStyle name="Normal 3 2 2 3" xfId="103" xr:uid="{8E549324-07A9-40F5-BEB6-3186434AC4CC}"/>
    <cellStyle name="Normal 3 2 3" xfId="134" xr:uid="{B4622C96-1F52-43E9-932F-CFBD2BA47E48}"/>
    <cellStyle name="Normal 3 2 4" xfId="310" xr:uid="{C76FAF2E-1ADD-47CE-9B58-E900BACB17C8}"/>
    <cellStyle name="Normal 3 3" xfId="21" xr:uid="{9ADF8FCE-F448-43F0-B8AC-51E301AAC6A8}"/>
    <cellStyle name="Normal 3 3 2" xfId="123" xr:uid="{99A082DC-CD34-4BA1-B7E5-516168E07442}"/>
    <cellStyle name="Normal 3 3 2 2" xfId="41" xr:uid="{31E709F2-7478-4E3E-82AC-1315373E0E89}"/>
    <cellStyle name="Normal 3 3 2 2 3" xfId="3" xr:uid="{8A0CA6D9-CC83-4B91-8DC3-5D20C3B72DCB}"/>
    <cellStyle name="Normal 3 4" xfId="136" xr:uid="{56FCA4A5-FE39-4AAA-9222-28017A93A9E7}"/>
    <cellStyle name="Normal 3 5" xfId="309" xr:uid="{487DFAEC-D25E-4E79-9CCA-1BE83A6974E5}"/>
    <cellStyle name="Normal 30" xfId="166" xr:uid="{F0F9ED1A-6771-4288-8D45-1858AE33F985}"/>
    <cellStyle name="Normal 31" xfId="153" xr:uid="{6D59CC67-F611-47A3-8BDC-FAACF44C109F}"/>
    <cellStyle name="Normal 32" xfId="168" xr:uid="{1E6A4987-7825-4E4E-BE86-012B50824CD6}"/>
    <cellStyle name="Normal 33" xfId="167" xr:uid="{765CAF08-A591-40F8-89B4-77B0D3F75644}"/>
    <cellStyle name="Normal 34" xfId="45" xr:uid="{312DD708-E028-49A0-AF2C-1A065F822E08}"/>
    <cellStyle name="Normal 34 2" xfId="169" xr:uid="{18A6314B-D95C-4D7B-8BFE-9CB4D5FE870B}"/>
    <cellStyle name="Normal 34 2 2" xfId="417" xr:uid="{A77DB57A-FD76-4A8A-9221-6CDDDC54FB4B}"/>
    <cellStyle name="Normal 34 3" xfId="341" xr:uid="{D9B97723-4896-43C0-B4FB-995B3A80ED20}"/>
    <cellStyle name="Normal 35" xfId="308" xr:uid="{1FAA3467-2144-43AB-BE09-2A50BAA57870}"/>
    <cellStyle name="Normal 36" xfId="313" xr:uid="{296EF2F2-2AD9-4EAD-92D4-EE7726149BC5}"/>
    <cellStyle name="Normal 4" xfId="22" xr:uid="{72842724-E85A-4C19-8485-1BD22F4361EF}"/>
    <cellStyle name="Normal 4 2" xfId="38" xr:uid="{1E0E1DCE-A40E-4803-8DD0-91ED7C70EFBB}"/>
    <cellStyle name="Normal 4 3" xfId="40" xr:uid="{043A6B30-30A2-4485-8B21-B68CAA6B2D1A}"/>
    <cellStyle name="Normal 5" xfId="23" xr:uid="{46F0101A-6FD2-4F80-8234-D55FE91013B8}"/>
    <cellStyle name="Normal 5 10" xfId="206" xr:uid="{B9EB9AA1-0B64-40B6-8F8E-D385D7AD0C41}"/>
    <cellStyle name="Normal 5 10 2" xfId="452" xr:uid="{80DB2489-B161-4F02-89E7-AD15577A1A48}"/>
    <cellStyle name="Normal 5 11" xfId="221" xr:uid="{E433478A-2269-4283-AA09-DC7B494A984E}"/>
    <cellStyle name="Normal 5 11 2" xfId="467" xr:uid="{DFE132E9-D162-4327-9572-D683DE0C3D86}"/>
    <cellStyle name="Normal 5 12" xfId="280" xr:uid="{E2727F93-546B-4DD5-8059-380AFF60409A}"/>
    <cellStyle name="Normal 5 12 2" xfId="526" xr:uid="{26A7A289-AEFD-4E5A-9D1B-A8FC4FEBF22B}"/>
    <cellStyle name="Normal 5 13" xfId="295" xr:uid="{EE569858-2683-41CA-B896-C7589C656770}"/>
    <cellStyle name="Normal 5 13 2" xfId="541" xr:uid="{E4E9B868-B4DC-4E12-98B3-F17772E095D5}"/>
    <cellStyle name="Normal 5 14" xfId="312" xr:uid="{97C427AD-C389-408C-B541-F4CE0E52582E}"/>
    <cellStyle name="Normal 5 15" xfId="314" xr:uid="{D68FC27C-C512-4C8D-B3A9-4C0733A2B7AA}"/>
    <cellStyle name="Normal 5 2" xfId="24" xr:uid="{D9A56518-5C92-42AB-A338-E10BF2252E10}"/>
    <cellStyle name="Normal 5 2 10" xfId="281" xr:uid="{CE6490EE-7A3D-48A7-AC6B-D0098B9BFF7F}"/>
    <cellStyle name="Normal 5 2 10 2" xfId="527" xr:uid="{7B372719-1E34-4762-95F9-CED9663483E8}"/>
    <cellStyle name="Normal 5 2 11" xfId="296" xr:uid="{BD586930-48B4-4983-A729-944D0BA89668}"/>
    <cellStyle name="Normal 5 2 11 2" xfId="542" xr:uid="{BA43CE14-FCE2-4E00-9CAD-966339A0783E}"/>
    <cellStyle name="Normal 5 2 12" xfId="325" xr:uid="{CC2FC57A-822C-4C53-A94C-A9FFF06BB4E9}"/>
    <cellStyle name="Normal 5 2 2" xfId="25" xr:uid="{5A0ACAB7-92A4-48A8-A000-72753E06695A}"/>
    <cellStyle name="Normal 5 2 2 10" xfId="334" xr:uid="{124F886C-CE60-4CC6-B324-C533C89709E5}"/>
    <cellStyle name="Normal 5 2 2 2" xfId="26" xr:uid="{A8F9C189-A70B-4E96-970F-B49938EB8489}"/>
    <cellStyle name="Normal 5 2 2 2 2" xfId="176" xr:uid="{DC5F5BAD-4127-472D-8595-EC5D8D9C4285}"/>
    <cellStyle name="Normal 5 2 2 2 2 2" xfId="268" xr:uid="{8D04146A-EF28-46F6-8DB1-5260BDD866F6}"/>
    <cellStyle name="Normal 5 2 2 2 2 2 2" xfId="514" xr:uid="{0FAA0FC3-1509-478E-ADFF-FA83D641CFE7}"/>
    <cellStyle name="Normal 5 2 2 2 2 3" xfId="239" xr:uid="{7FC6337F-9CAD-4ACF-91BF-944D358174C2}"/>
    <cellStyle name="Normal 5 2 2 2 2 3 2" xfId="485" xr:uid="{82F2F7CD-728C-431B-9B53-EF7811D67F39}"/>
    <cellStyle name="Normal 5 2 2 2 2 4" xfId="424" xr:uid="{BF5338E0-1541-46CA-AD3E-C0D28F345B47}"/>
    <cellStyle name="Normal 5 2 2 2 3" xfId="192" xr:uid="{98DA5EC1-648F-43FD-B9A5-2487B34966B1}"/>
    <cellStyle name="Normal 5 2 2 2 3 2" xfId="254" xr:uid="{23CC0487-5AEE-488B-931F-A579E21C3D20}"/>
    <cellStyle name="Normal 5 2 2 2 3 2 2" xfId="500" xr:uid="{372EB662-7961-4AAB-8F77-4171C67F74BF}"/>
    <cellStyle name="Normal 5 2 2 2 3 3" xfId="440" xr:uid="{A4EDB41A-FC85-4035-98E3-80450486C9E6}"/>
    <cellStyle name="Normal 5 2 2 2 4" xfId="209" xr:uid="{8850AA7B-6603-4029-8DC6-BEAA7BFE4D21}"/>
    <cellStyle name="Normal 5 2 2 2 4 2" xfId="455" xr:uid="{9269A406-0E83-497C-BFFF-87837A59C5F4}"/>
    <cellStyle name="Normal 5 2 2 2 5" xfId="224" xr:uid="{DB065AE4-477D-4706-9E37-0D2A2D79EB82}"/>
    <cellStyle name="Normal 5 2 2 2 5 2" xfId="470" xr:uid="{278F7A96-EB26-4B56-B749-D25852E70C2F}"/>
    <cellStyle name="Normal 5 2 2 2 6" xfId="283" xr:uid="{72DE357C-F382-4320-BFF4-9716AAABE5E4}"/>
    <cellStyle name="Normal 5 2 2 2 6 2" xfId="529" xr:uid="{7F892646-E4F3-46F0-A683-853CCEEEEC85}"/>
    <cellStyle name="Normal 5 2 2 2 7" xfId="298" xr:uid="{C1D36F19-117C-486D-8673-A8EBDFA33CA4}"/>
    <cellStyle name="Normal 5 2 2 2 7 2" xfId="544" xr:uid="{7775E744-67AF-406C-BEB3-B771CE666B7E}"/>
    <cellStyle name="Normal 5 2 2 2 8" xfId="94" xr:uid="{2CAC4A35-67E5-459A-AD55-C6360DD13341}"/>
    <cellStyle name="Normal 5 2 2 2 8 2" xfId="379" xr:uid="{EBCC2F32-2383-491B-840C-4F5ED45B7C4B}"/>
    <cellStyle name="Normal 5 2 2 2 9" xfId="335" xr:uid="{ADB91D6B-37BE-45CA-9776-AB0EBD753EE9}"/>
    <cellStyle name="Normal 5 2 2 3" xfId="82" xr:uid="{B88DC9AE-1F5B-4423-85BA-62200EC9A4B2}"/>
    <cellStyle name="Normal 5 2 2 3 2" xfId="267" xr:uid="{763CD576-0816-4D81-A73C-51CDCF306A25}"/>
    <cellStyle name="Normal 5 2 2 3 2 2" xfId="513" xr:uid="{DED9E946-F6B8-4657-9946-67475165CBDF}"/>
    <cellStyle name="Normal 5 2 2 3 3" xfId="238" xr:uid="{C41115E0-BF54-4E5E-9C0E-AC16CE7316EC}"/>
    <cellStyle name="Normal 5 2 2 3 3 2" xfId="484" xr:uid="{4748CA45-EC8F-4EB9-BD1D-63F8D82D95DE}"/>
    <cellStyle name="Normal 5 2 2 3 4" xfId="367" xr:uid="{5AC21A0E-C759-4ACC-8253-47C03DD98F0C}"/>
    <cellStyle name="Normal 5 2 2 4" xfId="175" xr:uid="{89138BD0-B009-462A-A343-91BE1ECF2D08}"/>
    <cellStyle name="Normal 5 2 2 4 2" xfId="253" xr:uid="{74487460-ADF3-4D36-A5E8-5B3CC80A8D0B}"/>
    <cellStyle name="Normal 5 2 2 4 2 2" xfId="499" xr:uid="{6C3CD3B9-13F5-4028-AC83-9E01E53F8E9B}"/>
    <cellStyle name="Normal 5 2 2 4 3" xfId="423" xr:uid="{327BA21A-AA1A-4E9B-8D81-40D57260444F}"/>
    <cellStyle name="Normal 5 2 2 5" xfId="191" xr:uid="{28FF5A3A-1AEB-4924-A1A3-7DAE3F171F9F}"/>
    <cellStyle name="Normal 5 2 2 5 2" xfId="439" xr:uid="{78D730C7-81BA-4217-91D0-A0C57913FA0C}"/>
    <cellStyle name="Normal 5 2 2 6" xfId="208" xr:uid="{017EAA16-420B-4E59-B3BA-0DC500BC103C}"/>
    <cellStyle name="Normal 5 2 2 6 2" xfId="454" xr:uid="{05469965-C2AB-4776-9ACF-A7B0A2AE2BA2}"/>
    <cellStyle name="Normal 5 2 2 7" xfId="223" xr:uid="{336F7415-1971-47D1-B71F-D46C1FCADBF2}"/>
    <cellStyle name="Normal 5 2 2 7 2" xfId="469" xr:uid="{BE6D4ABE-C47F-470D-A29A-9A38F9919604}"/>
    <cellStyle name="Normal 5 2 2 8" xfId="282" xr:uid="{2F871277-C673-46D6-BCC7-96C950BA4D73}"/>
    <cellStyle name="Normal 5 2 2 8 2" xfId="528" xr:uid="{EF6B821A-AA4F-453E-9585-5B3CBF6F0C04}"/>
    <cellStyle name="Normal 5 2 2 9" xfId="297" xr:uid="{5EEB395A-B4B6-49EF-BF99-78FA9830CF29}"/>
    <cellStyle name="Normal 5 2 2 9 2" xfId="543" xr:uid="{7B503380-DB33-4C85-B337-A566B097E96D}"/>
    <cellStyle name="Normal 5 2 3" xfId="27" xr:uid="{92ECD0D7-ABCF-4F19-997F-51E25C4A3660}"/>
    <cellStyle name="Normal 5 2 3 10" xfId="336" xr:uid="{705DE3B7-A4F8-40A4-97E2-5AC680B85D76}"/>
    <cellStyle name="Normal 5 2 3 2" xfId="111" xr:uid="{4B779F88-E2D4-4613-B102-6AC28D073074}"/>
    <cellStyle name="Normal 5 2 3 2 2" xfId="269" xr:uid="{350E248D-F61F-42BE-A322-6A1F68E09029}"/>
    <cellStyle name="Normal 5 2 3 2 2 2" xfId="515" xr:uid="{E3D88B5A-12E2-4C72-8F19-15CBE44C5C49}"/>
    <cellStyle name="Normal 5 2 3 2 3" xfId="240" xr:uid="{1A2C3AD7-0FA3-4FEE-A4AD-EED7861F83E7}"/>
    <cellStyle name="Normal 5 2 3 2 3 2" xfId="486" xr:uid="{A88189C2-1892-420F-81E2-AEEAD67E238F}"/>
    <cellStyle name="Normal 5 2 3 2 4" xfId="393" xr:uid="{CED6C582-1AB6-4F42-8C51-FAF3B1CE071E}"/>
    <cellStyle name="Normal 5 2 3 3" xfId="177" xr:uid="{566F9AA1-1D30-41AE-AD7B-C785262FEA9D}"/>
    <cellStyle name="Normal 5 2 3 3 2" xfId="255" xr:uid="{E2D1E081-6C42-41AA-A99A-718C3D81F0F1}"/>
    <cellStyle name="Normal 5 2 3 3 2 2" xfId="501" xr:uid="{1953C7A6-8496-46A0-8AA8-DD072A1FC791}"/>
    <cellStyle name="Normal 5 2 3 3 3" xfId="425" xr:uid="{C273502D-62AD-4A5D-8380-0852C4555692}"/>
    <cellStyle name="Normal 5 2 3 4" xfId="193" xr:uid="{73F1BFDE-D7FF-4124-BA32-126C3E2F8349}"/>
    <cellStyle name="Normal 5 2 3 4 2" xfId="441" xr:uid="{5791843C-3C74-45B0-95F7-3B4A33CA3E4A}"/>
    <cellStyle name="Normal 5 2 3 5" xfId="210" xr:uid="{5EAEB392-3BAA-4FC6-8C3A-DD5F30A6386B}"/>
    <cellStyle name="Normal 5 2 3 5 2" xfId="456" xr:uid="{35BD82E5-D27B-49A0-93F2-B9B133AA0FEF}"/>
    <cellStyle name="Normal 5 2 3 6" xfId="225" xr:uid="{889A4E86-0E55-4E6D-9317-4D489CEE0575}"/>
    <cellStyle name="Normal 5 2 3 6 2" xfId="471" xr:uid="{6F310C03-5450-4903-98CC-73AADAD70A94}"/>
    <cellStyle name="Normal 5 2 3 7" xfId="284" xr:uid="{31FAFAA0-7AF5-49B0-99F0-59183B42DC4B}"/>
    <cellStyle name="Normal 5 2 3 7 2" xfId="530" xr:uid="{FE2084CE-8C7D-43FC-8D41-909F01BCFDE5}"/>
    <cellStyle name="Normal 5 2 3 8" xfId="299" xr:uid="{95AB1413-6388-4207-A319-383E3BAB1CA9}"/>
    <cellStyle name="Normal 5 2 3 8 2" xfId="545" xr:uid="{1B8EF2A3-85E2-412F-894B-81BC278DD32B}"/>
    <cellStyle name="Normal 5 2 3 9" xfId="95" xr:uid="{2B7DC416-BDD4-483E-B57D-77F4D7A70E4B}"/>
    <cellStyle name="Normal 5 2 3 9 2" xfId="380" xr:uid="{E0E93B4F-27CB-4647-8127-60A6A69A53B6}"/>
    <cellStyle name="Normal 5 2 4" xfId="63" xr:uid="{0FBE6FE0-F5FB-4E9E-B356-DE5D3AC3D7BB}"/>
    <cellStyle name="Normal 5 2 4 2" xfId="266" xr:uid="{4A1F40C8-0982-4D60-BE26-2996DB66286B}"/>
    <cellStyle name="Normal 5 2 4 2 2" xfId="512" xr:uid="{EBB09EE2-A20F-472E-B337-90ACAC32CB6E}"/>
    <cellStyle name="Normal 5 2 4 3" xfId="237" xr:uid="{1852B0E0-ADA5-4480-A6B8-74654A861E93}"/>
    <cellStyle name="Normal 5 2 4 3 2" xfId="483" xr:uid="{2B87F8D8-E5A6-48CC-BB7B-B0AAF126F7D1}"/>
    <cellStyle name="Normal 5 2 4 4" xfId="145" xr:uid="{2A293380-4121-42C5-980F-158C98D01D09}"/>
    <cellStyle name="Normal 5 2 4 4 2" xfId="414" xr:uid="{0D281D73-5DCA-4BEF-989F-58840A2CAD42}"/>
    <cellStyle name="Normal 5 2 4 5" xfId="353" xr:uid="{E7A5C44A-E873-4011-A904-BFBAEBA35B46}"/>
    <cellStyle name="Normal 5 2 5" xfId="104" xr:uid="{4B9E6E60-C35A-4A65-B042-F36805FD60BE}"/>
    <cellStyle name="Normal 5 2 5 2" xfId="252" xr:uid="{E8B7C04E-A8C9-44AE-B0A9-01CFA7660D1C}"/>
    <cellStyle name="Normal 5 2 5 2 2" xfId="498" xr:uid="{2AB54C7D-F2EC-4D1C-909C-BBD2089AA635}"/>
    <cellStyle name="Normal 5 2 5 3" xfId="386" xr:uid="{4E5E4D76-CE80-4E7C-939C-BAB900421B43}"/>
    <cellStyle name="Normal 5 2 6" xfId="174" xr:uid="{A3A0CC4B-ED42-4E2B-87B3-6F46DFA88374}"/>
    <cellStyle name="Normal 5 2 6 2" xfId="422" xr:uid="{53720688-09BE-4B13-88C3-BE8465B904B3}"/>
    <cellStyle name="Normal 5 2 7" xfId="190" xr:uid="{5EF1DA2D-0667-44F3-834B-24E470136A9D}"/>
    <cellStyle name="Normal 5 2 7 2" xfId="438" xr:uid="{EECC2CBA-BDB3-425D-A987-84A0A31B0B8A}"/>
    <cellStyle name="Normal 5 2 8" xfId="207" xr:uid="{E321C984-70D9-4090-97CE-848D84ECB640}"/>
    <cellStyle name="Normal 5 2 8 2" xfId="453" xr:uid="{85614183-EF99-4D43-AF01-BC576C545812}"/>
    <cellStyle name="Normal 5 2 9" xfId="222" xr:uid="{0F57EAE3-DC6E-4D42-9DD3-7940677C904B}"/>
    <cellStyle name="Normal 5 2 9 2" xfId="468" xr:uid="{88D50234-E7ED-4BF0-B57E-063DF67E3ADC}"/>
    <cellStyle name="Normal 5 3" xfId="28" xr:uid="{5E231A70-38C4-4125-A668-FE12253C9C61}"/>
    <cellStyle name="Normal 5 3 10" xfId="285" xr:uid="{21ACD869-12D8-48EB-8FBD-6C49D11BEA5A}"/>
    <cellStyle name="Normal 5 3 10 2" xfId="531" xr:uid="{76446CD3-5800-4578-9DCC-98E90DE93D6C}"/>
    <cellStyle name="Normal 5 3 11" xfId="300" xr:uid="{BEBEC4EB-3F78-44D1-9129-4CB4481D25EE}"/>
    <cellStyle name="Normal 5 3 11 2" xfId="546" xr:uid="{E5E3AEF4-A8CD-4487-82CE-7DD3FE068E7F}"/>
    <cellStyle name="Normal 5 3 12" xfId="328" xr:uid="{BEC0D3C2-F269-416E-9D2D-6EBC32172409}"/>
    <cellStyle name="Normal 5 3 2" xfId="29" xr:uid="{15E3C148-C90A-431A-8769-3D0698C63A75}"/>
    <cellStyle name="Normal 5 3 2 2" xfId="86" xr:uid="{74406CCC-FF39-4741-9622-B3AD5AA280BD}"/>
    <cellStyle name="Normal 5 3 2 2 2" xfId="271" xr:uid="{42E799AF-7BC4-4CB8-B98F-138FD5EE45DA}"/>
    <cellStyle name="Normal 5 3 2 2 2 2" xfId="517" xr:uid="{5F6145DB-143D-408A-9AA6-0A5809703C7D}"/>
    <cellStyle name="Normal 5 3 2 2 3" xfId="242" xr:uid="{936D67C1-75C0-4DE6-817E-657475E367B9}"/>
    <cellStyle name="Normal 5 3 2 2 3 2" xfId="488" xr:uid="{29D1EDBC-E932-44ED-9E6C-0A320D859157}"/>
    <cellStyle name="Normal 5 3 2 2 4" xfId="371" xr:uid="{31040EEF-3F07-4A42-A2BB-06F898410C4B}"/>
    <cellStyle name="Normal 5 3 2 3" xfId="179" xr:uid="{B44A4B07-33F2-41C3-B8FC-EE828B94B00E}"/>
    <cellStyle name="Normal 5 3 2 3 2" xfId="257" xr:uid="{12B3834D-1D68-4BD1-9CC7-DD76E6397F18}"/>
    <cellStyle name="Normal 5 3 2 3 2 2" xfId="503" xr:uid="{982DBE6A-ED27-4D38-809F-99115A3E9A07}"/>
    <cellStyle name="Normal 5 3 2 3 3" xfId="427" xr:uid="{7FE02F80-E27D-4D39-80A4-28897C08280B}"/>
    <cellStyle name="Normal 5 3 2 4" xfId="195" xr:uid="{31536A05-2EC2-403C-9C4C-A308ADC48864}"/>
    <cellStyle name="Normal 5 3 2 4 2" xfId="443" xr:uid="{BE63177C-49C4-4C42-8685-FF55990DCB0F}"/>
    <cellStyle name="Normal 5 3 2 5" xfId="212" xr:uid="{28A38F14-FC41-4DC8-AF78-AB6EA26466E1}"/>
    <cellStyle name="Normal 5 3 2 5 2" xfId="458" xr:uid="{26A85003-F403-4464-B811-A574A28E62F3}"/>
    <cellStyle name="Normal 5 3 2 6" xfId="227" xr:uid="{D969A73E-5B82-45E5-BEFD-BEFFCD8CF848}"/>
    <cellStyle name="Normal 5 3 2 6 2" xfId="473" xr:uid="{B2567F8D-DF3D-4E1E-82F4-6DF7653816E1}"/>
    <cellStyle name="Normal 5 3 2 7" xfId="286" xr:uid="{E2B260C6-110F-428A-8226-6C1B7627501F}"/>
    <cellStyle name="Normal 5 3 2 7 2" xfId="532" xr:uid="{AC65112F-E554-47A2-983F-2B5A5B21C3AA}"/>
    <cellStyle name="Normal 5 3 2 8" xfId="301" xr:uid="{4C358D3A-B09C-4679-95BE-E6A892440265}"/>
    <cellStyle name="Normal 5 3 2 8 2" xfId="547" xr:uid="{2CC2E315-47B1-4EB8-BCDA-2191CB06FC97}"/>
    <cellStyle name="Normal 5 3 2 9" xfId="337" xr:uid="{D8165BF4-D424-454A-AC09-B4320E04807E}"/>
    <cellStyle name="Normal 5 3 3" xfId="67" xr:uid="{16AD2AA4-9918-4598-84F7-74484CB3D533}"/>
    <cellStyle name="Normal 5 3 3 2" xfId="270" xr:uid="{7C67819F-D04C-4C33-BFE6-D0A51503FE31}"/>
    <cellStyle name="Normal 5 3 3 2 2" xfId="516" xr:uid="{1C6C3CC8-D184-4340-8922-1E522F19B7CC}"/>
    <cellStyle name="Normal 5 3 3 3" xfId="241" xr:uid="{F33E90EB-8FBD-4BC3-9C90-565AD5F14DB3}"/>
    <cellStyle name="Normal 5 3 3 3 2" xfId="487" xr:uid="{008EC5AE-4A0F-4533-9EA8-0E4181D27A3D}"/>
    <cellStyle name="Normal 5 3 3 4" xfId="357" xr:uid="{5DB0B71D-FCDE-43F9-B6E4-BF385D44311C}"/>
    <cellStyle name="Normal 5 3 4" xfId="129" xr:uid="{9ADFE68D-1A09-4BB1-B4E3-09EE47D6EB04}"/>
    <cellStyle name="Normal 5 3 4 2" xfId="256" xr:uid="{605B02F4-18BD-4D14-9AD4-8C99EA396A9B}"/>
    <cellStyle name="Normal 5 3 4 2 2" xfId="502" xr:uid="{5A728F30-38AE-4C27-970A-E07C07CFF246}"/>
    <cellStyle name="Normal 5 3 4 3" xfId="406" xr:uid="{B9EFCD36-69DE-4FB6-A1F4-12477F4FA91E}"/>
    <cellStyle name="Normal 5 3 5" xfId="108" xr:uid="{4334E8C4-8A33-471A-A232-AB0A55FF602A}"/>
    <cellStyle name="Normal 5 3 5 2" xfId="390" xr:uid="{2F843E68-257B-4A11-8D9F-2D42DA99E308}"/>
    <cellStyle name="Normal 5 3 6" xfId="178" xr:uid="{1472695B-36D0-4105-9709-EE45EFFB0EA6}"/>
    <cellStyle name="Normal 5 3 6 2" xfId="426" xr:uid="{84184E90-CC92-4A03-BD8C-29BEEF060A63}"/>
    <cellStyle name="Normal 5 3 7" xfId="194" xr:uid="{59AB52C2-2F14-42D8-8F96-5E7E45694824}"/>
    <cellStyle name="Normal 5 3 7 2" xfId="442" xr:uid="{2FD7FBDA-D3E0-4738-9FA8-36F47EA372C1}"/>
    <cellStyle name="Normal 5 3 8" xfId="211" xr:uid="{787EA07C-3CC9-4920-AB42-F9A25E79E82D}"/>
    <cellStyle name="Normal 5 3 8 2" xfId="457" xr:uid="{89F088E2-F7F3-4C4C-B5CC-6FDA4A6C7AE7}"/>
    <cellStyle name="Normal 5 3 9" xfId="226" xr:uid="{6D1296DE-DC3D-4D88-9675-99EAC787D442}"/>
    <cellStyle name="Normal 5 3 9 2" xfId="472" xr:uid="{9F5D1721-CC07-46C1-A243-ED2F71702598}"/>
    <cellStyle name="Normal 5 4" xfId="30" xr:uid="{54EE687A-6932-4C5A-A6D2-2ACFD3FD41C5}"/>
    <cellStyle name="Normal 5 4 2" xfId="79" xr:uid="{E9DFD329-DF8F-4F7A-B44B-DB681C224070}"/>
    <cellStyle name="Normal 5 4 2 2" xfId="272" xr:uid="{B392D111-0907-4D1A-A463-70BB5D715B2D}"/>
    <cellStyle name="Normal 5 4 2 2 2" xfId="518" xr:uid="{4EE41137-42A1-4E9C-8C70-D092FE07FD0B}"/>
    <cellStyle name="Normal 5 4 2 3" xfId="243" xr:uid="{966469D8-F63C-4CBC-BAE2-9503606E38CD}"/>
    <cellStyle name="Normal 5 4 2 3 2" xfId="489" xr:uid="{6B404E89-8CA2-40CC-91DE-56D9A25A4541}"/>
    <cellStyle name="Normal 5 4 2 4" xfId="364" xr:uid="{50E7CCC2-5E82-44F1-93DA-80420D94208F}"/>
    <cellStyle name="Normal 5 4 3" xfId="180" xr:uid="{9BBD4D86-F170-432A-936B-97CDB2D34791}"/>
    <cellStyle name="Normal 5 4 3 2" xfId="258" xr:uid="{987E1431-AB18-4371-93FE-8D9345394F0C}"/>
    <cellStyle name="Normal 5 4 3 2 2" xfId="504" xr:uid="{7A356CD1-9ED8-4D35-ABAA-6265C7B16772}"/>
    <cellStyle name="Normal 5 4 3 3" xfId="428" xr:uid="{F854D3E2-70DC-4908-8481-8E9852420E6C}"/>
    <cellStyle name="Normal 5 4 4" xfId="196" xr:uid="{8C9E4ACB-E34F-4302-8F52-3F9929628B57}"/>
    <cellStyle name="Normal 5 4 4 2" xfId="444" xr:uid="{8CD03148-A808-4B06-A919-91F40EF09CF7}"/>
    <cellStyle name="Normal 5 4 5" xfId="213" xr:uid="{4E5D5314-A753-4053-94E5-15AA4674746F}"/>
    <cellStyle name="Normal 5 4 5 2" xfId="459" xr:uid="{04AE3FED-0E89-4648-82B8-C05754E20B7E}"/>
    <cellStyle name="Normal 5 4 6" xfId="228" xr:uid="{79F12AB3-553C-4438-9621-3811DF6DEC8E}"/>
    <cellStyle name="Normal 5 4 6 2" xfId="474" xr:uid="{D5335C9C-CED3-4D8F-8E66-567159E49465}"/>
    <cellStyle name="Normal 5 4 7" xfId="287" xr:uid="{D660E258-393B-49EF-849A-E8D6200EC0CC}"/>
    <cellStyle name="Normal 5 4 7 2" xfId="533" xr:uid="{CAC019AE-9C3B-485E-9192-8013CA426569}"/>
    <cellStyle name="Normal 5 4 8" xfId="302" xr:uid="{C9A94730-75DD-4D51-9327-2DD921ABDD3C}"/>
    <cellStyle name="Normal 5 4 8 2" xfId="548" xr:uid="{E0116782-256C-472E-B0EC-37BE2E2B157E}"/>
    <cellStyle name="Normal 5 4 9" xfId="338" xr:uid="{30D041C5-A26E-4C13-A10D-ADD20D4AC276}"/>
    <cellStyle name="Normal 5 5" xfId="55" xr:uid="{559404B3-EFF9-4F4F-B63A-C70CD6F655A5}"/>
    <cellStyle name="Normal 5 5 2" xfId="265" xr:uid="{F652E7CB-1D8A-425D-9B05-55C997F178BA}"/>
    <cellStyle name="Normal 5 5 2 2" xfId="511" xr:uid="{BECBAB39-3D68-455D-97AE-7A4C0F4A5751}"/>
    <cellStyle name="Normal 5 5 3" xfId="236" xr:uid="{A5D19927-DD08-48F0-9C38-4C9014DD6C1B}"/>
    <cellStyle name="Normal 5 5 3 2" xfId="482" xr:uid="{8EF8D7E0-1E8C-413A-94FF-6E86D599A364}"/>
    <cellStyle name="Normal 5 5 4" xfId="109" xr:uid="{A83FF2E9-7F9D-41F1-AF5D-6D5EF8EA3B6D}"/>
    <cellStyle name="Normal 5 5 4 2" xfId="391" xr:uid="{78AB3BB2-2119-4F86-8505-F15ACE9C30E7}"/>
    <cellStyle name="Normal 5 6" xfId="56" xr:uid="{04B3368C-42E0-411F-8FA3-D753CCCB8B75}"/>
    <cellStyle name="Normal 5 6 2" xfId="251" xr:uid="{858DC697-6457-4D28-A728-BAF18F37C26F}"/>
    <cellStyle name="Normal 5 6 2 2" xfId="497" xr:uid="{1B31A0BA-A772-4A74-9E4F-B2B5C017D0AD}"/>
    <cellStyle name="Normal 5 6 3" xfId="124" xr:uid="{8C650BA0-7D7F-4AA2-86BC-331AB7698E00}"/>
    <cellStyle name="Normal 5 6 3 2" xfId="402" xr:uid="{2CAE4ABA-8DF7-4794-8DFA-4061F4E0269A}"/>
    <cellStyle name="Normal 5 6 4" xfId="349" xr:uid="{E9340F8E-9F0A-45AF-BA0A-21CC0C283EF7}"/>
    <cellStyle name="Normal 5 7" xfId="97" xr:uid="{91375ED7-042F-4EC7-A972-ECCF3FDB9B2E}"/>
    <cellStyle name="Normal 5 7 2" xfId="382" xr:uid="{0CC8F3B6-F728-479D-8E11-267BA56CF3A2}"/>
    <cellStyle name="Normal 5 8" xfId="173" xr:uid="{7786D48D-C29F-447E-9CC8-FCE2EC96820E}"/>
    <cellStyle name="Normal 5 8 2" xfId="421" xr:uid="{0A6FC834-167E-4B5B-8B4A-ACE7184C24FA}"/>
    <cellStyle name="Normal 5 9" xfId="189" xr:uid="{7E512121-60AF-4289-AC4C-C9A02CFBD5E1}"/>
    <cellStyle name="Normal 5 9 2" xfId="437" xr:uid="{2D69FD2C-6758-497D-B78D-C96A18BD8870}"/>
    <cellStyle name="Normal 6" xfId="31" xr:uid="{644A5F43-03D2-4EC9-80DD-2A4C7B70C662}"/>
    <cellStyle name="Normal 6 10" xfId="132" xr:uid="{78739F6E-69F1-48BD-9951-0FEF9F127C12}"/>
    <cellStyle name="Normal 6 10 2" xfId="407" xr:uid="{C1B0180A-D384-4C4A-9216-A7AC55FF7974}"/>
    <cellStyle name="Normal 6 11" xfId="99" xr:uid="{7A1A3167-7890-4CCD-ACF1-AA614AD27177}"/>
    <cellStyle name="Normal 6 11 2" xfId="383" xr:uid="{37E55B34-BD72-4F97-B83F-727299687DA7}"/>
    <cellStyle name="Normal 6 12" xfId="181" xr:uid="{D5434ECB-1D60-455F-AE24-7246102F996F}"/>
    <cellStyle name="Normal 6 12 2" xfId="429" xr:uid="{4C1C05C4-F811-4ED4-9F4B-66577035E1F0}"/>
    <cellStyle name="Normal 6 13" xfId="197" xr:uid="{E7C10C60-936C-4B44-A5E1-03E1384485C3}"/>
    <cellStyle name="Normal 6 13 2" xfId="445" xr:uid="{F0A270C0-78D2-45B2-A712-8DD888AA7CC3}"/>
    <cellStyle name="Normal 6 14" xfId="214" xr:uid="{87225575-DA51-499C-9509-FEFBC1C30527}"/>
    <cellStyle name="Normal 6 14 2" xfId="460" xr:uid="{F96894C8-2DD6-4F84-90F4-C64FF97E10FD}"/>
    <cellStyle name="Normal 6 15" xfId="229" xr:uid="{63FC5466-D39D-4FFB-B96F-FC61BA9520D7}"/>
    <cellStyle name="Normal 6 15 2" xfId="475" xr:uid="{B79211C9-7B30-40AE-A0EC-00FAD8739E8C}"/>
    <cellStyle name="Normal 6 16" xfId="288" xr:uid="{69C26222-E5FE-41F1-A2EF-F97BFFDBFD5D}"/>
    <cellStyle name="Normal 6 16 2" xfId="534" xr:uid="{0BB12A7A-655E-4E9A-8D8C-39C32E90ECE6}"/>
    <cellStyle name="Normal 6 17" xfId="303" xr:uid="{E5247D31-A4FF-4BE5-9B2F-3A29900C7C75}"/>
    <cellStyle name="Normal 6 17 2" xfId="549" xr:uid="{4B160757-1659-4207-8275-50C48FEA29B9}"/>
    <cellStyle name="Normal 6 18" xfId="323" xr:uid="{A456F8BB-7810-4EBE-B3CF-F95E7BD34969}"/>
    <cellStyle name="Normal 6 2" xfId="32" xr:uid="{12C8A5F3-A0E3-48FC-A174-C477D19CC328}"/>
    <cellStyle name="Normal 6 2 2" xfId="33" xr:uid="{ECC8775C-00E2-43D6-A1C1-1EE6C7808007}"/>
    <cellStyle name="Normal 6 2 2 2" xfId="83" xr:uid="{6D74E4B1-674A-49F7-AE59-2B31ACCEB198}"/>
    <cellStyle name="Normal 6 2 2 2 2" xfId="274" xr:uid="{81D9E06B-75D5-4AC2-9F6D-CBF8BE8CA22F}"/>
    <cellStyle name="Normal 6 2 2 2 2 2" xfId="520" xr:uid="{A71359EC-AD89-4B23-AF95-CED348364EC4}"/>
    <cellStyle name="Normal 6 2 2 2 3" xfId="245" xr:uid="{7DE3EBA6-B465-4FB9-B602-E7C1613BAA2D}"/>
    <cellStyle name="Normal 6 2 2 2 3 2" xfId="491" xr:uid="{39CBF937-44C0-46D6-A188-1BC855B80EB2}"/>
    <cellStyle name="Normal 6 2 2 2 4" xfId="368" xr:uid="{4E123560-2484-43F4-81BD-10A02835B249}"/>
    <cellStyle name="Normal 6 2 2 3" xfId="182" xr:uid="{C8898EAC-B58E-4713-9E44-7759088BEDF0}"/>
    <cellStyle name="Normal 6 2 2 3 2" xfId="260" xr:uid="{8DD9C96C-1571-4175-91DD-CA52BFD13822}"/>
    <cellStyle name="Normal 6 2 2 3 2 2" xfId="506" xr:uid="{704E7B3B-ACA0-48DF-8708-ABD252043B24}"/>
    <cellStyle name="Normal 6 2 2 3 3" xfId="430" xr:uid="{8BE86D8C-38F6-4ED6-B13F-824C76824B75}"/>
    <cellStyle name="Normal 6 2 2 4" xfId="198" xr:uid="{E1212CBC-78CE-4925-B095-27871754B322}"/>
    <cellStyle name="Normal 6 2 2 4 2" xfId="446" xr:uid="{753C6D4B-5AA0-4CEB-A394-691A58602894}"/>
    <cellStyle name="Normal 6 2 2 5" xfId="215" xr:uid="{16290E95-793D-47C5-BA5A-EAE50E1190A2}"/>
    <cellStyle name="Normal 6 2 2 5 2" xfId="461" xr:uid="{0CED361B-A21C-48CA-A5B4-6C8C4E74305E}"/>
    <cellStyle name="Normal 6 2 2 6" xfId="230" xr:uid="{6E95B770-79F4-4844-A15D-A591D95F8CF0}"/>
    <cellStyle name="Normal 6 2 2 6 2" xfId="476" xr:uid="{5347453C-49C6-40D8-87A7-D40105EF6E58}"/>
    <cellStyle name="Normal 6 2 2 7" xfId="289" xr:uid="{AB0AE1E8-524D-4BA1-88C6-277EF95816CD}"/>
    <cellStyle name="Normal 6 2 2 7 2" xfId="535" xr:uid="{B7DBAFEE-A4AD-429B-B13E-CACC55F85026}"/>
    <cellStyle name="Normal 6 2 2 8" xfId="304" xr:uid="{40843261-2943-44F5-860D-A7B6171C16FA}"/>
    <cellStyle name="Normal 6 2 2 8 2" xfId="550" xr:uid="{3E11A6F6-8E4D-4BF1-ADB6-E00D798761BA}"/>
    <cellStyle name="Normal 6 2 2 9" xfId="339" xr:uid="{363EA5BC-B2CD-41CA-88F4-4AC7D59EF075}"/>
    <cellStyle name="Normal 6 2 3" xfId="64" xr:uid="{B5896A1F-01D1-4DA7-8245-FDB202C2531B}"/>
    <cellStyle name="Normal 6 2 3 2" xfId="354" xr:uid="{4FE49C7D-C6D5-4CB4-9F12-01EA2D3571E4}"/>
    <cellStyle name="Normal 6 2 4" xfId="119" xr:uid="{D127ED6B-CAF6-42F4-9C39-94C32133872D}"/>
    <cellStyle name="Normal 6 2 4 2" xfId="399" xr:uid="{9945A489-A838-49D3-A42D-DD2D4726D78D}"/>
    <cellStyle name="Normal 6 2 5" xfId="105" xr:uid="{10F72FD0-9689-4D6E-B10F-8076B1DF1B09}"/>
    <cellStyle name="Normal 6 2 5 2" xfId="387" xr:uid="{A83CCFF0-90FE-4416-BEB5-226AF908B9AD}"/>
    <cellStyle name="Normal 6 2 6" xfId="326" xr:uid="{42C63011-801A-4F19-A6D1-F1C2C7422EE5}"/>
    <cellStyle name="Normal 6 3" xfId="68" xr:uid="{79C94651-3596-4307-9D95-5B6F81B31203}"/>
    <cellStyle name="Normal 6 3 2" xfId="87" xr:uid="{B95C0E8C-D183-4DE0-8C42-98F82C320CB1}"/>
    <cellStyle name="Normal 6 3 2 2" xfId="273" xr:uid="{0A8626A0-F441-41B9-B78B-0E2CCE3F4B13}"/>
    <cellStyle name="Normal 6 3 2 2 2" xfId="519" xr:uid="{597EFE99-B39F-4452-9E28-4384C8529E7A}"/>
    <cellStyle name="Normal 6 3 2 3" xfId="372" xr:uid="{3CB34D3A-722B-4EF7-A667-50356A1C51DE}"/>
    <cellStyle name="Normal 6 3 3" xfId="112" xr:uid="{E81CE8BE-7CD5-4526-975B-14975B7FDF33}"/>
    <cellStyle name="Normal 6 3 3 2" xfId="394" xr:uid="{723C8BCB-C4D1-487A-8374-2037E941106A}"/>
    <cellStyle name="Normal 6 3 4" xfId="146" xr:uid="{9B107E61-617C-4102-A6D4-F0DB4DD8C457}"/>
    <cellStyle name="Normal 6 3 4 2" xfId="415" xr:uid="{E5D69519-29F8-4669-AB0A-C70EFFD8AE06}"/>
    <cellStyle name="Normal 6 3 5" xfId="244" xr:uid="{EEB93960-E95F-4627-A446-7279CBD40247}"/>
    <cellStyle name="Normal 6 3 5 2" xfId="490" xr:uid="{E5DD72BC-52A5-4D11-8ED4-90687B9CA1AE}"/>
    <cellStyle name="Normal 6 3 6" xfId="329" xr:uid="{A8E0B347-F6F7-443F-B5D9-D3EEF8A59056}"/>
    <cellStyle name="Normal 6 4" xfId="70" xr:uid="{28E360EF-556E-42A4-B6F1-92ECE60222A0}"/>
    <cellStyle name="Normal 6 4 2" xfId="89" xr:uid="{9C71E2DD-BA44-41D2-815B-F36A0F74C182}"/>
    <cellStyle name="Normal 6 4 2 2" xfId="374" xr:uid="{85DB6985-AABE-4394-AC8F-5F34139C1AF5}"/>
    <cellStyle name="Normal 6 4 3" xfId="113" xr:uid="{268D794C-AEF9-439B-89A8-B380B0636D16}"/>
    <cellStyle name="Normal 6 4 3 2" xfId="395" xr:uid="{BE408CEA-3F19-4932-92E7-70946B537B6F}"/>
    <cellStyle name="Normal 6 4 4" xfId="137" xr:uid="{2E30FE14-DF6C-40D4-A687-5034F2BD7BDD}"/>
    <cellStyle name="Normal 6 4 4 2" xfId="409" xr:uid="{7AC113D7-C72F-4C9A-BA69-7B1E20547B22}"/>
    <cellStyle name="Normal 6 4 5" xfId="259" xr:uid="{73BAB8AE-173A-483A-8571-D34285409CA6}"/>
    <cellStyle name="Normal 6 4 5 2" xfId="505" xr:uid="{D43209FD-AC32-4C6D-B0FD-A1FE29AAE161}"/>
    <cellStyle name="Normal 6 4 6" xfId="331" xr:uid="{C0736F09-089C-451C-835A-212CB52E8C00}"/>
    <cellStyle name="Normal 6 5" xfId="72" xr:uid="{8F560DD5-F0D7-4B04-8E76-8A6A0092E6B4}"/>
    <cellStyle name="Normal 6 5 2" xfId="91" xr:uid="{21AE7428-98D5-4AF9-98C3-F7F2A4CC1EAA}"/>
    <cellStyle name="Normal 6 5 2 2" xfId="376" xr:uid="{67A8ED13-C6EA-4953-9C56-7C8D8DF39AA0}"/>
    <cellStyle name="Normal 6 5 3" xfId="114" xr:uid="{A3791BC6-77D0-4F13-9CEA-3C1CF15F0F07}"/>
    <cellStyle name="Normal 6 5 3 2" xfId="396" xr:uid="{6CC5B8D7-0222-4F05-8A8B-694752B76BD2}"/>
    <cellStyle name="Normal 6 5 4" xfId="120" xr:uid="{1B4A7204-4782-4ADB-9842-4F5B97664F9D}"/>
    <cellStyle name="Normal 6 5 4 2" xfId="400" xr:uid="{1B0D0779-A27A-49E5-A7AD-822EF81AB7FB}"/>
    <cellStyle name="Normal 6 5 5" xfId="333" xr:uid="{F529B41D-C5BD-4443-BD8C-693461C56582}"/>
    <cellStyle name="Normal 6 6" xfId="51" xr:uid="{396EC141-1683-4425-9AB3-BCA70FC9AFA0}"/>
    <cellStyle name="Normal 6 6 2" xfId="93" xr:uid="{2352A42F-BF96-48D6-B86C-EC78CA85818D}"/>
    <cellStyle name="Normal 6 6 2 2" xfId="378" xr:uid="{7A54A467-AE55-4420-9E4B-7247198335F6}"/>
    <cellStyle name="Normal 6 6 3" xfId="74" xr:uid="{DD6FBE0E-13FF-411D-B558-F57670B323CC}"/>
    <cellStyle name="Normal 6 6 3 2" xfId="361" xr:uid="{899DE6FF-31DC-4534-A67A-2CF9E8176649}"/>
    <cellStyle name="Normal 6 6 4" xfId="139" xr:uid="{5882ECB5-0F1A-43AD-900F-F1B1FF9D62A0}"/>
    <cellStyle name="Normal 6 6 4 2" xfId="411" xr:uid="{127C7284-E2AC-47B3-9D8E-28720C7E52C2}"/>
    <cellStyle name="Normal 6 6 5" xfId="345" xr:uid="{42456848-7307-4D45-9425-0FFCAFF50809}"/>
    <cellStyle name="Normal 6 7" xfId="49" xr:uid="{FB5FB428-8CE3-4EC3-BEE0-9A1D7B5BBEBD}"/>
    <cellStyle name="Normal 6 7 2" xfId="77" xr:uid="{670D2D35-2BBF-40F0-8706-437B99C3C79C}"/>
    <cellStyle name="Normal 6 7 2 2" xfId="363" xr:uid="{DDE17672-A145-4C4C-93B5-9FEDB613871A}"/>
    <cellStyle name="Normal 6 7 3" xfId="116" xr:uid="{AC850727-AB3E-4FBD-838D-4C67D1B1B2DC}"/>
    <cellStyle name="Normal 6 7 3 2" xfId="398" xr:uid="{8E13AF29-17CF-467E-9304-245DFE536A09}"/>
    <cellStyle name="Normal 6 7 4" xfId="151" xr:uid="{0C0AFB15-4C4F-4C61-AFD5-052358B116F6}"/>
    <cellStyle name="Normal 6 7 4 2" xfId="416" xr:uid="{6EDAB238-04AA-4E2C-AD2B-32A236162F60}"/>
    <cellStyle name="Normal 6 7 5" xfId="343" xr:uid="{025B5AE9-E7EE-48C8-AF28-BF403582C7AC}"/>
    <cellStyle name="Normal 6 8" xfId="58" xr:uid="{C5EE4DF1-4B69-4123-ABCB-5746D1780B4A}"/>
    <cellStyle name="Normal 6 8 2" xfId="350" xr:uid="{EFD2977B-F511-461C-9C88-D060C0BC7762}"/>
    <cellStyle name="Normal 6 9" xfId="110" xr:uid="{862F972B-B529-4452-8E7B-6A73C8798730}"/>
    <cellStyle name="Normal 6 9 2" xfId="392" xr:uid="{3B9D96B6-8EBB-4765-A9A8-6922FC489D34}"/>
    <cellStyle name="Normal 7" xfId="7" xr:uid="{3DD4134A-4169-46BF-AAFD-6851EB077390}"/>
    <cellStyle name="Normal 7 10" xfId="218" xr:uid="{D43970FE-F373-43D0-8F1A-08B262120BCB}"/>
    <cellStyle name="Normal 7 10 2" xfId="464" xr:uid="{42CD0446-96EC-48C2-A92E-76E2632D31D6}"/>
    <cellStyle name="Normal 7 11" xfId="277" xr:uid="{DBD6043F-4337-4312-9B33-9844D5E844C2}"/>
    <cellStyle name="Normal 7 11 2" xfId="523" xr:uid="{39179F58-2846-4306-991A-3AC8B608A0E6}"/>
    <cellStyle name="Normal 7 12" xfId="292" xr:uid="{4B98E4E9-8B68-477B-9AF4-211002BF6AC6}"/>
    <cellStyle name="Normal 7 12 2" xfId="538" xr:uid="{B85673FF-736A-4DC4-8148-45835B81C0AE}"/>
    <cellStyle name="Normal 7 13" xfId="322" xr:uid="{773E4ADC-DF5D-443E-943A-983ED7D4875D}"/>
    <cellStyle name="Normal 7 2" xfId="75" xr:uid="{A2D2B70F-A719-4966-9B61-24537E07AC48}"/>
    <cellStyle name="Normal 7 2 2" xfId="148" xr:uid="{318EB25D-0E4B-42E7-811B-89114C9DE55E}"/>
    <cellStyle name="Normal 7 2 2 2" xfId="263" xr:uid="{49A959D6-5314-4C0D-A1D5-0AA355F9E311}"/>
    <cellStyle name="Normal 7 2 2 2 2" xfId="509" xr:uid="{3C1E176C-F7F7-416F-B64E-98ECC66B3D4F}"/>
    <cellStyle name="Normal 7 2 3" xfId="233" xr:uid="{8363537D-A359-4E89-951D-7E31B528DA6B}"/>
    <cellStyle name="Normal 7 2 3 2" xfId="479" xr:uid="{92007F86-04CA-4EE0-A60D-B575F9269C39}"/>
    <cellStyle name="Normal 7 3" xfId="80" xr:uid="{605F2B4F-91B8-42D8-8DB7-B530B05E1563}"/>
    <cellStyle name="Normal 7 3 2" xfId="248" xr:uid="{8E602FA2-6C23-4CC2-AD1E-1CA72EBFBF38}"/>
    <cellStyle name="Normal 7 3 2 2" xfId="494" xr:uid="{40908F66-7F9A-483E-A377-26E3C1909DF4}"/>
    <cellStyle name="Normal 7 3 3" xfId="365" xr:uid="{52F39E7A-67B0-4D74-9D82-7849B8808502}"/>
    <cellStyle name="Normal 7 4" xfId="60" xr:uid="{5C9C9A1C-E8BF-49A2-B320-8E824CAA3886}"/>
    <cellStyle name="Normal 7 4 2" xfId="351" xr:uid="{574801C7-911A-4F0A-96EA-C02009247F95}"/>
    <cellStyle name="Normal 7 5" xfId="133" xr:uid="{2A26CD90-1547-48C2-B334-EAE535C8F51E}"/>
    <cellStyle name="Normal 7 5 2" xfId="408" xr:uid="{F545D71C-E4C4-4406-B883-09F67A0A4271}"/>
    <cellStyle name="Normal 7 6" xfId="101" xr:uid="{8D1ED60A-345D-476F-9C3C-22751E0D26A5}"/>
    <cellStyle name="Normal 7 6 2" xfId="384" xr:uid="{3E3DD648-F830-4305-9CE1-907CA467947E}"/>
    <cellStyle name="Normal 7 7" xfId="170" xr:uid="{567C4E36-DA3C-44DA-AD93-60FF3B24D669}"/>
    <cellStyle name="Normal 7 7 2" xfId="418" xr:uid="{8B844BA8-C569-45A9-9B06-B38BA96B6F7F}"/>
    <cellStyle name="Normal 7 8" xfId="186" xr:uid="{0490ABCC-15B7-4B9D-A930-DE457D8C3279}"/>
    <cellStyle name="Normal 7 8 2" xfId="434" xr:uid="{9EF680F2-580F-448F-8FAA-781F83C485D5}"/>
    <cellStyle name="Normal 7 9" xfId="201" xr:uid="{70F0933A-B38D-4D00-97ED-ED209D3DBE4F}"/>
    <cellStyle name="Normal 7 9 2" xfId="449" xr:uid="{EC5AE8A6-9C17-4E74-A240-EF85ECAA20EA}"/>
    <cellStyle name="Normal 8" xfId="39" xr:uid="{72CA8415-3C44-45F3-90E0-F2CE9FF34266}"/>
    <cellStyle name="Normal 8 10" xfId="290" xr:uid="{ABB61B20-51F0-45E1-9BF0-F4A8ECFA5372}"/>
    <cellStyle name="Normal 8 10 2" xfId="536" xr:uid="{517AF650-8501-412A-8778-8386B05B71DF}"/>
    <cellStyle name="Normal 8 11" xfId="305" xr:uid="{336EBAA2-E528-4AFA-8738-1596BD591E8F}"/>
    <cellStyle name="Normal 8 11 2" xfId="551" xr:uid="{B370890E-344A-4951-88F2-D65D12219DE9}"/>
    <cellStyle name="Normal 8 12" xfId="311" xr:uid="{7062FB44-4E18-4609-B50E-1E7070C222D8}"/>
    <cellStyle name="Normal 8 2" xfId="84" xr:uid="{9D789582-EE34-403D-A5E3-4988A08593EC}"/>
    <cellStyle name="Normal 8 2 2" xfId="275" xr:uid="{61089D2F-B8D8-4905-851F-71CEF0579F39}"/>
    <cellStyle name="Normal 8 2 2 2" xfId="521" xr:uid="{7979E4E0-B39C-4AC3-B82F-CEB9B84B35D1}"/>
    <cellStyle name="Normal 8 2 3" xfId="246" xr:uid="{4488BE2C-00C7-498C-8B15-63EB392E6A70}"/>
    <cellStyle name="Normal 8 2 3 2" xfId="492" xr:uid="{95B0EF4D-C4D6-455D-A7B6-DB1EC554A6D5}"/>
    <cellStyle name="Normal 8 2 4" xfId="369" xr:uid="{D66BDBE1-4A09-40AC-922B-0C98426F9AD8}"/>
    <cellStyle name="Normal 8 3" xfId="65" xr:uid="{CDAFA5AE-F8AE-4A3D-9718-EEA7D31E58B3}"/>
    <cellStyle name="Normal 8 3 2" xfId="261" xr:uid="{98198D80-7091-47A6-B878-71295C34B7B7}"/>
    <cellStyle name="Normal 8 3 2 2" xfId="507" xr:uid="{65DAB5B3-EA3A-4680-86CE-A10ED6A828EF}"/>
    <cellStyle name="Normal 8 3 3" xfId="355" xr:uid="{B2E309E7-251B-4792-9D6F-06FE6790D2E3}"/>
    <cellStyle name="Normal 8 4" xfId="126" xr:uid="{9FE68551-868A-42F6-9546-0C5F082B4561}"/>
    <cellStyle name="Normal 8 4 2" xfId="404" xr:uid="{9112BD31-88CB-4573-A35E-D023710BE80B}"/>
    <cellStyle name="Normal 8 5" xfId="106" xr:uid="{BFC6617D-B0CF-4F0C-8F84-865BEA4E90A9}"/>
    <cellStyle name="Normal 8 5 2" xfId="388" xr:uid="{5FE9B1E4-BA87-415D-8EEB-7AA7C3CFFFE0}"/>
    <cellStyle name="Normal 8 6" xfId="183" xr:uid="{DA94ED79-D771-4A7B-AF82-6899F840C48F}"/>
    <cellStyle name="Normal 8 6 2" xfId="431" xr:uid="{1412FEA3-322E-43DF-B237-DC3DB2823C16}"/>
    <cellStyle name="Normal 8 7" xfId="199" xr:uid="{E4215928-9487-49FA-9AAE-B3E926D8A9A0}"/>
    <cellStyle name="Normal 8 7 2" xfId="447" xr:uid="{EED092B7-185A-4848-B3F0-36CF68E69327}"/>
    <cellStyle name="Normal 8 8" xfId="216" xr:uid="{1782228F-885C-4481-BE00-60B1C87CBD4C}"/>
    <cellStyle name="Normal 8 8 2" xfId="462" xr:uid="{D46530C7-A7D9-4A8E-83C7-F3F5A9A918D0}"/>
    <cellStyle name="Normal 8 9" xfId="231" xr:uid="{667572A1-71E5-439B-8F04-CBFEDFF1C0A0}"/>
    <cellStyle name="Normal 8 9 2" xfId="477" xr:uid="{50BC7CBC-C98B-4AC7-B8EA-EE0B863297E3}"/>
    <cellStyle name="Normal 9" xfId="43" xr:uid="{6B720DFA-F86D-421B-B27C-F654264968AD}"/>
    <cellStyle name="Normal 9 2" xfId="88" xr:uid="{3AEBCB5C-FCBD-4BCB-B3B5-8B6C7F118811}"/>
    <cellStyle name="Normal 9 2 2" xfId="373" xr:uid="{95279468-771A-4906-9883-2A3FE1FE3594}"/>
    <cellStyle name="Normal 9 3" xfId="69" xr:uid="{9722C6FC-D14D-4124-A5CA-4B3B697B88FE}"/>
    <cellStyle name="Normal 9 3 2" xfId="358" xr:uid="{956ABE21-B621-451C-8B74-4DABC6B4698B}"/>
    <cellStyle name="Normal 9 4" xfId="122" xr:uid="{2D5FAD26-7F4F-4129-AAE3-4091985AF71E}"/>
    <cellStyle name="Normal 9 4 2" xfId="401" xr:uid="{D09E8337-B5AF-4E92-A0C7-B9B4D5A16608}"/>
    <cellStyle name="Normal 9 5" xfId="330" xr:uid="{DB9AB148-513B-4D59-ACD9-AABFF71AE35B}"/>
    <cellStyle name="Parasts 2" xfId="34" xr:uid="{7D8A407A-3212-454F-8960-E869E9A17447}"/>
    <cellStyle name="Parasts 2 2" xfId="59" xr:uid="{E17C1F8E-A236-4C13-8956-62A53BD46750}"/>
    <cellStyle name="Parasts 2 2 2" xfId="149" xr:uid="{81D9CD2F-4A43-483A-B599-A5BC0C3BAD6F}"/>
    <cellStyle name="Parasts 2 3" xfId="100" xr:uid="{71FE06EE-66F6-4874-8BAF-781AB2D72A4A}"/>
    <cellStyle name="Percent" xfId="1" builtinId="5"/>
    <cellStyle name="Percent 2" xfId="118" xr:uid="{CB30CF6B-A813-4747-A81F-F604512B84B2}"/>
    <cellStyle name="Percent 2 2" xfId="317" xr:uid="{C1E7090B-7FF1-4CAE-9C58-0204EBC03DC7}"/>
    <cellStyle name="Percent 3" xfId="321" xr:uid="{5A2C5D1C-E39E-4C27-97FB-FE01037108D9}"/>
    <cellStyle name="Style 1" xfId="35" xr:uid="{D937F43A-9FB8-489F-9B88-A053C63C3C6D}"/>
    <cellStyle name="Style 1 2" xfId="135" xr:uid="{8759092C-87A5-4005-B4A9-75F716D6954E}"/>
    <cellStyle name="Обычный_Gulbene siltinashana kor" xfId="36" xr:uid="{9B90C871-85B4-4317-B5AA-5F752BB77A02}"/>
    <cellStyle name="Финансовый_Gulbene siltinashana kor" xfId="37" xr:uid="{BE345B08-C048-41FF-8996-D704C85C531E}"/>
  </cellStyles>
  <dxfs count="0"/>
  <tableStyles count="1" defaultTableStyle="TableStyleMedium2" defaultPivotStyle="PivotStyleLight16">
    <tableStyle name="Invisible" pivot="0" table="0" count="0" xr9:uid="{709A8366-19CE-4ECD-9956-E086A96493DF}"/>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6"/>
  <sheetViews>
    <sheetView tabSelected="1" workbookViewId="0">
      <selection activeCell="B18" sqref="B18"/>
    </sheetView>
  </sheetViews>
  <sheetFormatPr defaultRowHeight="14.4"/>
  <cols>
    <col min="2" max="2" width="44" bestFit="1" customWidth="1"/>
    <col min="4" max="4" width="23" customWidth="1"/>
    <col min="5" max="5" width="45.109375" customWidth="1"/>
    <col min="6" max="6" width="42" customWidth="1"/>
  </cols>
  <sheetData>
    <row r="1" spans="1:7" ht="41.4">
      <c r="A1" s="1" t="s">
        <v>0</v>
      </c>
      <c r="B1" s="10" t="s">
        <v>1</v>
      </c>
      <c r="C1" s="1" t="s">
        <v>2</v>
      </c>
      <c r="D1" s="11" t="s">
        <v>3</v>
      </c>
      <c r="E1" s="11" t="s">
        <v>4</v>
      </c>
      <c r="F1" s="11" t="s">
        <v>5</v>
      </c>
      <c r="G1" s="11" t="s">
        <v>6</v>
      </c>
    </row>
    <row r="2" spans="1:7" ht="15.6">
      <c r="A2" s="2">
        <v>1</v>
      </c>
      <c r="B2" s="3" t="s">
        <v>7</v>
      </c>
      <c r="C2" s="4">
        <v>1</v>
      </c>
      <c r="D2" s="5">
        <v>96</v>
      </c>
      <c r="E2" s="5">
        <v>2</v>
      </c>
      <c r="F2" s="5">
        <v>2</v>
      </c>
      <c r="G2" s="5">
        <f>SUM(D2:F2)</f>
        <v>100</v>
      </c>
    </row>
    <row r="3" spans="1:7" ht="15.6">
      <c r="A3" s="2">
        <v>2</v>
      </c>
      <c r="B3" s="3" t="s">
        <v>157</v>
      </c>
      <c r="C3" s="4">
        <v>2</v>
      </c>
      <c r="D3" s="5">
        <v>96</v>
      </c>
      <c r="E3" s="5">
        <v>2</v>
      </c>
      <c r="F3" s="5">
        <v>2</v>
      </c>
      <c r="G3" s="5">
        <f t="shared" ref="G3:G5" si="0">SUM(D3:F3)</f>
        <v>100</v>
      </c>
    </row>
    <row r="4" spans="1:7" ht="15.6">
      <c r="A4" s="2">
        <v>3</v>
      </c>
      <c r="B4" s="3" t="s">
        <v>295</v>
      </c>
      <c r="C4" s="4">
        <v>1</v>
      </c>
      <c r="D4" s="5">
        <v>96</v>
      </c>
      <c r="E4" s="5">
        <v>2</v>
      </c>
      <c r="F4" s="5">
        <v>2</v>
      </c>
      <c r="G4" s="5">
        <f t="shared" si="0"/>
        <v>100</v>
      </c>
    </row>
    <row r="5" spans="1:7" ht="15.6">
      <c r="A5" s="2">
        <v>4</v>
      </c>
      <c r="B5" s="3" t="s">
        <v>276</v>
      </c>
      <c r="C5" s="4">
        <v>1</v>
      </c>
      <c r="D5" s="5">
        <v>96</v>
      </c>
      <c r="E5" s="5">
        <v>2</v>
      </c>
      <c r="F5" s="5">
        <v>2</v>
      </c>
      <c r="G5" s="5">
        <f t="shared" si="0"/>
        <v>100</v>
      </c>
    </row>
    <row r="6" spans="1:7" ht="15.6">
      <c r="A6" s="2">
        <v>5</v>
      </c>
      <c r="B6" s="128" t="s">
        <v>298</v>
      </c>
      <c r="C6" s="4">
        <v>1</v>
      </c>
      <c r="D6" s="5">
        <v>96</v>
      </c>
      <c r="E6" s="5">
        <v>2</v>
      </c>
      <c r="F6" s="5">
        <v>2</v>
      </c>
      <c r="G6" s="5">
        <f t="shared" ref="G6" si="1">SUM(D6:F6)</f>
        <v>100</v>
      </c>
    </row>
    <row r="7" spans="1:7" ht="28.2">
      <c r="A7" s="2">
        <v>6</v>
      </c>
      <c r="B7" s="143" t="s">
        <v>396</v>
      </c>
      <c r="C7" s="147">
        <v>1</v>
      </c>
      <c r="D7" s="5">
        <v>96</v>
      </c>
      <c r="E7" s="5">
        <v>2</v>
      </c>
      <c r="F7" s="5">
        <v>2</v>
      </c>
      <c r="G7" s="5">
        <f t="shared" ref="G7" si="2">SUM(D7:F7)</f>
        <v>100</v>
      </c>
    </row>
    <row r="8" spans="1:7" ht="15.6">
      <c r="A8" s="2">
        <v>7</v>
      </c>
      <c r="B8" s="143" t="s">
        <v>528</v>
      </c>
      <c r="C8" s="147">
        <v>4</v>
      </c>
      <c r="D8" s="5">
        <v>100</v>
      </c>
      <c r="E8" s="5" t="s">
        <v>529</v>
      </c>
      <c r="F8" s="5" t="s">
        <v>529</v>
      </c>
      <c r="G8" s="5">
        <f t="shared" ref="G8" si="3">SUM(D8:F8)</f>
        <v>100</v>
      </c>
    </row>
    <row r="12" spans="1:7">
      <c r="A12" s="210" t="s">
        <v>562</v>
      </c>
      <c r="B12" s="209"/>
    </row>
    <row r="16" spans="1:7">
      <c r="D16" s="9"/>
    </row>
  </sheetData>
  <mergeCells count="1">
    <mergeCell ref="A12:B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7B67F-4BDE-480F-9380-4D6CC629893F}">
  <dimension ref="A1:I50"/>
  <sheetViews>
    <sheetView topLeftCell="A41" workbookViewId="0">
      <selection activeCell="A50" sqref="A50:B50"/>
    </sheetView>
  </sheetViews>
  <sheetFormatPr defaultRowHeight="14.4"/>
  <cols>
    <col min="2" max="2" width="82" customWidth="1"/>
    <col min="3" max="9" width="43.33203125" customWidth="1"/>
  </cols>
  <sheetData>
    <row r="1" spans="1:9" ht="30.75" customHeight="1">
      <c r="A1" s="160" t="s">
        <v>8</v>
      </c>
      <c r="B1" s="161" t="s">
        <v>9</v>
      </c>
      <c r="C1" s="109" t="s">
        <v>10</v>
      </c>
      <c r="D1" s="109" t="s">
        <v>10</v>
      </c>
      <c r="E1" s="109" t="s">
        <v>10</v>
      </c>
      <c r="F1" s="109" t="s">
        <v>10</v>
      </c>
      <c r="G1" s="109" t="s">
        <v>10</v>
      </c>
      <c r="H1" s="109" t="s">
        <v>10</v>
      </c>
      <c r="I1" s="109" t="s">
        <v>10</v>
      </c>
    </row>
    <row r="2" spans="1:9" ht="27.6">
      <c r="A2" s="160"/>
      <c r="B2" s="161"/>
      <c r="C2" s="108" t="s">
        <v>59</v>
      </c>
      <c r="D2" s="123" t="s">
        <v>278</v>
      </c>
      <c r="E2" s="108" t="s">
        <v>279</v>
      </c>
      <c r="F2" s="108" t="s">
        <v>218</v>
      </c>
      <c r="G2" s="108" t="s">
        <v>299</v>
      </c>
      <c r="H2" s="123" t="s">
        <v>397</v>
      </c>
      <c r="I2" s="123" t="s">
        <v>510</v>
      </c>
    </row>
    <row r="3" spans="1:9">
      <c r="A3" s="12" t="s">
        <v>11</v>
      </c>
      <c r="B3" s="22" t="s">
        <v>11</v>
      </c>
      <c r="C3" s="27" t="s">
        <v>12</v>
      </c>
      <c r="D3" s="27" t="s">
        <v>12</v>
      </c>
      <c r="E3" s="27" t="s">
        <v>12</v>
      </c>
      <c r="F3" s="27" t="s">
        <v>12</v>
      </c>
      <c r="G3" s="27" t="s">
        <v>12</v>
      </c>
      <c r="H3" s="27" t="s">
        <v>12</v>
      </c>
      <c r="I3" s="27" t="s">
        <v>12</v>
      </c>
    </row>
    <row r="4" spans="1:9">
      <c r="A4" s="162" t="s">
        <v>13</v>
      </c>
      <c r="B4" s="163"/>
      <c r="C4" s="127"/>
      <c r="D4" s="127"/>
      <c r="E4" s="127"/>
      <c r="F4" s="127"/>
      <c r="G4" s="127"/>
      <c r="H4" s="127"/>
      <c r="I4" s="127"/>
    </row>
    <row r="5" spans="1:9" ht="28.2">
      <c r="A5" s="2">
        <v>1</v>
      </c>
      <c r="B5" s="6" t="s">
        <v>48</v>
      </c>
      <c r="C5" s="21"/>
      <c r="D5" s="21"/>
      <c r="E5" s="21"/>
      <c r="F5" s="21"/>
      <c r="G5" s="21"/>
      <c r="H5" s="21"/>
      <c r="I5" s="21"/>
    </row>
    <row r="6" spans="1:9">
      <c r="A6" s="2">
        <v>2</v>
      </c>
      <c r="B6" s="6" t="s">
        <v>58</v>
      </c>
      <c r="C6" s="21"/>
      <c r="D6" s="21"/>
      <c r="E6" s="21"/>
      <c r="F6" s="21"/>
      <c r="G6" s="21"/>
      <c r="H6" s="21"/>
      <c r="I6" s="21"/>
    </row>
    <row r="7" spans="1:9">
      <c r="A7" s="2">
        <v>3</v>
      </c>
      <c r="B7" s="6" t="s">
        <v>49</v>
      </c>
      <c r="C7" s="21"/>
      <c r="D7" s="21"/>
      <c r="E7" s="21"/>
      <c r="F7" s="21"/>
      <c r="G7" s="21"/>
      <c r="H7" s="21"/>
      <c r="I7" s="21"/>
    </row>
    <row r="8" spans="1:9" ht="69.599999999999994">
      <c r="A8" s="2">
        <v>4</v>
      </c>
      <c r="B8" s="6" t="s">
        <v>50</v>
      </c>
      <c r="C8" s="21"/>
      <c r="D8" s="21"/>
      <c r="E8" s="21"/>
      <c r="F8" s="21"/>
      <c r="G8" s="21"/>
      <c r="H8" s="21"/>
      <c r="I8" s="21"/>
    </row>
    <row r="9" spans="1:9" ht="83.4">
      <c r="A9" s="2">
        <v>5</v>
      </c>
      <c r="B9" s="13" t="s">
        <v>51</v>
      </c>
      <c r="C9" s="21"/>
      <c r="D9" s="21"/>
      <c r="E9" s="21"/>
      <c r="F9" s="21"/>
      <c r="G9" s="21"/>
      <c r="H9" s="21"/>
      <c r="I9" s="21"/>
    </row>
    <row r="10" spans="1:9" ht="27.6">
      <c r="A10" s="2">
        <v>6</v>
      </c>
      <c r="B10" s="23" t="s">
        <v>52</v>
      </c>
      <c r="C10" s="21"/>
      <c r="D10" s="21"/>
      <c r="E10" s="21"/>
      <c r="F10" s="21"/>
      <c r="G10" s="21"/>
      <c r="H10" s="21"/>
      <c r="I10" s="21"/>
    </row>
    <row r="11" spans="1:9">
      <c r="A11" s="164" t="s">
        <v>14</v>
      </c>
      <c r="B11" s="164"/>
      <c r="C11" s="15"/>
      <c r="D11" s="15"/>
      <c r="E11" s="15"/>
      <c r="F11" s="15"/>
      <c r="G11" s="15"/>
      <c r="H11" s="15"/>
      <c r="I11" s="15"/>
    </row>
    <row r="12" spans="1:9" ht="42">
      <c r="A12" s="2">
        <v>7</v>
      </c>
      <c r="B12" s="6" t="s">
        <v>15</v>
      </c>
      <c r="C12" s="8"/>
      <c r="D12" s="8"/>
      <c r="E12" s="8"/>
      <c r="F12" s="8"/>
      <c r="G12" s="8"/>
      <c r="H12" s="8"/>
      <c r="I12" s="8"/>
    </row>
    <row r="13" spans="1:9" ht="28.2">
      <c r="A13" s="2">
        <v>8</v>
      </c>
      <c r="B13" s="13" t="s">
        <v>16</v>
      </c>
      <c r="C13" s="28"/>
      <c r="D13" s="28"/>
      <c r="E13" s="28"/>
      <c r="F13" s="28"/>
      <c r="G13" s="28"/>
      <c r="H13" s="28"/>
      <c r="I13" s="28"/>
    </row>
    <row r="14" spans="1:9" ht="28.2">
      <c r="A14" s="2">
        <v>9</v>
      </c>
      <c r="B14" s="13" t="s">
        <v>17</v>
      </c>
      <c r="C14" s="28"/>
      <c r="D14" s="28"/>
      <c r="E14" s="28"/>
      <c r="F14" s="28"/>
      <c r="G14" s="28"/>
      <c r="H14" s="28"/>
      <c r="I14" s="28"/>
    </row>
    <row r="15" spans="1:9" ht="28.2">
      <c r="A15" s="2">
        <v>10</v>
      </c>
      <c r="B15" s="6" t="s">
        <v>53</v>
      </c>
      <c r="C15" s="28"/>
      <c r="D15" s="28"/>
      <c r="E15" s="28"/>
      <c r="F15" s="28"/>
      <c r="G15" s="28"/>
      <c r="H15" s="28"/>
      <c r="I15" s="28"/>
    </row>
    <row r="16" spans="1:9" ht="28.2">
      <c r="A16" s="24">
        <v>11</v>
      </c>
      <c r="B16" s="6" t="s">
        <v>54</v>
      </c>
      <c r="C16" s="14" t="s">
        <v>18</v>
      </c>
      <c r="D16" s="14" t="s">
        <v>18</v>
      </c>
      <c r="E16" s="14" t="s">
        <v>18</v>
      </c>
      <c r="F16" s="14" t="s">
        <v>18</v>
      </c>
      <c r="G16" s="14" t="s">
        <v>18</v>
      </c>
      <c r="H16" s="14" t="s">
        <v>18</v>
      </c>
      <c r="I16" s="14" t="s">
        <v>18</v>
      </c>
    </row>
    <row r="17" spans="1:9">
      <c r="A17" s="164" t="s">
        <v>19</v>
      </c>
      <c r="B17" s="164"/>
      <c r="C17" s="15"/>
      <c r="D17" s="15"/>
      <c r="E17" s="15"/>
      <c r="F17" s="15"/>
      <c r="G17" s="15"/>
      <c r="H17" s="15"/>
      <c r="I17" s="15"/>
    </row>
    <row r="18" spans="1:9" ht="55.8">
      <c r="A18" s="2">
        <v>12</v>
      </c>
      <c r="B18" s="6" t="s">
        <v>20</v>
      </c>
      <c r="C18" s="155" t="s">
        <v>21</v>
      </c>
      <c r="D18" s="155" t="s">
        <v>21</v>
      </c>
      <c r="E18" s="155" t="s">
        <v>21</v>
      </c>
      <c r="F18" s="155" t="s">
        <v>21</v>
      </c>
      <c r="G18" s="155" t="s">
        <v>21</v>
      </c>
      <c r="H18" s="155" t="s">
        <v>21</v>
      </c>
      <c r="I18" s="155" t="s">
        <v>21</v>
      </c>
    </row>
    <row r="19" spans="1:9" ht="55.8">
      <c r="A19" s="2">
        <v>13</v>
      </c>
      <c r="B19" s="6" t="s">
        <v>22</v>
      </c>
      <c r="C19" s="156"/>
      <c r="D19" s="156"/>
      <c r="E19" s="156"/>
      <c r="F19" s="156"/>
      <c r="G19" s="156"/>
      <c r="H19" s="156"/>
      <c r="I19" s="156"/>
    </row>
    <row r="20" spans="1:9" ht="69.599999999999994">
      <c r="A20" s="24">
        <v>14</v>
      </c>
      <c r="B20" s="6" t="s">
        <v>23</v>
      </c>
      <c r="C20" s="156"/>
      <c r="D20" s="156"/>
      <c r="E20" s="156"/>
      <c r="F20" s="156"/>
      <c r="G20" s="156"/>
      <c r="H20" s="156"/>
      <c r="I20" s="156"/>
    </row>
    <row r="21" spans="1:9" ht="55.8">
      <c r="A21" s="29">
        <v>15</v>
      </c>
      <c r="B21" s="6" t="s">
        <v>24</v>
      </c>
      <c r="C21" s="157"/>
      <c r="D21" s="157"/>
      <c r="E21" s="157"/>
      <c r="F21" s="157"/>
      <c r="G21" s="157"/>
      <c r="H21" s="157"/>
      <c r="I21" s="157"/>
    </row>
    <row r="22" spans="1:9">
      <c r="A22" s="164" t="s">
        <v>25</v>
      </c>
      <c r="B22" s="164"/>
      <c r="C22" s="15"/>
      <c r="D22" s="15"/>
      <c r="E22" s="15"/>
      <c r="F22" s="15"/>
      <c r="G22" s="15"/>
      <c r="H22" s="15"/>
      <c r="I22" s="15"/>
    </row>
    <row r="23" spans="1:9">
      <c r="A23" s="2">
        <v>16</v>
      </c>
      <c r="B23" s="6" t="s">
        <v>26</v>
      </c>
      <c r="C23" s="158" t="s">
        <v>27</v>
      </c>
      <c r="D23" s="158" t="s">
        <v>27</v>
      </c>
      <c r="E23" s="158" t="s">
        <v>27</v>
      </c>
      <c r="F23" s="158" t="s">
        <v>27</v>
      </c>
      <c r="G23" s="158" t="s">
        <v>27</v>
      </c>
      <c r="H23" s="158" t="s">
        <v>27</v>
      </c>
      <c r="I23" s="158" t="s">
        <v>27</v>
      </c>
    </row>
    <row r="24" spans="1:9" ht="47.25" customHeight="1">
      <c r="A24" s="2">
        <v>17</v>
      </c>
      <c r="B24" s="6" t="s">
        <v>28</v>
      </c>
      <c r="C24" s="158"/>
      <c r="D24" s="158"/>
      <c r="E24" s="158"/>
      <c r="F24" s="158"/>
      <c r="G24" s="158"/>
      <c r="H24" s="158"/>
      <c r="I24" s="158"/>
    </row>
    <row r="25" spans="1:9" ht="42">
      <c r="A25" s="2">
        <v>18</v>
      </c>
      <c r="B25" s="6" t="s">
        <v>29</v>
      </c>
      <c r="C25" s="158"/>
      <c r="D25" s="158"/>
      <c r="E25" s="158"/>
      <c r="F25" s="158"/>
      <c r="G25" s="158"/>
      <c r="H25" s="158"/>
      <c r="I25" s="158"/>
    </row>
    <row r="26" spans="1:9" ht="31.2">
      <c r="A26" s="2">
        <v>19</v>
      </c>
      <c r="B26" s="16" t="s">
        <v>30</v>
      </c>
      <c r="C26" s="158"/>
      <c r="D26" s="158"/>
      <c r="E26" s="158"/>
      <c r="F26" s="158"/>
      <c r="G26" s="158"/>
      <c r="H26" s="158"/>
      <c r="I26" s="158"/>
    </row>
    <row r="27" spans="1:9" ht="55.8">
      <c r="A27" s="2">
        <v>20</v>
      </c>
      <c r="B27" s="6" t="s">
        <v>31</v>
      </c>
      <c r="C27" s="158"/>
      <c r="D27" s="158"/>
      <c r="E27" s="158"/>
      <c r="F27" s="158"/>
      <c r="G27" s="158"/>
      <c r="H27" s="158"/>
      <c r="I27" s="158"/>
    </row>
    <row r="28" spans="1:9" ht="42">
      <c r="A28" s="2">
        <v>21</v>
      </c>
      <c r="B28" s="6" t="s">
        <v>32</v>
      </c>
      <c r="C28" s="158"/>
      <c r="D28" s="158"/>
      <c r="E28" s="158"/>
      <c r="F28" s="158"/>
      <c r="G28" s="158"/>
      <c r="H28" s="158"/>
      <c r="I28" s="158"/>
    </row>
    <row r="29" spans="1:9" ht="42">
      <c r="A29" s="2">
        <v>22</v>
      </c>
      <c r="B29" s="6" t="s">
        <v>33</v>
      </c>
      <c r="C29" s="158"/>
      <c r="D29" s="158"/>
      <c r="E29" s="158"/>
      <c r="F29" s="158"/>
      <c r="G29" s="158"/>
      <c r="H29" s="158"/>
      <c r="I29" s="158"/>
    </row>
    <row r="30" spans="1:9" ht="28.2">
      <c r="A30" s="2">
        <v>23</v>
      </c>
      <c r="B30" s="6" t="s">
        <v>34</v>
      </c>
      <c r="C30" s="158"/>
      <c r="D30" s="158"/>
      <c r="E30" s="158"/>
      <c r="F30" s="158"/>
      <c r="G30" s="158"/>
      <c r="H30" s="158"/>
      <c r="I30" s="158"/>
    </row>
    <row r="31" spans="1:9" ht="28.2">
      <c r="A31" s="2">
        <v>24</v>
      </c>
      <c r="B31" s="6" t="s">
        <v>35</v>
      </c>
      <c r="C31" s="158"/>
      <c r="D31" s="158"/>
      <c r="E31" s="158"/>
      <c r="F31" s="158"/>
      <c r="G31" s="158"/>
      <c r="H31" s="158"/>
      <c r="I31" s="158"/>
    </row>
    <row r="32" spans="1:9" ht="55.8">
      <c r="A32" s="2">
        <v>25</v>
      </c>
      <c r="B32" s="6" t="s">
        <v>36</v>
      </c>
      <c r="C32" s="158"/>
      <c r="D32" s="158"/>
      <c r="E32" s="158"/>
      <c r="F32" s="158"/>
      <c r="G32" s="158"/>
      <c r="H32" s="158"/>
      <c r="I32" s="158"/>
    </row>
    <row r="33" spans="1:9" ht="28.2">
      <c r="A33" s="2">
        <v>26</v>
      </c>
      <c r="B33" s="13" t="s">
        <v>37</v>
      </c>
      <c r="C33" s="158"/>
      <c r="D33" s="158"/>
      <c r="E33" s="158"/>
      <c r="F33" s="158"/>
      <c r="G33" s="158"/>
      <c r="H33" s="158"/>
      <c r="I33" s="158"/>
    </row>
    <row r="34" spans="1:9" ht="28.2">
      <c r="A34" s="2">
        <v>27</v>
      </c>
      <c r="B34" s="6" t="s">
        <v>38</v>
      </c>
      <c r="C34" s="158"/>
      <c r="D34" s="158"/>
      <c r="E34" s="158"/>
      <c r="F34" s="158"/>
      <c r="G34" s="158"/>
      <c r="H34" s="158"/>
      <c r="I34" s="158"/>
    </row>
    <row r="35" spans="1:9" ht="42">
      <c r="A35" s="2">
        <v>28</v>
      </c>
      <c r="B35" s="13" t="s">
        <v>39</v>
      </c>
      <c r="C35" s="158"/>
      <c r="D35" s="158"/>
      <c r="E35" s="158"/>
      <c r="F35" s="158"/>
      <c r="G35" s="158"/>
      <c r="H35" s="158"/>
      <c r="I35" s="158"/>
    </row>
    <row r="36" spans="1:9" ht="28.2">
      <c r="A36" s="2">
        <v>29</v>
      </c>
      <c r="B36" s="6" t="s">
        <v>40</v>
      </c>
      <c r="C36" s="158"/>
      <c r="D36" s="158"/>
      <c r="E36" s="158"/>
      <c r="F36" s="158"/>
      <c r="G36" s="158"/>
      <c r="H36" s="158"/>
      <c r="I36" s="158"/>
    </row>
    <row r="37" spans="1:9">
      <c r="A37" s="2">
        <v>30</v>
      </c>
      <c r="B37" s="6" t="s">
        <v>55</v>
      </c>
      <c r="C37" s="158"/>
      <c r="D37" s="158"/>
      <c r="E37" s="158"/>
      <c r="F37" s="158"/>
      <c r="G37" s="158"/>
      <c r="H37" s="158"/>
      <c r="I37" s="158"/>
    </row>
    <row r="38" spans="1:9">
      <c r="A38" s="164" t="s">
        <v>42</v>
      </c>
      <c r="B38" s="164"/>
      <c r="C38" s="15"/>
      <c r="D38" s="15"/>
      <c r="E38" s="15"/>
      <c r="F38" s="15"/>
      <c r="G38" s="15"/>
      <c r="H38" s="15"/>
      <c r="I38" s="15"/>
    </row>
    <row r="39" spans="1:9" ht="15" customHeight="1">
      <c r="A39" s="2">
        <v>31</v>
      </c>
      <c r="B39" s="6" t="s">
        <v>43</v>
      </c>
      <c r="C39" s="159"/>
      <c r="D39" s="159"/>
      <c r="E39" s="159"/>
      <c r="F39" s="159"/>
      <c r="G39" s="159"/>
      <c r="H39" s="159"/>
      <c r="I39" s="159"/>
    </row>
    <row r="40" spans="1:9" ht="15" customHeight="1">
      <c r="A40" s="2">
        <v>32</v>
      </c>
      <c r="B40" s="6" t="s">
        <v>44</v>
      </c>
      <c r="C40" s="159"/>
      <c r="D40" s="159"/>
      <c r="E40" s="159"/>
      <c r="F40" s="159"/>
      <c r="G40" s="159"/>
      <c r="H40" s="159"/>
      <c r="I40" s="159"/>
    </row>
    <row r="41" spans="1:9" ht="60" customHeight="1">
      <c r="A41" s="2">
        <v>33</v>
      </c>
      <c r="B41" s="6" t="s">
        <v>497</v>
      </c>
      <c r="C41" s="159"/>
      <c r="D41" s="159"/>
      <c r="E41" s="159"/>
      <c r="F41" s="159"/>
      <c r="G41" s="159"/>
      <c r="H41" s="159"/>
      <c r="I41" s="159"/>
    </row>
    <row r="42" spans="1:9" ht="42">
      <c r="A42" s="2">
        <v>34</v>
      </c>
      <c r="B42" s="6" t="s">
        <v>41</v>
      </c>
      <c r="C42" s="159"/>
      <c r="D42" s="159"/>
      <c r="E42" s="159"/>
      <c r="F42" s="159"/>
      <c r="G42" s="159"/>
      <c r="H42" s="159"/>
      <c r="I42" s="159"/>
    </row>
    <row r="43" spans="1:9">
      <c r="A43" s="24"/>
      <c r="B43" s="25"/>
      <c r="C43" s="19"/>
    </row>
    <row r="44" spans="1:9">
      <c r="A44" s="17"/>
      <c r="B44" s="18" t="s">
        <v>45</v>
      </c>
      <c r="C44" s="19"/>
    </row>
    <row r="45" spans="1:9">
      <c r="A45" s="17"/>
      <c r="B45" s="20" t="s">
        <v>46</v>
      </c>
      <c r="C45" s="19"/>
    </row>
    <row r="46" spans="1:9" ht="69.599999999999994">
      <c r="A46" s="17"/>
      <c r="B46" s="20" t="s">
        <v>47</v>
      </c>
      <c r="C46" s="19"/>
    </row>
    <row r="47" spans="1:9" ht="69.599999999999994">
      <c r="A47" s="17"/>
      <c r="B47" s="20" t="s">
        <v>56</v>
      </c>
    </row>
    <row r="48" spans="1:9" ht="28.2">
      <c r="A48" s="24"/>
      <c r="B48" s="20" t="s">
        <v>57</v>
      </c>
    </row>
    <row r="50" spans="1:2">
      <c r="A50" s="208" t="s">
        <v>562</v>
      </c>
      <c r="B50" s="208"/>
    </row>
  </sheetData>
  <mergeCells count="29">
    <mergeCell ref="A50:B50"/>
    <mergeCell ref="D18:D21"/>
    <mergeCell ref="D23:D37"/>
    <mergeCell ref="D39:D42"/>
    <mergeCell ref="A1:A2"/>
    <mergeCell ref="B1:B2"/>
    <mergeCell ref="A4:B4"/>
    <mergeCell ref="C39:C42"/>
    <mergeCell ref="A11:B11"/>
    <mergeCell ref="A17:B17"/>
    <mergeCell ref="A22:B22"/>
    <mergeCell ref="A38:B38"/>
    <mergeCell ref="C18:C21"/>
    <mergeCell ref="C23:C37"/>
    <mergeCell ref="I18:I21"/>
    <mergeCell ref="I23:I37"/>
    <mergeCell ref="I39:I42"/>
    <mergeCell ref="E18:E21"/>
    <mergeCell ref="E23:E37"/>
    <mergeCell ref="E39:E42"/>
    <mergeCell ref="G18:G21"/>
    <mergeCell ref="G23:G37"/>
    <mergeCell ref="G39:G42"/>
    <mergeCell ref="F18:F21"/>
    <mergeCell ref="F23:F37"/>
    <mergeCell ref="F39:F42"/>
    <mergeCell ref="H18:H21"/>
    <mergeCell ref="H23:H37"/>
    <mergeCell ref="H39:H4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DDB31C-DC97-45AB-A68F-9EFC882FF3AC}">
  <dimension ref="A1:D54"/>
  <sheetViews>
    <sheetView workbookViewId="0">
      <selection activeCell="D32" sqref="D32"/>
    </sheetView>
  </sheetViews>
  <sheetFormatPr defaultRowHeight="14.4"/>
  <cols>
    <col min="1" max="1" width="10.109375" bestFit="1" customWidth="1"/>
    <col min="2" max="2" width="66.5546875" bestFit="1" customWidth="1"/>
    <col min="3" max="3" width="11.5546875" bestFit="1" customWidth="1"/>
    <col min="4" max="4" width="107.6640625" customWidth="1"/>
  </cols>
  <sheetData>
    <row r="1" spans="1:4">
      <c r="A1" s="167" t="s">
        <v>59</v>
      </c>
      <c r="B1" s="167"/>
      <c r="C1" s="167"/>
      <c r="D1" s="159" t="s">
        <v>10</v>
      </c>
    </row>
    <row r="2" spans="1:4" ht="28.2">
      <c r="A2" s="30" t="s">
        <v>0</v>
      </c>
      <c r="B2" s="26" t="s">
        <v>60</v>
      </c>
      <c r="C2" s="31" t="s">
        <v>61</v>
      </c>
      <c r="D2" s="159"/>
    </row>
    <row r="3" spans="1:4">
      <c r="A3" s="168" t="s">
        <v>11</v>
      </c>
      <c r="B3" s="168"/>
      <c r="C3" s="168"/>
      <c r="D3" s="27" t="s">
        <v>62</v>
      </c>
    </row>
    <row r="4" spans="1:4">
      <c r="A4" s="32" t="s">
        <v>63</v>
      </c>
      <c r="B4" s="33" t="s">
        <v>107</v>
      </c>
      <c r="C4" s="158">
        <v>1</v>
      </c>
      <c r="D4" s="34"/>
    </row>
    <row r="5" spans="1:4">
      <c r="A5" s="35" t="s">
        <v>64</v>
      </c>
      <c r="B5" s="36" t="s">
        <v>65</v>
      </c>
      <c r="C5" s="158"/>
      <c r="D5" s="36"/>
    </row>
    <row r="6" spans="1:4" ht="27.6">
      <c r="A6" s="37" t="s">
        <v>66</v>
      </c>
      <c r="B6" s="66" t="s">
        <v>118</v>
      </c>
      <c r="C6" s="158"/>
      <c r="D6" s="39"/>
    </row>
    <row r="7" spans="1:4">
      <c r="A7" s="35" t="s">
        <v>67</v>
      </c>
      <c r="B7" s="36" t="s">
        <v>68</v>
      </c>
      <c r="C7" s="158"/>
      <c r="D7" s="36"/>
    </row>
    <row r="8" spans="1:4">
      <c r="A8" s="37" t="s">
        <v>69</v>
      </c>
      <c r="B8" s="6" t="s">
        <v>109</v>
      </c>
      <c r="C8" s="158"/>
      <c r="D8" s="67"/>
    </row>
    <row r="9" spans="1:4" ht="27.6">
      <c r="A9" s="37" t="s">
        <v>70</v>
      </c>
      <c r="B9" s="40" t="s">
        <v>119</v>
      </c>
      <c r="C9" s="158"/>
      <c r="D9" s="8"/>
    </row>
    <row r="10" spans="1:4">
      <c r="A10" s="37" t="s">
        <v>71</v>
      </c>
      <c r="B10" s="40" t="s">
        <v>115</v>
      </c>
      <c r="C10" s="158"/>
      <c r="D10" s="8"/>
    </row>
    <row r="11" spans="1:4">
      <c r="A11" s="37" t="s">
        <v>72</v>
      </c>
      <c r="B11" s="40" t="s">
        <v>108</v>
      </c>
      <c r="C11" s="158"/>
      <c r="D11" s="8"/>
    </row>
    <row r="12" spans="1:4">
      <c r="A12" s="37" t="s">
        <v>73</v>
      </c>
      <c r="B12" s="41" t="s">
        <v>110</v>
      </c>
      <c r="C12" s="158"/>
      <c r="D12" s="42"/>
    </row>
    <row r="13" spans="1:4" ht="27.6">
      <c r="A13" s="37" t="s">
        <v>74</v>
      </c>
      <c r="B13" s="41" t="s">
        <v>111</v>
      </c>
      <c r="C13" s="158"/>
      <c r="D13" s="42"/>
    </row>
    <row r="14" spans="1:4">
      <c r="A14" s="37" t="s">
        <v>75</v>
      </c>
      <c r="B14" s="41" t="s">
        <v>112</v>
      </c>
      <c r="C14" s="158"/>
      <c r="D14" s="42"/>
    </row>
    <row r="15" spans="1:4">
      <c r="A15" s="37" t="s">
        <v>76</v>
      </c>
      <c r="B15" s="45" t="s">
        <v>113</v>
      </c>
      <c r="C15" s="158"/>
      <c r="D15" s="43"/>
    </row>
    <row r="16" spans="1:4">
      <c r="A16" s="37" t="s">
        <v>77</v>
      </c>
      <c r="B16" s="40" t="s">
        <v>114</v>
      </c>
      <c r="C16" s="158"/>
      <c r="D16" s="8"/>
    </row>
    <row r="17" spans="1:4">
      <c r="A17" s="37" t="s">
        <v>78</v>
      </c>
      <c r="B17" s="38" t="s">
        <v>81</v>
      </c>
      <c r="C17" s="158"/>
      <c r="D17" s="42"/>
    </row>
    <row r="18" spans="1:4">
      <c r="A18" s="37" t="s">
        <v>79</v>
      </c>
      <c r="B18" s="41" t="s">
        <v>116</v>
      </c>
      <c r="C18" s="158"/>
      <c r="D18" s="42"/>
    </row>
    <row r="19" spans="1:4">
      <c r="A19" s="37" t="s">
        <v>80</v>
      </c>
      <c r="B19" s="41" t="s">
        <v>117</v>
      </c>
      <c r="C19" s="158"/>
      <c r="D19" s="44"/>
    </row>
    <row r="20" spans="1:4">
      <c r="A20" s="35" t="s">
        <v>82</v>
      </c>
      <c r="B20" s="47" t="s">
        <v>83</v>
      </c>
      <c r="C20" s="36"/>
      <c r="D20" s="36"/>
    </row>
    <row r="21" spans="1:4">
      <c r="A21" s="37" t="s">
        <v>84</v>
      </c>
      <c r="B21" s="40" t="s">
        <v>85</v>
      </c>
      <c r="C21" s="48">
        <v>1</v>
      </c>
      <c r="D21" s="49"/>
    </row>
    <row r="22" spans="1:4" ht="42.6">
      <c r="A22" s="35" t="s">
        <v>86</v>
      </c>
      <c r="B22" s="31" t="s">
        <v>87</v>
      </c>
      <c r="C22" s="36"/>
      <c r="D22" s="36"/>
    </row>
    <row r="23" spans="1:4">
      <c r="A23" s="37" t="s">
        <v>88</v>
      </c>
      <c r="B23" s="40" t="s">
        <v>120</v>
      </c>
      <c r="C23" s="48">
        <v>1</v>
      </c>
      <c r="D23" s="50"/>
    </row>
    <row r="24" spans="1:4" ht="55.2">
      <c r="A24" s="37" t="s">
        <v>89</v>
      </c>
      <c r="B24" s="7" t="s">
        <v>90</v>
      </c>
      <c r="C24" s="48">
        <v>1</v>
      </c>
      <c r="D24" s="50"/>
    </row>
    <row r="27" spans="1:4" ht="28.2">
      <c r="A27" s="169" t="s">
        <v>91</v>
      </c>
      <c r="B27" s="169"/>
      <c r="C27" s="169"/>
      <c r="D27" s="51" t="s">
        <v>92</v>
      </c>
    </row>
    <row r="28" spans="1:4" ht="28.2">
      <c r="A28" s="52" t="s">
        <v>93</v>
      </c>
      <c r="B28" s="53" t="s">
        <v>94</v>
      </c>
      <c r="C28" s="54" t="s">
        <v>156</v>
      </c>
      <c r="D28" s="55"/>
    </row>
    <row r="29" spans="1:4" ht="28.2">
      <c r="A29" s="52" t="s">
        <v>95</v>
      </c>
      <c r="B29" s="56" t="s">
        <v>96</v>
      </c>
      <c r="C29" s="54" t="s">
        <v>156</v>
      </c>
      <c r="D29" s="57"/>
    </row>
    <row r="30" spans="1:4">
      <c r="A30" s="58"/>
      <c r="B30" s="59"/>
      <c r="C30" s="60"/>
      <c r="D30" s="19"/>
    </row>
    <row r="31" spans="1:4">
      <c r="A31" s="61" t="s">
        <v>97</v>
      </c>
      <c r="B31" s="61" t="s">
        <v>98</v>
      </c>
      <c r="C31" s="62" t="s">
        <v>99</v>
      </c>
      <c r="D31" s="19"/>
    </row>
    <row r="32" spans="1:4">
      <c r="A32" s="63" t="s">
        <v>100</v>
      </c>
      <c r="B32" s="46" t="s">
        <v>101</v>
      </c>
      <c r="C32" s="63">
        <v>96</v>
      </c>
      <c r="D32" s="64"/>
    </row>
    <row r="33" spans="1:4">
      <c r="A33" s="63" t="s">
        <v>93</v>
      </c>
      <c r="B33" s="46" t="s">
        <v>102</v>
      </c>
      <c r="C33" s="63">
        <v>2</v>
      </c>
      <c r="D33" s="64"/>
    </row>
    <row r="34" spans="1:4" ht="27.6">
      <c r="A34" s="63" t="s">
        <v>95</v>
      </c>
      <c r="B34" s="23" t="s">
        <v>103</v>
      </c>
      <c r="C34" s="63">
        <v>2</v>
      </c>
      <c r="D34" s="64"/>
    </row>
    <row r="35" spans="1:4">
      <c r="A35" s="63" t="s">
        <v>104</v>
      </c>
      <c r="B35" s="65" t="s">
        <v>105</v>
      </c>
      <c r="C35" s="63">
        <v>100</v>
      </c>
      <c r="D35" s="64"/>
    </row>
    <row r="36" spans="1:4">
      <c r="C36" s="17"/>
    </row>
    <row r="37" spans="1:4">
      <c r="A37" s="165" t="s">
        <v>106</v>
      </c>
      <c r="B37" s="165"/>
      <c r="C37" s="165"/>
    </row>
    <row r="38" spans="1:4">
      <c r="A38" s="166"/>
      <c r="B38" s="166"/>
      <c r="C38" s="166"/>
    </row>
    <row r="39" spans="1:4">
      <c r="A39" s="166"/>
      <c r="B39" s="166"/>
      <c r="C39" s="166"/>
    </row>
    <row r="40" spans="1:4">
      <c r="A40" s="166"/>
      <c r="B40" s="166"/>
      <c r="C40" s="166"/>
    </row>
    <row r="41" spans="1:4">
      <c r="A41" s="166"/>
      <c r="B41" s="166"/>
      <c r="C41" s="166"/>
    </row>
    <row r="42" spans="1:4">
      <c r="A42" s="166"/>
      <c r="B42" s="166"/>
      <c r="C42" s="166"/>
    </row>
    <row r="43" spans="1:4">
      <c r="A43" s="166"/>
      <c r="B43" s="166"/>
      <c r="C43" s="166"/>
    </row>
    <row r="44" spans="1:4">
      <c r="A44" s="166"/>
      <c r="B44" s="166"/>
      <c r="C44" s="166"/>
    </row>
    <row r="45" spans="1:4">
      <c r="A45" s="166"/>
      <c r="B45" s="166"/>
      <c r="C45" s="166"/>
    </row>
    <row r="46" spans="1:4">
      <c r="A46" s="166"/>
      <c r="B46" s="166"/>
      <c r="C46" s="166"/>
    </row>
    <row r="47" spans="1:4">
      <c r="A47" s="166"/>
      <c r="B47" s="166"/>
      <c r="C47" s="166"/>
    </row>
    <row r="48" spans="1:4">
      <c r="A48" s="166"/>
      <c r="B48" s="166"/>
      <c r="C48" s="166"/>
    </row>
    <row r="49" spans="1:3">
      <c r="A49" s="166"/>
      <c r="B49" s="166"/>
      <c r="C49" s="166"/>
    </row>
    <row r="50" spans="1:3">
      <c r="A50" s="166"/>
      <c r="B50" s="166"/>
      <c r="C50" s="166"/>
    </row>
    <row r="51" spans="1:3">
      <c r="A51" s="166"/>
      <c r="B51" s="166"/>
      <c r="C51" s="166"/>
    </row>
    <row r="52" spans="1:3">
      <c r="A52" s="166"/>
      <c r="B52" s="166"/>
      <c r="C52" s="166"/>
    </row>
    <row r="53" spans="1:3">
      <c r="A53" s="166"/>
      <c r="B53" s="166"/>
      <c r="C53" s="166"/>
    </row>
    <row r="54" spans="1:3">
      <c r="A54" s="166"/>
      <c r="B54" s="166"/>
      <c r="C54" s="166"/>
    </row>
  </sheetData>
  <mergeCells count="6">
    <mergeCell ref="A37:C54"/>
    <mergeCell ref="A1:C1"/>
    <mergeCell ref="D1:D2"/>
    <mergeCell ref="A3:C3"/>
    <mergeCell ref="C4:C19"/>
    <mergeCell ref="A27:C2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B51A00-DA55-439A-8081-17183A3DFBFD}">
  <dimension ref="A1:D52"/>
  <sheetViews>
    <sheetView workbookViewId="0">
      <selection activeCell="H12" sqref="H12"/>
    </sheetView>
  </sheetViews>
  <sheetFormatPr defaultRowHeight="14.4"/>
  <cols>
    <col min="1" max="1" width="10.109375" bestFit="1" customWidth="1"/>
    <col min="2" max="2" width="66.5546875" bestFit="1" customWidth="1"/>
    <col min="3" max="3" width="13.109375" bestFit="1" customWidth="1"/>
    <col min="4" max="4" width="106.6640625" customWidth="1"/>
  </cols>
  <sheetData>
    <row r="1" spans="1:4">
      <c r="A1" s="177" t="s">
        <v>170</v>
      </c>
      <c r="B1" s="177"/>
      <c r="C1" s="177"/>
      <c r="D1" s="159" t="s">
        <v>10</v>
      </c>
    </row>
    <row r="2" spans="1:4" ht="28.2">
      <c r="A2" s="30" t="s">
        <v>0</v>
      </c>
      <c r="B2" s="26" t="s">
        <v>60</v>
      </c>
      <c r="C2" s="31" t="s">
        <v>61</v>
      </c>
      <c r="D2" s="159"/>
    </row>
    <row r="3" spans="1:4">
      <c r="A3" s="168" t="s">
        <v>11</v>
      </c>
      <c r="B3" s="168"/>
      <c r="C3" s="168"/>
      <c r="D3" s="27" t="s">
        <v>62</v>
      </c>
    </row>
    <row r="4" spans="1:4">
      <c r="A4" s="32" t="s">
        <v>171</v>
      </c>
      <c r="B4" s="33" t="s">
        <v>158</v>
      </c>
      <c r="C4" s="178">
        <v>2</v>
      </c>
      <c r="D4" s="34"/>
    </row>
    <row r="5" spans="1:4">
      <c r="A5" s="35" t="s">
        <v>172</v>
      </c>
      <c r="B5" s="36" t="s">
        <v>65</v>
      </c>
      <c r="C5" s="179"/>
      <c r="D5" s="36"/>
    </row>
    <row r="6" spans="1:4" ht="15.75" customHeight="1">
      <c r="A6" s="37" t="s">
        <v>173</v>
      </c>
      <c r="B6" s="7" t="s">
        <v>159</v>
      </c>
      <c r="C6" s="179"/>
      <c r="D6" s="39"/>
    </row>
    <row r="7" spans="1:4">
      <c r="A7" s="35" t="s">
        <v>174</v>
      </c>
      <c r="B7" s="36" t="s">
        <v>68</v>
      </c>
      <c r="C7" s="179"/>
      <c r="D7" s="36"/>
    </row>
    <row r="8" spans="1:4">
      <c r="A8" s="49" t="s">
        <v>175</v>
      </c>
      <c r="B8" s="49" t="s">
        <v>160</v>
      </c>
      <c r="C8" s="179"/>
      <c r="D8" s="8"/>
    </row>
    <row r="9" spans="1:4">
      <c r="A9" s="37" t="s">
        <v>176</v>
      </c>
      <c r="B9" s="49" t="s">
        <v>161</v>
      </c>
      <c r="C9" s="179"/>
      <c r="D9" s="8"/>
    </row>
    <row r="10" spans="1:4">
      <c r="A10" s="37" t="s">
        <v>177</v>
      </c>
      <c r="B10" s="7" t="s">
        <v>531</v>
      </c>
      <c r="C10" s="179"/>
      <c r="D10" s="8"/>
    </row>
    <row r="11" spans="1:4">
      <c r="A11" s="37" t="s">
        <v>178</v>
      </c>
      <c r="B11" s="110" t="s">
        <v>162</v>
      </c>
      <c r="C11" s="179"/>
      <c r="D11" s="8"/>
    </row>
    <row r="12" spans="1:4">
      <c r="A12" s="37" t="s">
        <v>179</v>
      </c>
      <c r="B12" s="49" t="s">
        <v>163</v>
      </c>
      <c r="C12" s="179"/>
      <c r="D12" s="42"/>
    </row>
    <row r="13" spans="1:4">
      <c r="A13" s="37" t="s">
        <v>180</v>
      </c>
      <c r="B13" s="49" t="s">
        <v>164</v>
      </c>
      <c r="C13" s="179"/>
      <c r="D13" s="42"/>
    </row>
    <row r="14" spans="1:4">
      <c r="A14" s="37" t="s">
        <v>181</v>
      </c>
      <c r="B14" s="49" t="s">
        <v>165</v>
      </c>
      <c r="C14" s="180"/>
      <c r="D14" s="42"/>
    </row>
    <row r="15" spans="1:4">
      <c r="A15" s="35" t="s">
        <v>182</v>
      </c>
      <c r="B15" s="47" t="s">
        <v>83</v>
      </c>
      <c r="C15" s="36"/>
      <c r="D15" s="36"/>
    </row>
    <row r="16" spans="1:4">
      <c r="A16" s="37" t="s">
        <v>183</v>
      </c>
      <c r="B16" s="49" t="s">
        <v>85</v>
      </c>
      <c r="C16" s="111">
        <v>1</v>
      </c>
      <c r="D16" s="49"/>
    </row>
    <row r="17" spans="1:4">
      <c r="A17" s="37" t="s">
        <v>184</v>
      </c>
      <c r="B17" s="49" t="s">
        <v>166</v>
      </c>
      <c r="C17" s="111">
        <v>4</v>
      </c>
      <c r="D17" s="49"/>
    </row>
    <row r="18" spans="1:4">
      <c r="A18" s="37" t="s">
        <v>185</v>
      </c>
      <c r="B18" s="112" t="s">
        <v>167</v>
      </c>
      <c r="C18" s="113">
        <v>1</v>
      </c>
      <c r="D18" s="42"/>
    </row>
    <row r="19" spans="1:4">
      <c r="A19" s="37" t="s">
        <v>393</v>
      </c>
      <c r="B19" s="49" t="s">
        <v>394</v>
      </c>
      <c r="C19" s="113">
        <v>4</v>
      </c>
      <c r="D19" s="42"/>
    </row>
    <row r="20" spans="1:4" ht="42.6">
      <c r="A20" s="35" t="s">
        <v>186</v>
      </c>
      <c r="B20" s="31" t="s">
        <v>87</v>
      </c>
      <c r="C20" s="36"/>
      <c r="D20" s="36"/>
    </row>
    <row r="21" spans="1:4">
      <c r="A21" s="37" t="s">
        <v>187</v>
      </c>
      <c r="B21" s="114" t="s">
        <v>395</v>
      </c>
      <c r="C21" s="113">
        <v>1</v>
      </c>
      <c r="D21" s="50"/>
    </row>
    <row r="22" spans="1:4" ht="55.2">
      <c r="A22" s="37" t="s">
        <v>188</v>
      </c>
      <c r="B22" s="7" t="s">
        <v>90</v>
      </c>
      <c r="C22" s="113">
        <v>1</v>
      </c>
      <c r="D22" s="50"/>
    </row>
    <row r="25" spans="1:4" ht="28.2">
      <c r="A25" s="169" t="s">
        <v>91</v>
      </c>
      <c r="B25" s="169"/>
      <c r="C25" s="169"/>
      <c r="D25" s="51" t="s">
        <v>92</v>
      </c>
    </row>
    <row r="26" spans="1:4" ht="28.2">
      <c r="A26" s="52" t="s">
        <v>93</v>
      </c>
      <c r="B26" s="53" t="s">
        <v>94</v>
      </c>
      <c r="C26" s="54" t="s">
        <v>156</v>
      </c>
      <c r="D26" s="55"/>
    </row>
    <row r="27" spans="1:4" ht="28.2">
      <c r="A27" s="52" t="s">
        <v>95</v>
      </c>
      <c r="B27" s="56" t="s">
        <v>96</v>
      </c>
      <c r="C27" s="54" t="s">
        <v>156</v>
      </c>
      <c r="D27" s="57"/>
    </row>
    <row r="28" spans="1:4">
      <c r="A28" s="58"/>
      <c r="B28" s="59"/>
      <c r="C28" s="60"/>
      <c r="D28" s="19"/>
    </row>
    <row r="29" spans="1:4">
      <c r="A29" s="61" t="s">
        <v>97</v>
      </c>
      <c r="B29" s="61" t="s">
        <v>98</v>
      </c>
      <c r="C29" s="62" t="s">
        <v>99</v>
      </c>
      <c r="D29" s="19"/>
    </row>
    <row r="30" spans="1:4">
      <c r="A30" s="63" t="s">
        <v>100</v>
      </c>
      <c r="B30" s="46" t="s">
        <v>101</v>
      </c>
      <c r="C30" s="63">
        <v>96</v>
      </c>
      <c r="D30" s="64"/>
    </row>
    <row r="31" spans="1:4">
      <c r="A31" s="63" t="s">
        <v>93</v>
      </c>
      <c r="B31" s="46" t="s">
        <v>102</v>
      </c>
      <c r="C31" s="63">
        <v>2</v>
      </c>
      <c r="D31" s="64"/>
    </row>
    <row r="32" spans="1:4" ht="27.6">
      <c r="A32" s="63" t="s">
        <v>95</v>
      </c>
      <c r="B32" s="23" t="s">
        <v>103</v>
      </c>
      <c r="C32" s="63">
        <v>2</v>
      </c>
      <c r="D32" s="64"/>
    </row>
    <row r="33" spans="1:4">
      <c r="A33" s="63" t="s">
        <v>104</v>
      </c>
      <c r="B33" s="65" t="s">
        <v>105</v>
      </c>
      <c r="C33" s="63">
        <v>100</v>
      </c>
      <c r="D33" s="64"/>
    </row>
    <row r="34" spans="1:4">
      <c r="C34" s="17"/>
    </row>
    <row r="35" spans="1:4">
      <c r="A35" s="170" t="s">
        <v>106</v>
      </c>
      <c r="B35" s="165"/>
      <c r="C35" s="171"/>
    </row>
    <row r="36" spans="1:4">
      <c r="A36" s="172"/>
      <c r="B36" s="166"/>
      <c r="C36" s="173"/>
    </row>
    <row r="37" spans="1:4">
      <c r="A37" s="172"/>
      <c r="B37" s="166"/>
      <c r="C37" s="173"/>
    </row>
    <row r="38" spans="1:4">
      <c r="A38" s="172"/>
      <c r="B38" s="166"/>
      <c r="C38" s="173"/>
    </row>
    <row r="39" spans="1:4">
      <c r="A39" s="172"/>
      <c r="B39" s="166"/>
      <c r="C39" s="173"/>
    </row>
    <row r="40" spans="1:4">
      <c r="A40" s="172"/>
      <c r="B40" s="166"/>
      <c r="C40" s="173"/>
    </row>
    <row r="41" spans="1:4">
      <c r="A41" s="172"/>
      <c r="B41" s="166"/>
      <c r="C41" s="173"/>
    </row>
    <row r="42" spans="1:4">
      <c r="A42" s="172"/>
      <c r="B42" s="166"/>
      <c r="C42" s="173"/>
    </row>
    <row r="43" spans="1:4">
      <c r="A43" s="172"/>
      <c r="B43" s="166"/>
      <c r="C43" s="173"/>
    </row>
    <row r="44" spans="1:4">
      <c r="A44" s="172"/>
      <c r="B44" s="166"/>
      <c r="C44" s="173"/>
    </row>
    <row r="45" spans="1:4">
      <c r="A45" s="172"/>
      <c r="B45" s="166"/>
      <c r="C45" s="173"/>
    </row>
    <row r="46" spans="1:4">
      <c r="A46" s="172"/>
      <c r="B46" s="166"/>
      <c r="C46" s="173"/>
    </row>
    <row r="47" spans="1:4">
      <c r="A47" s="172"/>
      <c r="B47" s="166"/>
      <c r="C47" s="173"/>
    </row>
    <row r="48" spans="1:4">
      <c r="A48" s="172"/>
      <c r="B48" s="166"/>
      <c r="C48" s="173"/>
    </row>
    <row r="49" spans="1:3">
      <c r="A49" s="172"/>
      <c r="B49" s="166"/>
      <c r="C49" s="173"/>
    </row>
    <row r="50" spans="1:3">
      <c r="A50" s="172"/>
      <c r="B50" s="166"/>
      <c r="C50" s="173"/>
    </row>
    <row r="51" spans="1:3">
      <c r="A51" s="172"/>
      <c r="B51" s="166"/>
      <c r="C51" s="173"/>
    </row>
    <row r="52" spans="1:3">
      <c r="A52" s="174"/>
      <c r="B52" s="175"/>
      <c r="C52" s="176"/>
    </row>
  </sheetData>
  <mergeCells count="6">
    <mergeCell ref="A35:C52"/>
    <mergeCell ref="A1:C1"/>
    <mergeCell ref="D1:D2"/>
    <mergeCell ref="A3:C3"/>
    <mergeCell ref="C4:C14"/>
    <mergeCell ref="A25:C2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AE2E0-2B9B-4AEB-88F8-A11CA43F7AE5}">
  <dimension ref="A1:D66"/>
  <sheetViews>
    <sheetView workbookViewId="0">
      <selection activeCell="D23" sqref="D23"/>
    </sheetView>
  </sheetViews>
  <sheetFormatPr defaultRowHeight="14.4"/>
  <cols>
    <col min="1" max="1" width="10.109375" bestFit="1" customWidth="1"/>
    <col min="2" max="2" width="68.44140625" customWidth="1"/>
    <col min="3" max="3" width="11.5546875" bestFit="1" customWidth="1"/>
    <col min="4" max="4" width="107.6640625" customWidth="1"/>
  </cols>
  <sheetData>
    <row r="1" spans="1:4">
      <c r="A1" s="181" t="s">
        <v>279</v>
      </c>
      <c r="B1" s="182"/>
      <c r="C1" s="183"/>
      <c r="D1" s="159" t="s">
        <v>10</v>
      </c>
    </row>
    <row r="2" spans="1:4" ht="27.6">
      <c r="A2" s="115" t="s">
        <v>0</v>
      </c>
      <c r="B2" s="26" t="s">
        <v>60</v>
      </c>
      <c r="C2" s="123" t="s">
        <v>61</v>
      </c>
      <c r="D2" s="159"/>
    </row>
    <row r="3" spans="1:4">
      <c r="A3" s="117" t="s">
        <v>11</v>
      </c>
      <c r="B3" s="27" t="s">
        <v>11</v>
      </c>
      <c r="C3" s="12" t="s">
        <v>11</v>
      </c>
      <c r="D3" s="27" t="s">
        <v>62</v>
      </c>
    </row>
    <row r="4" spans="1:4">
      <c r="A4" s="121" t="s">
        <v>195</v>
      </c>
      <c r="B4" s="67" t="s">
        <v>280</v>
      </c>
      <c r="C4" s="184">
        <v>1</v>
      </c>
      <c r="D4" s="34"/>
    </row>
    <row r="5" spans="1:4">
      <c r="A5" s="120" t="s">
        <v>196</v>
      </c>
      <c r="B5" s="119" t="s">
        <v>190</v>
      </c>
      <c r="C5" s="185"/>
      <c r="D5" s="36"/>
    </row>
    <row r="6" spans="1:4">
      <c r="A6" s="116" t="s">
        <v>197</v>
      </c>
      <c r="B6" s="6" t="s">
        <v>534</v>
      </c>
      <c r="C6" s="185"/>
      <c r="D6" s="6"/>
    </row>
    <row r="7" spans="1:4">
      <c r="A7" s="119" t="s">
        <v>198</v>
      </c>
      <c r="B7" s="119" t="s">
        <v>191</v>
      </c>
      <c r="C7" s="185"/>
      <c r="D7" s="36"/>
    </row>
    <row r="8" spans="1:4">
      <c r="A8" s="6" t="s">
        <v>199</v>
      </c>
      <c r="B8" s="6" t="s">
        <v>283</v>
      </c>
      <c r="C8" s="185"/>
      <c r="D8" s="6"/>
    </row>
    <row r="9" spans="1:4">
      <c r="A9" s="6" t="s">
        <v>200</v>
      </c>
      <c r="B9" s="6" t="s">
        <v>540</v>
      </c>
      <c r="C9" s="185"/>
      <c r="D9" s="6"/>
    </row>
    <row r="10" spans="1:4">
      <c r="A10" s="6" t="s">
        <v>201</v>
      </c>
      <c r="B10" s="125" t="s">
        <v>541</v>
      </c>
      <c r="C10" s="185"/>
      <c r="D10" s="6"/>
    </row>
    <row r="11" spans="1:4">
      <c r="A11" s="6" t="s">
        <v>550</v>
      </c>
      <c r="B11" s="6" t="s">
        <v>542</v>
      </c>
      <c r="C11" s="185"/>
      <c r="D11" s="6"/>
    </row>
    <row r="12" spans="1:4">
      <c r="A12" s="6" t="s">
        <v>551</v>
      </c>
      <c r="B12" s="6" t="s">
        <v>533</v>
      </c>
      <c r="C12" s="185"/>
      <c r="D12" s="6"/>
    </row>
    <row r="13" spans="1:4">
      <c r="A13" s="6" t="s">
        <v>552</v>
      </c>
      <c r="B13" s="6" t="s">
        <v>284</v>
      </c>
      <c r="C13" s="185"/>
      <c r="D13" s="6"/>
    </row>
    <row r="14" spans="1:4">
      <c r="A14" s="6" t="s">
        <v>553</v>
      </c>
      <c r="B14" s="6" t="s">
        <v>543</v>
      </c>
      <c r="C14" s="185"/>
      <c r="D14" s="6"/>
    </row>
    <row r="15" spans="1:4">
      <c r="A15" s="144" t="s">
        <v>554</v>
      </c>
      <c r="B15" s="6" t="s">
        <v>544</v>
      </c>
      <c r="C15" s="185"/>
      <c r="D15" s="8"/>
    </row>
    <row r="16" spans="1:4" ht="15" customHeight="1">
      <c r="A16" s="144" t="s">
        <v>555</v>
      </c>
      <c r="B16" s="6" t="s">
        <v>545</v>
      </c>
      <c r="C16" s="185"/>
      <c r="D16" s="8"/>
    </row>
    <row r="17" spans="1:4" ht="15" customHeight="1">
      <c r="A17" s="122" t="s">
        <v>202</v>
      </c>
      <c r="B17" s="125" t="s">
        <v>546</v>
      </c>
      <c r="C17" s="185"/>
      <c r="D17" s="8"/>
    </row>
    <row r="18" spans="1:4" ht="15" customHeight="1">
      <c r="A18" s="6" t="s">
        <v>556</v>
      </c>
      <c r="B18" s="6" t="s">
        <v>547</v>
      </c>
      <c r="C18" s="185"/>
      <c r="D18" s="8"/>
    </row>
    <row r="19" spans="1:4" ht="15" customHeight="1">
      <c r="A19" s="6" t="s">
        <v>557</v>
      </c>
      <c r="B19" s="6" t="s">
        <v>548</v>
      </c>
      <c r="C19" s="185"/>
      <c r="D19" s="8"/>
    </row>
    <row r="20" spans="1:4" ht="15" customHeight="1">
      <c r="A20" s="6" t="s">
        <v>558</v>
      </c>
      <c r="B20" s="6" t="s">
        <v>549</v>
      </c>
      <c r="C20" s="185"/>
      <c r="D20" s="8"/>
    </row>
    <row r="21" spans="1:4">
      <c r="A21" s="6" t="s">
        <v>203</v>
      </c>
      <c r="B21" s="6" t="s">
        <v>535</v>
      </c>
      <c r="C21" s="185"/>
      <c r="D21" s="8"/>
    </row>
    <row r="22" spans="1:4">
      <c r="A22" s="6" t="s">
        <v>204</v>
      </c>
      <c r="B22" s="6" t="s">
        <v>282</v>
      </c>
      <c r="C22" s="185"/>
      <c r="D22" s="8"/>
    </row>
    <row r="23" spans="1:4">
      <c r="A23" s="6" t="s">
        <v>205</v>
      </c>
      <c r="B23" s="6" t="s">
        <v>559</v>
      </c>
      <c r="C23" s="185"/>
      <c r="D23" s="8"/>
    </row>
    <row r="24" spans="1:4">
      <c r="A24" s="6" t="s">
        <v>206</v>
      </c>
      <c r="B24" s="6" t="s">
        <v>281</v>
      </c>
      <c r="C24" s="185"/>
      <c r="D24" s="42"/>
    </row>
    <row r="25" spans="1:4">
      <c r="A25" s="6" t="s">
        <v>532</v>
      </c>
      <c r="B25" s="6" t="s">
        <v>285</v>
      </c>
      <c r="C25" s="185"/>
      <c r="D25" s="43"/>
    </row>
    <row r="26" spans="1:4">
      <c r="A26" s="144" t="s">
        <v>539</v>
      </c>
      <c r="B26" s="6" t="s">
        <v>538</v>
      </c>
      <c r="C26" s="185"/>
      <c r="D26" s="43"/>
    </row>
    <row r="27" spans="1:4" ht="27.6">
      <c r="A27" s="120" t="s">
        <v>207</v>
      </c>
      <c r="B27" s="47" t="s">
        <v>194</v>
      </c>
      <c r="C27" s="118"/>
      <c r="D27" s="36"/>
    </row>
    <row r="28" spans="1:4">
      <c r="A28" s="116" t="s">
        <v>209</v>
      </c>
      <c r="B28" s="8" t="s">
        <v>286</v>
      </c>
      <c r="C28" s="55">
        <v>1</v>
      </c>
      <c r="D28" s="44"/>
    </row>
    <row r="29" spans="1:4">
      <c r="A29" s="116" t="s">
        <v>208</v>
      </c>
      <c r="B29" s="8" t="s">
        <v>287</v>
      </c>
      <c r="C29" s="55">
        <v>1</v>
      </c>
      <c r="D29" s="44"/>
    </row>
    <row r="30" spans="1:4">
      <c r="A30" s="116" t="s">
        <v>210</v>
      </c>
      <c r="B30" s="8" t="s">
        <v>288</v>
      </c>
      <c r="C30" s="55">
        <v>1</v>
      </c>
      <c r="D30" s="44"/>
    </row>
    <row r="31" spans="1:4">
      <c r="A31" s="116" t="s">
        <v>292</v>
      </c>
      <c r="B31" s="8" t="s">
        <v>289</v>
      </c>
      <c r="C31" s="55">
        <v>1</v>
      </c>
      <c r="D31" s="44"/>
    </row>
    <row r="32" spans="1:4">
      <c r="A32" s="116" t="s">
        <v>293</v>
      </c>
      <c r="B32" s="8" t="s">
        <v>290</v>
      </c>
      <c r="C32" s="55">
        <v>1</v>
      </c>
      <c r="D32" s="154"/>
    </row>
    <row r="33" spans="1:4">
      <c r="A33" s="116" t="s">
        <v>294</v>
      </c>
      <c r="B33" s="8" t="s">
        <v>291</v>
      </c>
      <c r="C33" s="55">
        <v>1</v>
      </c>
      <c r="D33" s="44"/>
    </row>
    <row r="34" spans="1:4">
      <c r="A34" s="116" t="s">
        <v>537</v>
      </c>
      <c r="B34" s="8" t="s">
        <v>536</v>
      </c>
      <c r="C34" s="55">
        <v>1</v>
      </c>
      <c r="D34" s="44"/>
    </row>
    <row r="35" spans="1:4" ht="42.6">
      <c r="A35" s="120" t="s">
        <v>211</v>
      </c>
      <c r="B35" s="31" t="s">
        <v>192</v>
      </c>
      <c r="C35" s="31"/>
      <c r="D35" s="36"/>
    </row>
    <row r="36" spans="1:4" ht="41.4">
      <c r="A36" s="124" t="s">
        <v>212</v>
      </c>
      <c r="B36" s="8" t="s">
        <v>193</v>
      </c>
      <c r="C36" s="2">
        <v>1</v>
      </c>
      <c r="D36" s="50"/>
    </row>
    <row r="39" spans="1:4" ht="28.2">
      <c r="A39" s="169" t="s">
        <v>91</v>
      </c>
      <c r="B39" s="169"/>
      <c r="C39" s="169"/>
      <c r="D39" s="51" t="s">
        <v>92</v>
      </c>
    </row>
    <row r="40" spans="1:4" ht="28.2">
      <c r="A40" s="52" t="s">
        <v>93</v>
      </c>
      <c r="B40" s="53" t="s">
        <v>94</v>
      </c>
      <c r="C40" s="54"/>
      <c r="D40" s="55"/>
    </row>
    <row r="41" spans="1:4">
      <c r="A41" s="52" t="s">
        <v>95</v>
      </c>
      <c r="B41" s="56" t="s">
        <v>215</v>
      </c>
      <c r="C41" s="54"/>
      <c r="D41" s="57"/>
    </row>
    <row r="42" spans="1:4">
      <c r="A42" s="58"/>
      <c r="B42" s="59"/>
      <c r="C42" s="60"/>
      <c r="D42" s="19"/>
    </row>
    <row r="43" spans="1:4">
      <c r="A43" s="61" t="s">
        <v>97</v>
      </c>
      <c r="B43" s="61" t="s">
        <v>98</v>
      </c>
      <c r="C43" s="62" t="s">
        <v>99</v>
      </c>
      <c r="D43" s="19"/>
    </row>
    <row r="44" spans="1:4">
      <c r="A44" s="63" t="s">
        <v>100</v>
      </c>
      <c r="B44" s="46" t="s">
        <v>101</v>
      </c>
      <c r="C44" s="63">
        <v>96</v>
      </c>
      <c r="D44" s="64"/>
    </row>
    <row r="45" spans="1:4">
      <c r="A45" s="63" t="s">
        <v>93</v>
      </c>
      <c r="B45" s="46" t="s">
        <v>102</v>
      </c>
      <c r="C45" s="63">
        <v>2</v>
      </c>
      <c r="D45" s="64"/>
    </row>
    <row r="46" spans="1:4">
      <c r="A46" s="63" t="s">
        <v>95</v>
      </c>
      <c r="B46" s="23" t="s">
        <v>216</v>
      </c>
      <c r="C46" s="63">
        <v>2</v>
      </c>
      <c r="D46" s="64"/>
    </row>
    <row r="47" spans="1:4">
      <c r="A47" s="63" t="s">
        <v>104</v>
      </c>
      <c r="B47" s="65" t="s">
        <v>105</v>
      </c>
      <c r="C47" s="63">
        <v>100</v>
      </c>
      <c r="D47" s="64"/>
    </row>
    <row r="48" spans="1:4">
      <c r="C48" s="17"/>
    </row>
    <row r="49" spans="1:3">
      <c r="A49" s="170" t="s">
        <v>217</v>
      </c>
      <c r="B49" s="165"/>
      <c r="C49" s="171"/>
    </row>
    <row r="50" spans="1:3">
      <c r="A50" s="172"/>
      <c r="B50" s="166"/>
      <c r="C50" s="173"/>
    </row>
    <row r="51" spans="1:3">
      <c r="A51" s="172"/>
      <c r="B51" s="166"/>
      <c r="C51" s="173"/>
    </row>
    <row r="52" spans="1:3">
      <c r="A52" s="172"/>
      <c r="B52" s="166"/>
      <c r="C52" s="173"/>
    </row>
    <row r="53" spans="1:3">
      <c r="A53" s="172"/>
      <c r="B53" s="166"/>
      <c r="C53" s="173"/>
    </row>
    <row r="54" spans="1:3">
      <c r="A54" s="172"/>
      <c r="B54" s="166"/>
      <c r="C54" s="173"/>
    </row>
    <row r="55" spans="1:3">
      <c r="A55" s="172"/>
      <c r="B55" s="166"/>
      <c r="C55" s="173"/>
    </row>
    <row r="56" spans="1:3">
      <c r="A56" s="172"/>
      <c r="B56" s="166"/>
      <c r="C56" s="173"/>
    </row>
    <row r="57" spans="1:3">
      <c r="A57" s="172"/>
      <c r="B57" s="166"/>
      <c r="C57" s="173"/>
    </row>
    <row r="58" spans="1:3">
      <c r="A58" s="172"/>
      <c r="B58" s="166"/>
      <c r="C58" s="173"/>
    </row>
    <row r="59" spans="1:3">
      <c r="A59" s="172"/>
      <c r="B59" s="166"/>
      <c r="C59" s="173"/>
    </row>
    <row r="60" spans="1:3">
      <c r="A60" s="172"/>
      <c r="B60" s="166"/>
      <c r="C60" s="173"/>
    </row>
    <row r="61" spans="1:3">
      <c r="A61" s="172"/>
      <c r="B61" s="166"/>
      <c r="C61" s="173"/>
    </row>
    <row r="62" spans="1:3">
      <c r="A62" s="172"/>
      <c r="B62" s="166"/>
      <c r="C62" s="173"/>
    </row>
    <row r="63" spans="1:3">
      <c r="A63" s="172"/>
      <c r="B63" s="166"/>
      <c r="C63" s="173"/>
    </row>
    <row r="64" spans="1:3">
      <c r="A64" s="172"/>
      <c r="B64" s="166"/>
      <c r="C64" s="173"/>
    </row>
    <row r="65" spans="1:3">
      <c r="A65" s="172"/>
      <c r="B65" s="166"/>
      <c r="C65" s="173"/>
    </row>
    <row r="66" spans="1:3">
      <c r="A66" s="174"/>
      <c r="B66" s="175"/>
      <c r="C66" s="176"/>
    </row>
  </sheetData>
  <mergeCells count="5">
    <mergeCell ref="A1:C1"/>
    <mergeCell ref="D1:D2"/>
    <mergeCell ref="A39:C39"/>
    <mergeCell ref="A49:C66"/>
    <mergeCell ref="C4:C26"/>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42206-6D71-4CB7-AC44-4512D58CB7A8}">
  <dimension ref="A1:D64"/>
  <sheetViews>
    <sheetView workbookViewId="0">
      <selection activeCell="D34" sqref="D34"/>
    </sheetView>
  </sheetViews>
  <sheetFormatPr defaultRowHeight="14.4"/>
  <cols>
    <col min="1" max="1" width="10.109375" bestFit="1" customWidth="1"/>
    <col min="2" max="2" width="66.6640625" bestFit="1" customWidth="1"/>
    <col min="3" max="3" width="13.109375" bestFit="1" customWidth="1"/>
    <col min="4" max="4" width="107.6640625" customWidth="1"/>
  </cols>
  <sheetData>
    <row r="1" spans="1:4">
      <c r="A1" s="181" t="s">
        <v>218</v>
      </c>
      <c r="B1" s="182"/>
      <c r="C1" s="183"/>
      <c r="D1" s="159" t="s">
        <v>10</v>
      </c>
    </row>
    <row r="2" spans="1:4" ht="27.6">
      <c r="A2" s="115" t="s">
        <v>0</v>
      </c>
      <c r="B2" s="26" t="s">
        <v>60</v>
      </c>
      <c r="C2" s="123" t="s">
        <v>61</v>
      </c>
      <c r="D2" s="159"/>
    </row>
    <row r="3" spans="1:4">
      <c r="A3" s="117" t="s">
        <v>11</v>
      </c>
      <c r="B3" s="27" t="s">
        <v>11</v>
      </c>
      <c r="C3" s="12" t="s">
        <v>11</v>
      </c>
      <c r="D3" s="27" t="s">
        <v>62</v>
      </c>
    </row>
    <row r="4" spans="1:4">
      <c r="A4" s="121" t="s">
        <v>245</v>
      </c>
      <c r="B4" s="67" t="s">
        <v>219</v>
      </c>
      <c r="C4" s="184">
        <v>1</v>
      </c>
      <c r="D4" s="34"/>
    </row>
    <row r="5" spans="1:4">
      <c r="A5" s="120" t="s">
        <v>246</v>
      </c>
      <c r="B5" s="119" t="s">
        <v>190</v>
      </c>
      <c r="C5" s="185"/>
      <c r="D5" s="36"/>
    </row>
    <row r="6" spans="1:4" ht="28.2">
      <c r="A6" s="116" t="s">
        <v>247</v>
      </c>
      <c r="B6" s="6" t="s">
        <v>220</v>
      </c>
      <c r="C6" s="185"/>
      <c r="D6" s="39"/>
    </row>
    <row r="7" spans="1:4">
      <c r="A7" s="119" t="s">
        <v>248</v>
      </c>
      <c r="B7" s="119" t="s">
        <v>191</v>
      </c>
      <c r="C7" s="185"/>
      <c r="D7" s="36"/>
    </row>
    <row r="8" spans="1:4">
      <c r="A8" s="6" t="s">
        <v>249</v>
      </c>
      <c r="B8" s="6" t="s">
        <v>221</v>
      </c>
      <c r="C8" s="185"/>
      <c r="D8" s="67"/>
    </row>
    <row r="9" spans="1:4">
      <c r="A9" s="6" t="s">
        <v>250</v>
      </c>
      <c r="B9" s="6" t="s">
        <v>222</v>
      </c>
      <c r="C9" s="185"/>
      <c r="D9" s="8"/>
    </row>
    <row r="10" spans="1:4">
      <c r="A10" s="6" t="s">
        <v>251</v>
      </c>
      <c r="B10" s="6" t="s">
        <v>224</v>
      </c>
      <c r="C10" s="185"/>
      <c r="D10" s="8"/>
    </row>
    <row r="11" spans="1:4">
      <c r="A11" s="6" t="s">
        <v>252</v>
      </c>
      <c r="B11" s="6" t="s">
        <v>225</v>
      </c>
      <c r="C11" s="185"/>
      <c r="D11" s="8"/>
    </row>
    <row r="12" spans="1:4">
      <c r="A12" s="6" t="s">
        <v>253</v>
      </c>
      <c r="B12" s="6" t="s">
        <v>226</v>
      </c>
      <c r="C12" s="185"/>
      <c r="D12" s="8"/>
    </row>
    <row r="13" spans="1:4">
      <c r="A13" s="6" t="s">
        <v>254</v>
      </c>
      <c r="B13" s="6" t="s">
        <v>227</v>
      </c>
      <c r="C13" s="185"/>
      <c r="D13" s="8"/>
    </row>
    <row r="14" spans="1:4">
      <c r="A14" s="6" t="s">
        <v>255</v>
      </c>
      <c r="B14" s="6" t="s">
        <v>240</v>
      </c>
      <c r="C14" s="185"/>
      <c r="D14" s="8"/>
    </row>
    <row r="15" spans="1:4">
      <c r="A15" s="6" t="s">
        <v>256</v>
      </c>
      <c r="B15" s="125" t="s">
        <v>223</v>
      </c>
      <c r="C15" s="185"/>
      <c r="D15" s="8"/>
    </row>
    <row r="16" spans="1:4">
      <c r="A16" s="122" t="s">
        <v>257</v>
      </c>
      <c r="B16" s="6" t="s">
        <v>232</v>
      </c>
      <c r="C16" s="185"/>
      <c r="D16" s="8"/>
    </row>
    <row r="17" spans="1:4">
      <c r="A17" s="6" t="s">
        <v>258</v>
      </c>
      <c r="B17" s="6" t="s">
        <v>228</v>
      </c>
      <c r="C17" s="185"/>
      <c r="D17" s="42"/>
    </row>
    <row r="18" spans="1:4">
      <c r="A18" s="6" t="s">
        <v>259</v>
      </c>
      <c r="B18" s="6" t="s">
        <v>229</v>
      </c>
      <c r="C18" s="185"/>
      <c r="D18" s="42"/>
    </row>
    <row r="19" spans="1:4">
      <c r="A19" s="6" t="s">
        <v>260</v>
      </c>
      <c r="B19" s="6" t="s">
        <v>230</v>
      </c>
      <c r="C19" s="185"/>
      <c r="D19" s="42"/>
    </row>
    <row r="20" spans="1:4">
      <c r="A20" s="6" t="s">
        <v>261</v>
      </c>
      <c r="B20" s="125" t="s">
        <v>231</v>
      </c>
      <c r="C20" s="185"/>
      <c r="D20" s="42"/>
    </row>
    <row r="21" spans="1:4">
      <c r="A21" s="6" t="s">
        <v>262</v>
      </c>
      <c r="B21" s="6" t="s">
        <v>233</v>
      </c>
      <c r="C21" s="185"/>
      <c r="D21" s="42"/>
    </row>
    <row r="22" spans="1:4">
      <c r="A22" s="6" t="s">
        <v>263</v>
      </c>
      <c r="B22" s="6" t="s">
        <v>234</v>
      </c>
      <c r="C22" s="185"/>
      <c r="D22" s="42"/>
    </row>
    <row r="23" spans="1:4">
      <c r="A23" s="6" t="s">
        <v>264</v>
      </c>
      <c r="B23" s="6" t="s">
        <v>235</v>
      </c>
      <c r="C23" s="185"/>
      <c r="D23" s="42"/>
    </row>
    <row r="24" spans="1:4">
      <c r="A24" s="6" t="s">
        <v>265</v>
      </c>
      <c r="B24" s="6" t="s">
        <v>236</v>
      </c>
      <c r="C24" s="185"/>
      <c r="D24" s="42"/>
    </row>
    <row r="25" spans="1:4">
      <c r="A25" s="6" t="s">
        <v>266</v>
      </c>
      <c r="B25" s="6" t="s">
        <v>237</v>
      </c>
      <c r="C25" s="185"/>
      <c r="D25" s="42"/>
    </row>
    <row r="26" spans="1:4">
      <c r="A26" s="6" t="s">
        <v>267</v>
      </c>
      <c r="B26" s="6" t="s">
        <v>238</v>
      </c>
      <c r="C26" s="185"/>
      <c r="D26" s="42"/>
    </row>
    <row r="27" spans="1:4">
      <c r="A27" s="6" t="s">
        <v>268</v>
      </c>
      <c r="B27" s="6" t="s">
        <v>239</v>
      </c>
      <c r="C27" s="185"/>
      <c r="D27" s="42"/>
    </row>
    <row r="28" spans="1:4" ht="27.6">
      <c r="A28" s="120" t="s">
        <v>269</v>
      </c>
      <c r="B28" s="47" t="s">
        <v>194</v>
      </c>
      <c r="C28" s="26"/>
      <c r="D28" s="36"/>
    </row>
    <row r="29" spans="1:4">
      <c r="A29" s="116" t="s">
        <v>270</v>
      </c>
      <c r="B29" s="8" t="s">
        <v>241</v>
      </c>
      <c r="C29" s="55">
        <v>1</v>
      </c>
      <c r="D29" s="44"/>
    </row>
    <row r="30" spans="1:4">
      <c r="A30" s="116" t="s">
        <v>271</v>
      </c>
      <c r="B30" s="8" t="s">
        <v>242</v>
      </c>
      <c r="C30" s="55">
        <v>1</v>
      </c>
      <c r="D30" s="44"/>
    </row>
    <row r="31" spans="1:4">
      <c r="A31" s="116" t="s">
        <v>272</v>
      </c>
      <c r="B31" s="8" t="s">
        <v>243</v>
      </c>
      <c r="C31" s="55">
        <v>1</v>
      </c>
      <c r="D31" s="44"/>
    </row>
    <row r="32" spans="1:4">
      <c r="A32" s="116" t="s">
        <v>273</v>
      </c>
      <c r="B32" s="8" t="s">
        <v>244</v>
      </c>
      <c r="C32" s="55">
        <v>1</v>
      </c>
      <c r="D32" s="44"/>
    </row>
    <row r="33" spans="1:4" ht="42.6">
      <c r="A33" s="120" t="s">
        <v>274</v>
      </c>
      <c r="B33" s="31" t="s">
        <v>192</v>
      </c>
      <c r="C33" s="31"/>
      <c r="D33" s="36"/>
    </row>
    <row r="34" spans="1:4" ht="41.4">
      <c r="A34" s="124" t="s">
        <v>275</v>
      </c>
      <c r="B34" s="8" t="s">
        <v>193</v>
      </c>
      <c r="C34" s="2">
        <v>1</v>
      </c>
      <c r="D34" s="50"/>
    </row>
    <row r="37" spans="1:4" ht="28.2">
      <c r="A37" s="169" t="s">
        <v>91</v>
      </c>
      <c r="B37" s="169"/>
      <c r="C37" s="169"/>
      <c r="D37" s="51" t="s">
        <v>92</v>
      </c>
    </row>
    <row r="38" spans="1:4" ht="28.2">
      <c r="A38" s="52" t="s">
        <v>93</v>
      </c>
      <c r="B38" s="53" t="s">
        <v>94</v>
      </c>
      <c r="C38" s="54"/>
      <c r="D38" s="55"/>
    </row>
    <row r="39" spans="1:4">
      <c r="A39" s="52" t="s">
        <v>95</v>
      </c>
      <c r="B39" s="56" t="s">
        <v>215</v>
      </c>
      <c r="C39" s="54"/>
      <c r="D39" s="57"/>
    </row>
    <row r="40" spans="1:4">
      <c r="A40" s="58"/>
      <c r="B40" s="59"/>
      <c r="C40" s="126"/>
      <c r="D40" s="19"/>
    </row>
    <row r="41" spans="1:4">
      <c r="A41" s="61" t="s">
        <v>97</v>
      </c>
      <c r="B41" s="61" t="s">
        <v>98</v>
      </c>
      <c r="C41" s="62" t="s">
        <v>99</v>
      </c>
      <c r="D41" s="19"/>
    </row>
    <row r="42" spans="1:4">
      <c r="A42" s="63" t="s">
        <v>100</v>
      </c>
      <c r="B42" s="46" t="s">
        <v>101</v>
      </c>
      <c r="C42" s="63">
        <v>96</v>
      </c>
      <c r="D42" s="64"/>
    </row>
    <row r="43" spans="1:4">
      <c r="A43" s="63" t="s">
        <v>93</v>
      </c>
      <c r="B43" s="46" t="s">
        <v>102</v>
      </c>
      <c r="C43" s="63">
        <v>2</v>
      </c>
      <c r="D43" s="64"/>
    </row>
    <row r="44" spans="1:4">
      <c r="A44" s="63" t="s">
        <v>95</v>
      </c>
      <c r="B44" s="23" t="s">
        <v>216</v>
      </c>
      <c r="C44" s="63">
        <v>2</v>
      </c>
      <c r="D44" s="64"/>
    </row>
    <row r="45" spans="1:4">
      <c r="A45" s="63" t="s">
        <v>104</v>
      </c>
      <c r="B45" s="65" t="s">
        <v>105</v>
      </c>
      <c r="C45" s="63">
        <v>100</v>
      </c>
      <c r="D45" s="64"/>
    </row>
    <row r="46" spans="1:4">
      <c r="C46" s="17"/>
    </row>
    <row r="47" spans="1:4">
      <c r="A47" s="170" t="s">
        <v>217</v>
      </c>
      <c r="B47" s="165"/>
      <c r="C47" s="171"/>
    </row>
    <row r="48" spans="1:4">
      <c r="A48" s="172"/>
      <c r="B48" s="166"/>
      <c r="C48" s="173"/>
    </row>
    <row r="49" spans="1:3">
      <c r="A49" s="172"/>
      <c r="B49" s="166"/>
      <c r="C49" s="173"/>
    </row>
    <row r="50" spans="1:3">
      <c r="A50" s="172"/>
      <c r="B50" s="166"/>
      <c r="C50" s="173"/>
    </row>
    <row r="51" spans="1:3">
      <c r="A51" s="172"/>
      <c r="B51" s="166"/>
      <c r="C51" s="173"/>
    </row>
    <row r="52" spans="1:3">
      <c r="A52" s="172"/>
      <c r="B52" s="166"/>
      <c r="C52" s="173"/>
    </row>
    <row r="53" spans="1:3">
      <c r="A53" s="172"/>
      <c r="B53" s="166"/>
      <c r="C53" s="173"/>
    </row>
    <row r="54" spans="1:3">
      <c r="A54" s="172"/>
      <c r="B54" s="166"/>
      <c r="C54" s="173"/>
    </row>
    <row r="55" spans="1:3">
      <c r="A55" s="172"/>
      <c r="B55" s="166"/>
      <c r="C55" s="173"/>
    </row>
    <row r="56" spans="1:3">
      <c r="A56" s="172"/>
      <c r="B56" s="166"/>
      <c r="C56" s="173"/>
    </row>
    <row r="57" spans="1:3">
      <c r="A57" s="172"/>
      <c r="B57" s="166"/>
      <c r="C57" s="173"/>
    </row>
    <row r="58" spans="1:3">
      <c r="A58" s="172"/>
      <c r="B58" s="166"/>
      <c r="C58" s="173"/>
    </row>
    <row r="59" spans="1:3">
      <c r="A59" s="172"/>
      <c r="B59" s="166"/>
      <c r="C59" s="173"/>
    </row>
    <row r="60" spans="1:3">
      <c r="A60" s="172"/>
      <c r="B60" s="166"/>
      <c r="C60" s="173"/>
    </row>
    <row r="61" spans="1:3">
      <c r="A61" s="172"/>
      <c r="B61" s="166"/>
      <c r="C61" s="173"/>
    </row>
    <row r="62" spans="1:3">
      <c r="A62" s="172"/>
      <c r="B62" s="166"/>
      <c r="C62" s="173"/>
    </row>
    <row r="63" spans="1:3">
      <c r="A63" s="172"/>
      <c r="B63" s="166"/>
      <c r="C63" s="173"/>
    </row>
    <row r="64" spans="1:3">
      <c r="A64" s="174"/>
      <c r="B64" s="175"/>
      <c r="C64" s="176"/>
    </row>
  </sheetData>
  <mergeCells count="5">
    <mergeCell ref="A1:C1"/>
    <mergeCell ref="D1:D2"/>
    <mergeCell ref="C4:C27"/>
    <mergeCell ref="A37:C37"/>
    <mergeCell ref="A47:C6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4F82D6-F580-4C09-9479-B01229F1139D}">
  <dimension ref="A1:D83"/>
  <sheetViews>
    <sheetView workbookViewId="0">
      <selection activeCell="B11" sqref="B11"/>
    </sheetView>
  </sheetViews>
  <sheetFormatPr defaultRowHeight="14.4"/>
  <cols>
    <col min="1" max="1" width="10.109375" bestFit="1" customWidth="1"/>
    <col min="2" max="2" width="67.44140625" customWidth="1"/>
    <col min="3" max="3" width="13.109375" bestFit="1" customWidth="1"/>
    <col min="4" max="4" width="107.6640625" customWidth="1"/>
  </cols>
  <sheetData>
    <row r="1" spans="1:4">
      <c r="A1" s="181" t="s">
        <v>299</v>
      </c>
      <c r="B1" s="182"/>
      <c r="C1" s="183"/>
      <c r="D1" s="159" t="s">
        <v>10</v>
      </c>
    </row>
    <row r="2" spans="1:4" ht="27.6">
      <c r="A2" s="115" t="s">
        <v>0</v>
      </c>
      <c r="B2" s="26" t="s">
        <v>60</v>
      </c>
      <c r="C2" s="123" t="s">
        <v>61</v>
      </c>
      <c r="D2" s="159"/>
    </row>
    <row r="3" spans="1:4">
      <c r="A3" s="117" t="s">
        <v>11</v>
      </c>
      <c r="B3" s="27" t="s">
        <v>11</v>
      </c>
      <c r="C3" s="12" t="s">
        <v>11</v>
      </c>
      <c r="D3" s="27" t="s">
        <v>62</v>
      </c>
    </row>
    <row r="4" spans="1:4">
      <c r="A4" s="121" t="s">
        <v>296</v>
      </c>
      <c r="B4" s="67" t="s">
        <v>300</v>
      </c>
      <c r="C4" s="184">
        <v>1</v>
      </c>
      <c r="D4" s="34"/>
    </row>
    <row r="5" spans="1:4">
      <c r="A5" s="120" t="s">
        <v>297</v>
      </c>
      <c r="B5" s="119" t="s">
        <v>190</v>
      </c>
      <c r="C5" s="185"/>
      <c r="D5" s="36"/>
    </row>
    <row r="6" spans="1:4">
      <c r="A6" s="116" t="s">
        <v>301</v>
      </c>
      <c r="B6" s="6" t="s">
        <v>302</v>
      </c>
      <c r="C6" s="185"/>
      <c r="D6" s="39"/>
    </row>
    <row r="7" spans="1:4">
      <c r="A7" s="116" t="s">
        <v>303</v>
      </c>
      <c r="B7" s="6" t="s">
        <v>304</v>
      </c>
      <c r="C7" s="185"/>
      <c r="D7" s="39"/>
    </row>
    <row r="8" spans="1:4">
      <c r="A8" s="119" t="s">
        <v>347</v>
      </c>
      <c r="B8" s="119" t="s">
        <v>341</v>
      </c>
      <c r="C8" s="185"/>
      <c r="D8" s="36"/>
    </row>
    <row r="9" spans="1:4">
      <c r="A9" s="6" t="s">
        <v>348</v>
      </c>
      <c r="B9" s="6" t="s">
        <v>305</v>
      </c>
      <c r="C9" s="185"/>
      <c r="D9" s="67"/>
    </row>
    <row r="10" spans="1:4">
      <c r="A10" s="6" t="s">
        <v>349</v>
      </c>
      <c r="B10" s="6" t="s">
        <v>306</v>
      </c>
      <c r="C10" s="185"/>
      <c r="D10" s="8"/>
    </row>
    <row r="11" spans="1:4">
      <c r="A11" s="6" t="s">
        <v>350</v>
      </c>
      <c r="B11" s="6" t="s">
        <v>307</v>
      </c>
      <c r="C11" s="185"/>
      <c r="D11" s="8"/>
    </row>
    <row r="12" spans="1:4">
      <c r="A12" s="6" t="s">
        <v>351</v>
      </c>
      <c r="B12" s="6" t="s">
        <v>308</v>
      </c>
      <c r="C12" s="185"/>
      <c r="D12" s="8"/>
    </row>
    <row r="13" spans="1:4">
      <c r="A13" s="6" t="s">
        <v>352</v>
      </c>
      <c r="B13" s="6" t="s">
        <v>309</v>
      </c>
      <c r="C13" s="185"/>
      <c r="D13" s="8"/>
    </row>
    <row r="14" spans="1:4" ht="28.2">
      <c r="A14" s="6" t="s">
        <v>353</v>
      </c>
      <c r="B14" s="6" t="s">
        <v>310</v>
      </c>
      <c r="C14" s="185"/>
      <c r="D14" s="8"/>
    </row>
    <row r="15" spans="1:4">
      <c r="A15" s="6" t="s">
        <v>353</v>
      </c>
      <c r="B15" s="6" t="s">
        <v>311</v>
      </c>
      <c r="C15" s="185"/>
      <c r="D15" s="8"/>
    </row>
    <row r="16" spans="1:4">
      <c r="A16" s="6" t="s">
        <v>354</v>
      </c>
      <c r="B16" s="6" t="s">
        <v>312</v>
      </c>
      <c r="C16" s="185"/>
      <c r="D16" s="8"/>
    </row>
    <row r="17" spans="1:4" ht="17.399999999999999">
      <c r="A17" s="122" t="s">
        <v>355</v>
      </c>
      <c r="B17" s="6" t="s">
        <v>313</v>
      </c>
      <c r="C17" s="185"/>
      <c r="D17" s="8"/>
    </row>
    <row r="18" spans="1:4">
      <c r="A18" s="6" t="s">
        <v>356</v>
      </c>
      <c r="B18" s="6" t="s">
        <v>314</v>
      </c>
      <c r="C18" s="185"/>
      <c r="D18" s="42"/>
    </row>
    <row r="19" spans="1:4" ht="15" customHeight="1">
      <c r="A19" s="129" t="s">
        <v>357</v>
      </c>
      <c r="B19" s="129" t="s">
        <v>342</v>
      </c>
      <c r="C19" s="185"/>
      <c r="D19" s="129"/>
    </row>
    <row r="20" spans="1:4" ht="42">
      <c r="A20" s="130" t="s">
        <v>358</v>
      </c>
      <c r="B20" s="131" t="s">
        <v>315</v>
      </c>
      <c r="C20" s="185"/>
      <c r="D20" s="42"/>
    </row>
    <row r="21" spans="1:4" ht="42">
      <c r="A21" s="130" t="s">
        <v>359</v>
      </c>
      <c r="B21" s="131" t="s">
        <v>316</v>
      </c>
      <c r="C21" s="185"/>
      <c r="D21" s="42"/>
    </row>
    <row r="22" spans="1:4" ht="15">
      <c r="A22" s="130" t="s">
        <v>360</v>
      </c>
      <c r="B22" s="132" t="s">
        <v>317</v>
      </c>
      <c r="C22" s="185"/>
      <c r="D22" s="42"/>
    </row>
    <row r="23" spans="1:4" ht="15">
      <c r="A23" s="130" t="s">
        <v>361</v>
      </c>
      <c r="B23" s="132" t="s">
        <v>318</v>
      </c>
      <c r="C23" s="185"/>
      <c r="D23" s="42"/>
    </row>
    <row r="24" spans="1:4" ht="27.6">
      <c r="A24" s="130" t="s">
        <v>362</v>
      </c>
      <c r="B24" s="132" t="s">
        <v>319</v>
      </c>
      <c r="C24" s="185"/>
      <c r="D24" s="42"/>
    </row>
    <row r="25" spans="1:4" ht="27.6">
      <c r="A25" s="130" t="s">
        <v>363</v>
      </c>
      <c r="B25" s="132" t="s">
        <v>323</v>
      </c>
      <c r="C25" s="185"/>
      <c r="D25" s="42"/>
    </row>
    <row r="26" spans="1:4" ht="15">
      <c r="A26" s="130" t="s">
        <v>364</v>
      </c>
      <c r="B26" s="132" t="s">
        <v>320</v>
      </c>
      <c r="C26" s="185"/>
      <c r="D26" s="42"/>
    </row>
    <row r="27" spans="1:4" ht="27.6">
      <c r="A27" s="130" t="s">
        <v>365</v>
      </c>
      <c r="B27" s="132" t="s">
        <v>321</v>
      </c>
      <c r="C27" s="185"/>
      <c r="D27" s="42"/>
    </row>
    <row r="28" spans="1:4" ht="41.4">
      <c r="A28" s="130" t="s">
        <v>366</v>
      </c>
      <c r="B28" s="132" t="s">
        <v>322</v>
      </c>
      <c r="C28" s="185"/>
      <c r="D28" s="42"/>
    </row>
    <row r="29" spans="1:4">
      <c r="A29" s="140" t="s">
        <v>367</v>
      </c>
      <c r="B29" s="129" t="s">
        <v>324</v>
      </c>
      <c r="C29" s="185"/>
      <c r="D29" s="129"/>
    </row>
    <row r="30" spans="1:4" ht="15">
      <c r="A30" s="133" t="s">
        <v>368</v>
      </c>
      <c r="B30" s="134" t="s">
        <v>325</v>
      </c>
      <c r="C30" s="185"/>
      <c r="D30" s="42"/>
    </row>
    <row r="31" spans="1:4" ht="15">
      <c r="A31" s="133" t="s">
        <v>369</v>
      </c>
      <c r="B31" s="134" t="s">
        <v>326</v>
      </c>
      <c r="C31" s="185"/>
      <c r="D31" s="42"/>
    </row>
    <row r="32" spans="1:4" ht="28.2">
      <c r="A32" s="133" t="s">
        <v>370</v>
      </c>
      <c r="B32" s="134" t="s">
        <v>327</v>
      </c>
      <c r="C32" s="185"/>
      <c r="D32" s="42"/>
    </row>
    <row r="33" spans="1:4" ht="15">
      <c r="A33" s="133" t="s">
        <v>371</v>
      </c>
      <c r="B33" s="136" t="s">
        <v>328</v>
      </c>
      <c r="C33" s="185"/>
      <c r="D33" s="42"/>
    </row>
    <row r="34" spans="1:4" ht="28.2">
      <c r="A34" s="133" t="s">
        <v>372</v>
      </c>
      <c r="B34" s="136" t="s">
        <v>329</v>
      </c>
      <c r="C34" s="185"/>
      <c r="D34" s="42"/>
    </row>
    <row r="35" spans="1:4" ht="28.2">
      <c r="A35" s="133" t="s">
        <v>373</v>
      </c>
      <c r="B35" s="136" t="s">
        <v>330</v>
      </c>
      <c r="C35" s="185"/>
      <c r="D35" s="42"/>
    </row>
    <row r="36" spans="1:4">
      <c r="A36" s="137" t="s">
        <v>374</v>
      </c>
      <c r="B36" s="139" t="s">
        <v>331</v>
      </c>
      <c r="C36" s="185"/>
      <c r="D36" s="139"/>
    </row>
    <row r="37" spans="1:4" ht="27.6">
      <c r="A37" s="135" t="s">
        <v>375</v>
      </c>
      <c r="B37" s="138" t="s">
        <v>332</v>
      </c>
      <c r="C37" s="185"/>
      <c r="D37" s="186" t="s">
        <v>340</v>
      </c>
    </row>
    <row r="38" spans="1:4" ht="15">
      <c r="A38" s="135" t="s">
        <v>376</v>
      </c>
      <c r="B38" s="138" t="s">
        <v>333</v>
      </c>
      <c r="C38" s="185"/>
      <c r="D38" s="186"/>
    </row>
    <row r="39" spans="1:4" ht="27.6">
      <c r="A39" s="135" t="s">
        <v>377</v>
      </c>
      <c r="B39" s="138" t="s">
        <v>334</v>
      </c>
      <c r="C39" s="185"/>
      <c r="D39" s="186"/>
    </row>
    <row r="40" spans="1:4" ht="27.6">
      <c r="A40" s="135" t="s">
        <v>378</v>
      </c>
      <c r="B40" s="138" t="s">
        <v>335</v>
      </c>
      <c r="C40" s="185"/>
      <c r="D40" s="186"/>
    </row>
    <row r="41" spans="1:4" ht="15">
      <c r="A41" s="135" t="s">
        <v>379</v>
      </c>
      <c r="B41" s="138" t="s">
        <v>336</v>
      </c>
      <c r="C41" s="185"/>
      <c r="D41" s="186"/>
    </row>
    <row r="42" spans="1:4" ht="27.6">
      <c r="A42" s="135" t="s">
        <v>380</v>
      </c>
      <c r="B42" s="138" t="s">
        <v>337</v>
      </c>
      <c r="C42" s="185"/>
      <c r="D42" s="186"/>
    </row>
    <row r="43" spans="1:4" ht="27.6">
      <c r="A43" s="135" t="s">
        <v>381</v>
      </c>
      <c r="B43" s="138" t="s">
        <v>338</v>
      </c>
      <c r="C43" s="185"/>
      <c r="D43" s="186"/>
    </row>
    <row r="44" spans="1:4" ht="27.6">
      <c r="A44" s="135" t="s">
        <v>382</v>
      </c>
      <c r="B44" s="138" t="s">
        <v>339</v>
      </c>
      <c r="C44" s="185"/>
      <c r="D44" s="186"/>
    </row>
    <row r="45" spans="1:4" ht="27.6">
      <c r="A45" s="120" t="s">
        <v>383</v>
      </c>
      <c r="B45" s="47" t="s">
        <v>194</v>
      </c>
      <c r="C45" s="26"/>
      <c r="D45" s="36"/>
    </row>
    <row r="46" spans="1:4">
      <c r="A46" s="8" t="s">
        <v>384</v>
      </c>
      <c r="B46" s="8" t="s">
        <v>298</v>
      </c>
      <c r="C46" s="11">
        <v>1</v>
      </c>
      <c r="D46" s="8"/>
    </row>
    <row r="47" spans="1:4">
      <c r="A47" s="116" t="s">
        <v>385</v>
      </c>
      <c r="B47" s="8" t="s">
        <v>343</v>
      </c>
      <c r="C47" s="55">
        <v>1</v>
      </c>
      <c r="D47" s="44"/>
    </row>
    <row r="48" spans="1:4">
      <c r="A48" s="116" t="s">
        <v>386</v>
      </c>
      <c r="B48" s="8" t="s">
        <v>344</v>
      </c>
      <c r="C48" s="55">
        <v>1</v>
      </c>
      <c r="D48" s="44"/>
    </row>
    <row r="49" spans="1:4">
      <c r="A49" s="116" t="s">
        <v>387</v>
      </c>
      <c r="B49" s="8" t="s">
        <v>345</v>
      </c>
      <c r="C49" s="55">
        <v>1</v>
      </c>
      <c r="D49" s="44"/>
    </row>
    <row r="50" spans="1:4">
      <c r="A50" s="116" t="s">
        <v>388</v>
      </c>
      <c r="B50" s="8" t="s">
        <v>346</v>
      </c>
      <c r="C50" s="55">
        <v>50</v>
      </c>
      <c r="D50" s="44"/>
    </row>
    <row r="51" spans="1:4" ht="42.6">
      <c r="A51" s="120" t="s">
        <v>389</v>
      </c>
      <c r="B51" s="31" t="s">
        <v>192</v>
      </c>
      <c r="C51" s="31"/>
      <c r="D51" s="36"/>
    </row>
    <row r="52" spans="1:4">
      <c r="A52" s="116" t="s">
        <v>390</v>
      </c>
      <c r="B52" s="8" t="s">
        <v>346</v>
      </c>
      <c r="C52" s="55">
        <v>100</v>
      </c>
    </row>
    <row r="53" spans="1:4" ht="41.4">
      <c r="A53" s="124" t="s">
        <v>391</v>
      </c>
      <c r="B53" s="8" t="s">
        <v>193</v>
      </c>
      <c r="C53" s="2">
        <v>1</v>
      </c>
      <c r="D53" s="50"/>
    </row>
    <row r="56" spans="1:4" ht="28.2">
      <c r="A56" s="169" t="s">
        <v>91</v>
      </c>
      <c r="B56" s="169"/>
      <c r="C56" s="169"/>
      <c r="D56" s="51" t="s">
        <v>92</v>
      </c>
    </row>
    <row r="57" spans="1:4" ht="28.2">
      <c r="A57" s="52" t="s">
        <v>93</v>
      </c>
      <c r="B57" s="53" t="s">
        <v>94</v>
      </c>
      <c r="C57" s="54"/>
      <c r="D57" s="55"/>
    </row>
    <row r="58" spans="1:4" ht="28.2">
      <c r="A58" s="52" t="s">
        <v>95</v>
      </c>
      <c r="B58" s="56" t="s">
        <v>96</v>
      </c>
      <c r="C58" s="54"/>
      <c r="D58" s="57"/>
    </row>
    <row r="59" spans="1:4">
      <c r="A59" s="58"/>
      <c r="B59" s="59"/>
      <c r="C59" s="126"/>
      <c r="D59" s="19"/>
    </row>
    <row r="60" spans="1:4">
      <c r="A60" s="61" t="s">
        <v>97</v>
      </c>
      <c r="B60" s="61" t="s">
        <v>98</v>
      </c>
      <c r="C60" s="62" t="s">
        <v>99</v>
      </c>
      <c r="D60" s="19"/>
    </row>
    <row r="61" spans="1:4">
      <c r="A61" s="63" t="s">
        <v>100</v>
      </c>
      <c r="B61" s="46" t="s">
        <v>101</v>
      </c>
      <c r="C61" s="63">
        <v>96</v>
      </c>
      <c r="D61" s="64"/>
    </row>
    <row r="62" spans="1:4">
      <c r="A62" s="63" t="s">
        <v>93</v>
      </c>
      <c r="B62" s="46" t="s">
        <v>102</v>
      </c>
      <c r="C62" s="63">
        <v>2</v>
      </c>
      <c r="D62" s="64"/>
    </row>
    <row r="63" spans="1:4">
      <c r="A63" s="63" t="s">
        <v>95</v>
      </c>
      <c r="B63" s="23" t="s">
        <v>216</v>
      </c>
      <c r="C63" s="63">
        <v>2</v>
      </c>
      <c r="D63" s="64"/>
    </row>
    <row r="64" spans="1:4">
      <c r="A64" s="63" t="s">
        <v>104</v>
      </c>
      <c r="B64" s="65" t="s">
        <v>105</v>
      </c>
      <c r="C64" s="63">
        <v>100</v>
      </c>
      <c r="D64" s="64"/>
    </row>
    <row r="65" spans="1:3">
      <c r="C65" s="17"/>
    </row>
    <row r="66" spans="1:3">
      <c r="A66" s="170" t="s">
        <v>217</v>
      </c>
      <c r="B66" s="165"/>
      <c r="C66" s="171"/>
    </row>
    <row r="67" spans="1:3">
      <c r="A67" s="172"/>
      <c r="B67" s="166"/>
      <c r="C67" s="173"/>
    </row>
    <row r="68" spans="1:3">
      <c r="A68" s="172"/>
      <c r="B68" s="166"/>
      <c r="C68" s="173"/>
    </row>
    <row r="69" spans="1:3">
      <c r="A69" s="172"/>
      <c r="B69" s="166"/>
      <c r="C69" s="173"/>
    </row>
    <row r="70" spans="1:3">
      <c r="A70" s="172"/>
      <c r="B70" s="166"/>
      <c r="C70" s="173"/>
    </row>
    <row r="71" spans="1:3">
      <c r="A71" s="172"/>
      <c r="B71" s="166"/>
      <c r="C71" s="173"/>
    </row>
    <row r="72" spans="1:3">
      <c r="A72" s="172"/>
      <c r="B72" s="166"/>
      <c r="C72" s="173"/>
    </row>
    <row r="73" spans="1:3">
      <c r="A73" s="172"/>
      <c r="B73" s="166"/>
      <c r="C73" s="173"/>
    </row>
    <row r="74" spans="1:3">
      <c r="A74" s="172"/>
      <c r="B74" s="166"/>
      <c r="C74" s="173"/>
    </row>
    <row r="75" spans="1:3">
      <c r="A75" s="172"/>
      <c r="B75" s="166"/>
      <c r="C75" s="173"/>
    </row>
    <row r="76" spans="1:3">
      <c r="A76" s="172"/>
      <c r="B76" s="166"/>
      <c r="C76" s="173"/>
    </row>
    <row r="77" spans="1:3">
      <c r="A77" s="172"/>
      <c r="B77" s="166"/>
      <c r="C77" s="173"/>
    </row>
    <row r="78" spans="1:3">
      <c r="A78" s="172"/>
      <c r="B78" s="166"/>
      <c r="C78" s="173"/>
    </row>
    <row r="79" spans="1:3">
      <c r="A79" s="172"/>
      <c r="B79" s="166"/>
      <c r="C79" s="173"/>
    </row>
    <row r="80" spans="1:3">
      <c r="A80" s="172"/>
      <c r="B80" s="166"/>
      <c r="C80" s="173"/>
    </row>
    <row r="81" spans="1:3">
      <c r="A81" s="172"/>
      <c r="B81" s="166"/>
      <c r="C81" s="173"/>
    </row>
    <row r="82" spans="1:3">
      <c r="A82" s="172"/>
      <c r="B82" s="166"/>
      <c r="C82" s="173"/>
    </row>
    <row r="83" spans="1:3">
      <c r="A83" s="174"/>
      <c r="B83" s="175"/>
      <c r="C83" s="176"/>
    </row>
  </sheetData>
  <mergeCells count="6">
    <mergeCell ref="A1:C1"/>
    <mergeCell ref="D1:D2"/>
    <mergeCell ref="C4:C44"/>
    <mergeCell ref="A56:C56"/>
    <mergeCell ref="A66:C83"/>
    <mergeCell ref="D37:D4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91E73-8729-46E9-BCB6-5DE8D4A98723}">
  <dimension ref="A1:E86"/>
  <sheetViews>
    <sheetView topLeftCell="A48" workbookViewId="0">
      <selection activeCell="D19" sqref="D19"/>
    </sheetView>
  </sheetViews>
  <sheetFormatPr defaultRowHeight="14.4"/>
  <cols>
    <col min="1" max="1" width="10.109375" bestFit="1" customWidth="1"/>
    <col min="2" max="2" width="68.44140625" bestFit="1" customWidth="1"/>
    <col min="3" max="3" width="13.109375" bestFit="1" customWidth="1"/>
    <col min="4" max="4" width="107.6640625" customWidth="1"/>
  </cols>
  <sheetData>
    <row r="1" spans="1:5">
      <c r="A1" s="181" t="s">
        <v>397</v>
      </c>
      <c r="B1" s="182"/>
      <c r="C1" s="183"/>
      <c r="D1" s="159" t="s">
        <v>10</v>
      </c>
    </row>
    <row r="2" spans="1:5" ht="27.6">
      <c r="A2" s="115" t="s">
        <v>0</v>
      </c>
      <c r="B2" s="26" t="s">
        <v>60</v>
      </c>
      <c r="C2" s="123" t="s">
        <v>61</v>
      </c>
      <c r="D2" s="159"/>
    </row>
    <row r="3" spans="1:5">
      <c r="A3" s="117" t="s">
        <v>11</v>
      </c>
      <c r="B3" s="27" t="s">
        <v>11</v>
      </c>
      <c r="C3" s="12" t="s">
        <v>11</v>
      </c>
      <c r="D3" s="27" t="s">
        <v>62</v>
      </c>
    </row>
    <row r="4" spans="1:5" ht="28.2">
      <c r="A4" s="121" t="s">
        <v>398</v>
      </c>
      <c r="B4" s="67" t="s">
        <v>399</v>
      </c>
      <c r="C4" s="184">
        <v>1</v>
      </c>
      <c r="D4" s="67"/>
    </row>
    <row r="5" spans="1:5">
      <c r="A5" s="120" t="s">
        <v>441</v>
      </c>
      <c r="B5" s="119" t="s">
        <v>190</v>
      </c>
      <c r="C5" s="185"/>
      <c r="D5" s="36"/>
    </row>
    <row r="6" spans="1:5">
      <c r="A6" s="116" t="s">
        <v>442</v>
      </c>
      <c r="B6" s="6" t="s">
        <v>400</v>
      </c>
      <c r="C6" s="185"/>
      <c r="D6" s="39"/>
    </row>
    <row r="7" spans="1:5">
      <c r="A7" s="116" t="s">
        <v>443</v>
      </c>
      <c r="B7" s="6" t="s">
        <v>401</v>
      </c>
      <c r="C7" s="185"/>
      <c r="D7" s="39"/>
    </row>
    <row r="8" spans="1:5">
      <c r="A8" s="119" t="s">
        <v>444</v>
      </c>
      <c r="B8" s="119" t="s">
        <v>422</v>
      </c>
      <c r="C8" s="185"/>
      <c r="D8" s="36"/>
    </row>
    <row r="9" spans="1:5">
      <c r="A9" s="6" t="s">
        <v>445</v>
      </c>
      <c r="B9" s="134" t="s">
        <v>432</v>
      </c>
      <c r="C9" s="185"/>
      <c r="D9" s="6"/>
      <c r="E9" s="6"/>
    </row>
    <row r="10" spans="1:5">
      <c r="A10" s="6" t="s">
        <v>446</v>
      </c>
      <c r="B10" s="6" t="s">
        <v>410</v>
      </c>
      <c r="C10" s="185"/>
      <c r="D10" s="8"/>
    </row>
    <row r="11" spans="1:5">
      <c r="A11" s="6" t="s">
        <v>447</v>
      </c>
      <c r="B11" s="6" t="s">
        <v>406</v>
      </c>
      <c r="C11" s="185"/>
      <c r="D11" s="67"/>
    </row>
    <row r="12" spans="1:5">
      <c r="A12" s="6" t="s">
        <v>448</v>
      </c>
      <c r="B12" s="6" t="s">
        <v>402</v>
      </c>
      <c r="C12" s="185"/>
      <c r="D12" s="8"/>
    </row>
    <row r="13" spans="1:5">
      <c r="A13" s="6" t="s">
        <v>449</v>
      </c>
      <c r="B13" s="6" t="s">
        <v>405</v>
      </c>
      <c r="C13" s="185"/>
      <c r="D13" s="8"/>
    </row>
    <row r="14" spans="1:5">
      <c r="A14" s="6" t="s">
        <v>450</v>
      </c>
      <c r="B14" s="6" t="s">
        <v>403</v>
      </c>
      <c r="C14" s="185"/>
      <c r="D14" s="8"/>
    </row>
    <row r="15" spans="1:5">
      <c r="A15" s="6" t="s">
        <v>451</v>
      </c>
      <c r="B15" s="6" t="s">
        <v>404</v>
      </c>
      <c r="C15" s="185"/>
      <c r="D15" s="8"/>
    </row>
    <row r="16" spans="1:5">
      <c r="A16" s="6" t="s">
        <v>452</v>
      </c>
      <c r="B16" s="6" t="s">
        <v>407</v>
      </c>
      <c r="C16" s="185"/>
      <c r="D16" s="8"/>
    </row>
    <row r="17" spans="1:4">
      <c r="A17" s="6" t="s">
        <v>453</v>
      </c>
      <c r="B17" s="6" t="s">
        <v>408</v>
      </c>
      <c r="C17" s="185"/>
      <c r="D17" s="8"/>
    </row>
    <row r="18" spans="1:4" ht="28.2">
      <c r="A18" s="6" t="s">
        <v>454</v>
      </c>
      <c r="B18" s="6" t="s">
        <v>409</v>
      </c>
      <c r="C18" s="185"/>
      <c r="D18" s="8"/>
    </row>
    <row r="19" spans="1:4">
      <c r="A19" s="6" t="s">
        <v>455</v>
      </c>
      <c r="B19" s="6" t="s">
        <v>411</v>
      </c>
      <c r="C19" s="185"/>
      <c r="D19" s="8"/>
    </row>
    <row r="20" spans="1:4" ht="28.2">
      <c r="A20" s="6" t="s">
        <v>456</v>
      </c>
      <c r="B20" s="6" t="s">
        <v>412</v>
      </c>
      <c r="C20" s="185"/>
      <c r="D20" s="8"/>
    </row>
    <row r="21" spans="1:4" ht="28.2">
      <c r="A21" s="6" t="s">
        <v>457</v>
      </c>
      <c r="B21" s="6" t="s">
        <v>413</v>
      </c>
      <c r="C21" s="185"/>
      <c r="D21" s="8"/>
    </row>
    <row r="22" spans="1:4" ht="28.2">
      <c r="A22" s="6" t="s">
        <v>458</v>
      </c>
      <c r="B22" s="6" t="s">
        <v>414</v>
      </c>
      <c r="C22" s="185"/>
      <c r="D22" s="8"/>
    </row>
    <row r="23" spans="1:4" ht="28.2">
      <c r="A23" s="6" t="s">
        <v>459</v>
      </c>
      <c r="B23" s="6" t="s">
        <v>415</v>
      </c>
      <c r="C23" s="185"/>
      <c r="D23" s="8"/>
    </row>
    <row r="24" spans="1:4">
      <c r="A24" s="6" t="s">
        <v>460</v>
      </c>
      <c r="B24" s="6" t="s">
        <v>416</v>
      </c>
      <c r="C24" s="185"/>
      <c r="D24" s="8"/>
    </row>
    <row r="25" spans="1:4">
      <c r="A25" s="6" t="s">
        <v>461</v>
      </c>
      <c r="B25" s="6" t="s">
        <v>417</v>
      </c>
      <c r="C25" s="185"/>
      <c r="D25" s="8"/>
    </row>
    <row r="26" spans="1:4">
      <c r="A26" s="6" t="s">
        <v>462</v>
      </c>
      <c r="B26" s="6" t="s">
        <v>418</v>
      </c>
      <c r="C26" s="185"/>
      <c r="D26" s="8"/>
    </row>
    <row r="27" spans="1:4">
      <c r="A27" s="6" t="s">
        <v>463</v>
      </c>
      <c r="B27" s="6" t="s">
        <v>420</v>
      </c>
      <c r="C27" s="185"/>
      <c r="D27" s="8"/>
    </row>
    <row r="28" spans="1:4">
      <c r="A28" s="6" t="s">
        <v>464</v>
      </c>
      <c r="B28" s="6" t="s">
        <v>419</v>
      </c>
      <c r="C28" s="185"/>
      <c r="D28" s="8"/>
    </row>
    <row r="29" spans="1:4">
      <c r="A29" s="6" t="s">
        <v>465</v>
      </c>
      <c r="B29" s="144" t="s">
        <v>435</v>
      </c>
      <c r="C29" s="185"/>
      <c r="D29" s="8"/>
    </row>
    <row r="30" spans="1:4">
      <c r="A30" s="129" t="s">
        <v>466</v>
      </c>
      <c r="B30" s="129" t="s">
        <v>421</v>
      </c>
      <c r="C30" s="185"/>
      <c r="D30" s="129"/>
    </row>
    <row r="31" spans="1:4">
      <c r="A31" s="122" t="s">
        <v>467</v>
      </c>
      <c r="B31" s="6" t="s">
        <v>423</v>
      </c>
      <c r="C31" s="185"/>
      <c r="D31" s="8"/>
    </row>
    <row r="32" spans="1:4">
      <c r="A32" s="122" t="s">
        <v>468</v>
      </c>
      <c r="B32" s="6" t="s">
        <v>424</v>
      </c>
      <c r="C32" s="185"/>
      <c r="D32" s="8"/>
    </row>
    <row r="33" spans="1:4">
      <c r="A33" s="122" t="s">
        <v>469</v>
      </c>
      <c r="B33" s="6" t="s">
        <v>425</v>
      </c>
      <c r="C33" s="185"/>
      <c r="D33" s="8"/>
    </row>
    <row r="34" spans="1:4">
      <c r="A34" s="122" t="s">
        <v>470</v>
      </c>
      <c r="B34" s="6" t="s">
        <v>430</v>
      </c>
      <c r="C34" s="185"/>
      <c r="D34" s="8"/>
    </row>
    <row r="35" spans="1:4">
      <c r="A35" s="122" t="s">
        <v>471</v>
      </c>
      <c r="B35" s="6" t="s">
        <v>426</v>
      </c>
      <c r="C35" s="185"/>
      <c r="D35" s="8"/>
    </row>
    <row r="36" spans="1:4">
      <c r="A36" s="129" t="s">
        <v>472</v>
      </c>
      <c r="B36" s="129" t="s">
        <v>427</v>
      </c>
      <c r="C36" s="185"/>
      <c r="D36" s="129"/>
    </row>
    <row r="37" spans="1:4">
      <c r="A37" s="122" t="s">
        <v>473</v>
      </c>
      <c r="B37" s="6" t="s">
        <v>428</v>
      </c>
      <c r="C37" s="185"/>
      <c r="D37" s="8"/>
    </row>
    <row r="38" spans="1:4">
      <c r="A38" s="122" t="s">
        <v>474</v>
      </c>
      <c r="B38" s="6" t="s">
        <v>424</v>
      </c>
      <c r="C38" s="185"/>
      <c r="D38" s="8"/>
    </row>
    <row r="39" spans="1:4">
      <c r="A39" s="122" t="s">
        <v>475</v>
      </c>
      <c r="B39" s="6" t="s">
        <v>429</v>
      </c>
      <c r="C39" s="185"/>
      <c r="D39" s="8"/>
    </row>
    <row r="40" spans="1:4">
      <c r="A40" s="122" t="s">
        <v>476</v>
      </c>
      <c r="B40" s="6" t="s">
        <v>431</v>
      </c>
      <c r="C40" s="185"/>
      <c r="D40" s="8"/>
    </row>
    <row r="41" spans="1:4">
      <c r="A41" s="122" t="s">
        <v>477</v>
      </c>
      <c r="B41" s="6" t="s">
        <v>426</v>
      </c>
      <c r="C41" s="185"/>
      <c r="D41" s="8"/>
    </row>
    <row r="42" spans="1:4">
      <c r="A42" s="140" t="s">
        <v>478</v>
      </c>
      <c r="B42" s="129" t="s">
        <v>440</v>
      </c>
      <c r="C42" s="185"/>
      <c r="D42" s="129"/>
    </row>
    <row r="43" spans="1:4" ht="15">
      <c r="A43" s="133" t="s">
        <v>479</v>
      </c>
      <c r="B43" s="134" t="s">
        <v>433</v>
      </c>
      <c r="C43" s="185"/>
      <c r="D43" s="42"/>
    </row>
    <row r="44" spans="1:4" ht="15">
      <c r="A44" s="133" t="s">
        <v>480</v>
      </c>
      <c r="B44" s="134" t="s">
        <v>434</v>
      </c>
      <c r="C44" s="185"/>
      <c r="D44" s="42"/>
    </row>
    <row r="45" spans="1:4" ht="15">
      <c r="A45" s="133" t="s">
        <v>481</v>
      </c>
      <c r="B45" s="136" t="s">
        <v>436</v>
      </c>
      <c r="C45" s="185"/>
      <c r="D45" s="42"/>
    </row>
    <row r="46" spans="1:4" ht="15">
      <c r="A46" s="133" t="s">
        <v>482</v>
      </c>
      <c r="B46" s="136" t="s">
        <v>437</v>
      </c>
      <c r="C46" s="185"/>
      <c r="D46" s="42"/>
    </row>
    <row r="47" spans="1:4" ht="15">
      <c r="A47" s="133" t="s">
        <v>483</v>
      </c>
      <c r="B47" s="136" t="s">
        <v>438</v>
      </c>
      <c r="C47" s="185"/>
      <c r="D47" s="42"/>
    </row>
    <row r="48" spans="1:4" ht="15">
      <c r="A48" s="133" t="s">
        <v>560</v>
      </c>
      <c r="B48" s="136" t="s">
        <v>561</v>
      </c>
      <c r="C48" s="187"/>
      <c r="D48" s="42"/>
    </row>
    <row r="49" spans="1:4" ht="27.6">
      <c r="A49" s="120" t="s">
        <v>484</v>
      </c>
      <c r="B49" s="47" t="s">
        <v>194</v>
      </c>
      <c r="C49" s="26"/>
      <c r="D49" s="36"/>
    </row>
    <row r="50" spans="1:4">
      <c r="A50" s="8" t="s">
        <v>485</v>
      </c>
      <c r="B50" s="8" t="s">
        <v>439</v>
      </c>
      <c r="C50" s="11">
        <v>1</v>
      </c>
      <c r="D50" s="8"/>
    </row>
    <row r="51" spans="1:4">
      <c r="A51" s="116" t="s">
        <v>486</v>
      </c>
      <c r="B51" s="8" t="s">
        <v>495</v>
      </c>
      <c r="C51" s="55">
        <v>1</v>
      </c>
      <c r="D51" s="44"/>
    </row>
    <row r="52" spans="1:4" ht="42.6">
      <c r="A52" s="120" t="s">
        <v>487</v>
      </c>
      <c r="B52" s="31" t="s">
        <v>192</v>
      </c>
      <c r="C52" s="31"/>
      <c r="D52" s="36"/>
    </row>
    <row r="53" spans="1:4">
      <c r="A53" s="6" t="s">
        <v>488</v>
      </c>
      <c r="B53" s="6" t="s">
        <v>492</v>
      </c>
      <c r="C53" s="2">
        <v>1</v>
      </c>
      <c r="D53" s="67"/>
    </row>
    <row r="54" spans="1:4">
      <c r="A54" s="6" t="s">
        <v>493</v>
      </c>
      <c r="B54" s="6" t="s">
        <v>491</v>
      </c>
      <c r="C54" s="2">
        <v>1</v>
      </c>
      <c r="D54" s="50"/>
    </row>
    <row r="55" spans="1:4">
      <c r="A55" s="6" t="s">
        <v>494</v>
      </c>
      <c r="B55" s="6" t="s">
        <v>490</v>
      </c>
      <c r="C55" s="2">
        <v>1</v>
      </c>
      <c r="D55" s="50"/>
    </row>
    <row r="56" spans="1:4" ht="42">
      <c r="A56" s="8" t="s">
        <v>496</v>
      </c>
      <c r="B56" s="6" t="s">
        <v>193</v>
      </c>
      <c r="C56" s="2">
        <v>1</v>
      </c>
      <c r="D56" s="50"/>
    </row>
    <row r="59" spans="1:4" ht="28.2">
      <c r="A59" s="169" t="s">
        <v>91</v>
      </c>
      <c r="B59" s="169"/>
      <c r="C59" s="169"/>
      <c r="D59" s="51" t="s">
        <v>92</v>
      </c>
    </row>
    <row r="60" spans="1:4" ht="28.2">
      <c r="A60" s="52" t="s">
        <v>93</v>
      </c>
      <c r="B60" s="53" t="s">
        <v>94</v>
      </c>
      <c r="C60" s="54"/>
      <c r="D60" s="55"/>
    </row>
    <row r="61" spans="1:4" ht="28.2">
      <c r="A61" s="52" t="s">
        <v>95</v>
      </c>
      <c r="B61" s="56" t="s">
        <v>96</v>
      </c>
      <c r="C61" s="54"/>
      <c r="D61" s="57"/>
    </row>
    <row r="62" spans="1:4">
      <c r="A62" s="58"/>
      <c r="B62" s="59"/>
      <c r="C62" s="126"/>
      <c r="D62" s="19"/>
    </row>
    <row r="63" spans="1:4">
      <c r="A63" s="61" t="s">
        <v>97</v>
      </c>
      <c r="B63" s="61" t="s">
        <v>98</v>
      </c>
      <c r="C63" s="62" t="s">
        <v>99</v>
      </c>
      <c r="D63" s="19"/>
    </row>
    <row r="64" spans="1:4">
      <c r="A64" s="63" t="s">
        <v>100</v>
      </c>
      <c r="B64" s="46" t="s">
        <v>101</v>
      </c>
      <c r="C64" s="63">
        <v>96</v>
      </c>
      <c r="D64" s="64"/>
    </row>
    <row r="65" spans="1:4">
      <c r="A65" s="63" t="s">
        <v>93</v>
      </c>
      <c r="B65" s="46" t="s">
        <v>102</v>
      </c>
      <c r="C65" s="63">
        <v>2</v>
      </c>
      <c r="D65" s="64"/>
    </row>
    <row r="66" spans="1:4">
      <c r="A66" s="63" t="s">
        <v>95</v>
      </c>
      <c r="B66" s="23" t="s">
        <v>216</v>
      </c>
      <c r="C66" s="63">
        <v>2</v>
      </c>
      <c r="D66" s="64"/>
    </row>
    <row r="67" spans="1:4">
      <c r="A67" s="63" t="s">
        <v>104</v>
      </c>
      <c r="B67" s="65" t="s">
        <v>105</v>
      </c>
      <c r="C67" s="63">
        <v>100</v>
      </c>
      <c r="D67" s="64"/>
    </row>
    <row r="68" spans="1:4">
      <c r="C68" s="17"/>
    </row>
    <row r="69" spans="1:4">
      <c r="A69" s="170" t="s">
        <v>217</v>
      </c>
      <c r="B69" s="165"/>
      <c r="C69" s="171"/>
    </row>
    <row r="70" spans="1:4">
      <c r="A70" s="172"/>
      <c r="B70" s="166"/>
      <c r="C70" s="173"/>
    </row>
    <row r="71" spans="1:4">
      <c r="A71" s="172"/>
      <c r="B71" s="166"/>
      <c r="C71" s="173"/>
    </row>
    <row r="72" spans="1:4">
      <c r="A72" s="172"/>
      <c r="B72" s="166"/>
      <c r="C72" s="173"/>
    </row>
    <row r="73" spans="1:4">
      <c r="A73" s="172"/>
      <c r="B73" s="166"/>
      <c r="C73" s="173"/>
    </row>
    <row r="74" spans="1:4">
      <c r="A74" s="172"/>
      <c r="B74" s="166"/>
      <c r="C74" s="173"/>
    </row>
    <row r="75" spans="1:4">
      <c r="A75" s="172"/>
      <c r="B75" s="166"/>
      <c r="C75" s="173"/>
    </row>
    <row r="76" spans="1:4">
      <c r="A76" s="172"/>
      <c r="B76" s="166"/>
      <c r="C76" s="173"/>
    </row>
    <row r="77" spans="1:4">
      <c r="A77" s="172"/>
      <c r="B77" s="166"/>
      <c r="C77" s="173"/>
    </row>
    <row r="78" spans="1:4">
      <c r="A78" s="172"/>
      <c r="B78" s="166"/>
      <c r="C78" s="173"/>
    </row>
    <row r="79" spans="1:4">
      <c r="A79" s="172"/>
      <c r="B79" s="166"/>
      <c r="C79" s="173"/>
    </row>
    <row r="80" spans="1:4">
      <c r="A80" s="172"/>
      <c r="B80" s="166"/>
      <c r="C80" s="173"/>
    </row>
    <row r="81" spans="1:3">
      <c r="A81" s="172"/>
      <c r="B81" s="166"/>
      <c r="C81" s="173"/>
    </row>
    <row r="82" spans="1:3">
      <c r="A82" s="172"/>
      <c r="B82" s="166"/>
      <c r="C82" s="173"/>
    </row>
    <row r="83" spans="1:3">
      <c r="A83" s="172"/>
      <c r="B83" s="166"/>
      <c r="C83" s="173"/>
    </row>
    <row r="84" spans="1:3">
      <c r="A84" s="172"/>
      <c r="B84" s="166"/>
      <c r="C84" s="173"/>
    </row>
    <row r="85" spans="1:3">
      <c r="A85" s="172"/>
      <c r="B85" s="166"/>
      <c r="C85" s="173"/>
    </row>
    <row r="86" spans="1:3">
      <c r="A86" s="174"/>
      <c r="B86" s="175"/>
      <c r="C86" s="176"/>
    </row>
  </sheetData>
  <mergeCells count="5">
    <mergeCell ref="A1:C1"/>
    <mergeCell ref="D1:D2"/>
    <mergeCell ref="A59:C59"/>
    <mergeCell ref="A69:C86"/>
    <mergeCell ref="C4:C48"/>
  </mergeCells>
  <pageMargins left="0.7" right="0.7" top="0.75" bottom="0.75" header="0.3" footer="0.3"/>
  <pageSetup paperSize="9" orientation="portrait" verticalDpi="0" r:id="rId1"/>
  <ignoredErrors>
    <ignoredError sqref="A7" twoDigitTextYear="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59CA9-541B-4289-B0E7-C54D810EDBFF}">
  <dimension ref="A1:D19"/>
  <sheetViews>
    <sheetView workbookViewId="0">
      <selection activeCell="B10" sqref="B10"/>
    </sheetView>
  </sheetViews>
  <sheetFormatPr defaultRowHeight="14.4"/>
  <cols>
    <col min="2" max="2" width="76.33203125" customWidth="1"/>
    <col min="3" max="3" width="11.5546875" bestFit="1" customWidth="1"/>
    <col min="4" max="4" width="86.5546875" bestFit="1" customWidth="1"/>
  </cols>
  <sheetData>
    <row r="1" spans="1:4">
      <c r="A1" s="167" t="s">
        <v>510</v>
      </c>
      <c r="B1" s="167"/>
      <c r="C1" s="167"/>
      <c r="D1" s="159" t="s">
        <v>10</v>
      </c>
    </row>
    <row r="2" spans="1:4" ht="28.2">
      <c r="A2" s="30" t="s">
        <v>0</v>
      </c>
      <c r="B2" s="26" t="s">
        <v>60</v>
      </c>
      <c r="C2" s="31" t="s">
        <v>61</v>
      </c>
      <c r="D2" s="159"/>
    </row>
    <row r="3" spans="1:4">
      <c r="A3" s="168" t="s">
        <v>11</v>
      </c>
      <c r="B3" s="168"/>
      <c r="C3" s="168"/>
      <c r="D3" s="27" t="s">
        <v>62</v>
      </c>
    </row>
    <row r="4" spans="1:4">
      <c r="A4" s="148" t="s">
        <v>511</v>
      </c>
      <c r="B4" s="149" t="s">
        <v>498</v>
      </c>
      <c r="C4" s="184">
        <v>4</v>
      </c>
      <c r="D4" s="34"/>
    </row>
    <row r="5" spans="1:4">
      <c r="A5" s="35" t="s">
        <v>512</v>
      </c>
      <c r="B5" s="36" t="s">
        <v>65</v>
      </c>
      <c r="C5" s="185"/>
      <c r="D5" s="36"/>
    </row>
    <row r="6" spans="1:4" ht="27.6">
      <c r="A6" s="148" t="s">
        <v>513</v>
      </c>
      <c r="B6" s="8" t="s">
        <v>499</v>
      </c>
      <c r="C6" s="185"/>
      <c r="D6" s="21"/>
    </row>
    <row r="7" spans="1:4">
      <c r="A7" s="35" t="s">
        <v>514</v>
      </c>
      <c r="B7" s="36" t="s">
        <v>68</v>
      </c>
      <c r="C7" s="185"/>
      <c r="D7" s="36"/>
    </row>
    <row r="8" spans="1:4" ht="27.6">
      <c r="A8" s="148" t="s">
        <v>515</v>
      </c>
      <c r="B8" s="150" t="s">
        <v>500</v>
      </c>
      <c r="C8" s="185"/>
      <c r="D8" s="151"/>
    </row>
    <row r="9" spans="1:4">
      <c r="A9" s="148" t="s">
        <v>516</v>
      </c>
      <c r="B9" s="150" t="s">
        <v>501</v>
      </c>
      <c r="C9" s="185"/>
      <c r="D9" s="21"/>
    </row>
    <row r="10" spans="1:4" ht="27.6">
      <c r="A10" s="148" t="s">
        <v>517</v>
      </c>
      <c r="B10" s="150" t="s">
        <v>502</v>
      </c>
      <c r="C10" s="185"/>
      <c r="D10" s="21"/>
    </row>
    <row r="11" spans="1:4">
      <c r="A11" s="148" t="s">
        <v>518</v>
      </c>
      <c r="B11" s="150" t="s">
        <v>503</v>
      </c>
      <c r="C11" s="185"/>
      <c r="D11" s="21"/>
    </row>
    <row r="12" spans="1:4">
      <c r="A12" s="35" t="s">
        <v>519</v>
      </c>
      <c r="B12" s="36" t="s">
        <v>504</v>
      </c>
      <c r="C12" s="185"/>
      <c r="D12" s="36"/>
    </row>
    <row r="13" spans="1:4">
      <c r="A13" s="148" t="s">
        <v>520</v>
      </c>
      <c r="B13" s="150" t="s">
        <v>505</v>
      </c>
      <c r="C13" s="187"/>
      <c r="D13" s="152"/>
    </row>
    <row r="14" spans="1:4">
      <c r="A14" s="35" t="s">
        <v>521</v>
      </c>
      <c r="B14" s="153" t="s">
        <v>506</v>
      </c>
      <c r="C14" s="36"/>
      <c r="D14" s="36"/>
    </row>
    <row r="15" spans="1:4">
      <c r="A15" s="148" t="s">
        <v>522</v>
      </c>
      <c r="B15" s="150" t="s">
        <v>507</v>
      </c>
      <c r="C15" s="55">
        <v>1</v>
      </c>
      <c r="D15" s="21"/>
    </row>
    <row r="16" spans="1:4">
      <c r="A16" s="148" t="s">
        <v>523</v>
      </c>
      <c r="B16" s="150" t="s">
        <v>508</v>
      </c>
      <c r="C16" s="55">
        <v>1</v>
      </c>
      <c r="D16" s="21"/>
    </row>
    <row r="17" spans="1:4">
      <c r="A17" s="148" t="s">
        <v>524</v>
      </c>
      <c r="B17" s="150" t="s">
        <v>509</v>
      </c>
      <c r="C17" s="55">
        <v>1</v>
      </c>
      <c r="D17" s="21"/>
    </row>
    <row r="18" spans="1:4" ht="42.6">
      <c r="A18" s="35" t="s">
        <v>525</v>
      </c>
      <c r="B18" s="31" t="s">
        <v>87</v>
      </c>
      <c r="C18" s="36"/>
      <c r="D18" s="36"/>
    </row>
    <row r="19" spans="1:4" ht="41.4">
      <c r="A19" s="148" t="s">
        <v>526</v>
      </c>
      <c r="B19" s="7" t="s">
        <v>90</v>
      </c>
      <c r="C19" s="2">
        <v>1</v>
      </c>
      <c r="D19" s="50"/>
    </row>
  </sheetData>
  <mergeCells count="4">
    <mergeCell ref="A1:C1"/>
    <mergeCell ref="D1:D2"/>
    <mergeCell ref="A3:C3"/>
    <mergeCell ref="C4:C1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672E7-9DBC-4F4F-91F6-216DE47C04CE}">
  <dimension ref="A1:O22"/>
  <sheetViews>
    <sheetView topLeftCell="A11" workbookViewId="0">
      <selection activeCell="D29" sqref="D29"/>
    </sheetView>
  </sheetViews>
  <sheetFormatPr defaultRowHeight="14.4"/>
  <cols>
    <col min="1" max="1" width="11.109375" customWidth="1"/>
    <col min="2" max="2" width="23"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44140625" customWidth="1"/>
    <col min="14" max="14" width="34.5546875" customWidth="1"/>
  </cols>
  <sheetData>
    <row r="1" spans="1:15">
      <c r="A1" s="68"/>
      <c r="B1" s="69"/>
      <c r="C1" s="70"/>
      <c r="D1" s="71"/>
      <c r="E1" s="71"/>
      <c r="F1" s="71"/>
      <c r="G1" s="71"/>
      <c r="H1" s="71"/>
      <c r="I1" s="71"/>
      <c r="J1" s="71"/>
      <c r="K1" s="71"/>
      <c r="L1" s="68"/>
      <c r="M1" s="71"/>
      <c r="N1" s="68"/>
    </row>
    <row r="2" spans="1:15" ht="37.5" customHeight="1">
      <c r="A2" s="191" t="s">
        <v>121</v>
      </c>
      <c r="B2" s="192"/>
      <c r="C2" s="192"/>
      <c r="D2" s="192"/>
      <c r="E2" s="192"/>
      <c r="F2" s="192"/>
      <c r="G2" s="193"/>
      <c r="H2" s="72"/>
      <c r="I2" s="72"/>
      <c r="J2" s="72"/>
      <c r="K2" s="72"/>
      <c r="L2" s="73"/>
      <c r="M2" s="72"/>
      <c r="N2" s="73"/>
      <c r="O2" s="74"/>
    </row>
    <row r="3" spans="1:15" ht="24.75" customHeight="1">
      <c r="A3" s="194" t="s">
        <v>122</v>
      </c>
      <c r="B3" s="194"/>
      <c r="C3" s="194"/>
      <c r="D3" s="194"/>
      <c r="E3" s="194"/>
      <c r="F3" s="194"/>
      <c r="G3" s="194"/>
      <c r="H3" s="72"/>
      <c r="I3" s="72"/>
      <c r="J3" s="72"/>
      <c r="K3" s="72"/>
      <c r="L3" s="73"/>
      <c r="M3" s="72"/>
      <c r="N3" s="73"/>
      <c r="O3" s="74"/>
    </row>
    <row r="4" spans="1:15" ht="15.6">
      <c r="A4" s="195" t="s">
        <v>123</v>
      </c>
      <c r="B4" s="195"/>
      <c r="C4" s="195"/>
      <c r="D4" s="195"/>
      <c r="E4" s="195"/>
      <c r="F4" s="195"/>
      <c r="G4" s="195"/>
      <c r="H4" s="195"/>
      <c r="I4" s="195"/>
      <c r="J4" s="195"/>
      <c r="K4" s="195"/>
      <c r="L4" s="195"/>
      <c r="M4" s="195"/>
      <c r="N4" s="195"/>
      <c r="O4" s="195"/>
    </row>
    <row r="5" spans="1:15" ht="40.799999999999997">
      <c r="A5" s="75" t="s">
        <v>124</v>
      </c>
      <c r="B5" s="75" t="s">
        <v>125</v>
      </c>
      <c r="C5" s="75" t="s">
        <v>126</v>
      </c>
      <c r="D5" s="76" t="s">
        <v>127</v>
      </c>
      <c r="E5" s="76" t="s">
        <v>128</v>
      </c>
      <c r="F5" s="75" t="s">
        <v>129</v>
      </c>
      <c r="G5" s="75" t="s">
        <v>130</v>
      </c>
      <c r="H5" s="75" t="s">
        <v>131</v>
      </c>
      <c r="I5" s="77" t="s">
        <v>132</v>
      </c>
      <c r="J5" s="75" t="s">
        <v>133</v>
      </c>
      <c r="K5" s="75" t="s">
        <v>134</v>
      </c>
      <c r="L5" s="75" t="s">
        <v>135</v>
      </c>
      <c r="M5" s="78" t="s">
        <v>136</v>
      </c>
      <c r="N5" s="79" t="s">
        <v>137</v>
      </c>
      <c r="O5" s="78" t="s">
        <v>138</v>
      </c>
    </row>
    <row r="6" spans="1:15">
      <c r="A6" s="80">
        <v>1</v>
      </c>
      <c r="B6" s="80">
        <v>2</v>
      </c>
      <c r="C6" s="80">
        <v>3</v>
      </c>
      <c r="D6" s="80">
        <v>4</v>
      </c>
      <c r="E6" s="80">
        <v>5</v>
      </c>
      <c r="F6" s="80">
        <v>6</v>
      </c>
      <c r="G6" s="80">
        <v>7</v>
      </c>
      <c r="H6" s="80">
        <v>8</v>
      </c>
      <c r="I6" s="80">
        <v>9</v>
      </c>
      <c r="J6" s="80">
        <v>10</v>
      </c>
      <c r="K6" s="80">
        <v>11</v>
      </c>
      <c r="L6" s="80">
        <v>12</v>
      </c>
      <c r="M6" s="80">
        <v>13</v>
      </c>
      <c r="N6" s="80">
        <v>14</v>
      </c>
      <c r="O6" s="80">
        <v>15</v>
      </c>
    </row>
    <row r="7" spans="1:15">
      <c r="A7" s="81" t="s">
        <v>139</v>
      </c>
      <c r="B7" s="98" t="s">
        <v>7</v>
      </c>
      <c r="C7" s="82">
        <v>1</v>
      </c>
      <c r="D7" s="83"/>
      <c r="E7" s="83"/>
      <c r="F7" s="83"/>
      <c r="G7" s="83"/>
      <c r="H7" s="83"/>
      <c r="I7" s="83"/>
      <c r="J7" s="83"/>
      <c r="K7" s="81"/>
      <c r="L7" s="84"/>
      <c r="M7" s="85">
        <f t="shared" ref="M7:M12" si="0">C7*(F7*(G7+(H7*I7)))</f>
        <v>0</v>
      </c>
      <c r="N7" s="86">
        <f t="shared" ref="N7:N12" si="1">M7</f>
        <v>0</v>
      </c>
      <c r="O7" s="87"/>
    </row>
    <row r="8" spans="1:15" ht="20.399999999999999">
      <c r="A8" s="81" t="s">
        <v>168</v>
      </c>
      <c r="B8" s="98" t="s">
        <v>169</v>
      </c>
      <c r="C8" s="82">
        <v>2</v>
      </c>
      <c r="D8" s="83"/>
      <c r="E8" s="83"/>
      <c r="F8" s="83"/>
      <c r="G8" s="83"/>
      <c r="H8" s="83"/>
      <c r="I8" s="83"/>
      <c r="J8" s="83"/>
      <c r="K8" s="81"/>
      <c r="L8" s="84"/>
      <c r="M8" s="85">
        <f t="shared" si="0"/>
        <v>0</v>
      </c>
      <c r="N8" s="86">
        <f t="shared" si="1"/>
        <v>0</v>
      </c>
      <c r="O8" s="87"/>
    </row>
    <row r="9" spans="1:15">
      <c r="A9" s="81" t="s">
        <v>214</v>
      </c>
      <c r="B9" s="98" t="s">
        <v>295</v>
      </c>
      <c r="C9" s="82">
        <v>1</v>
      </c>
      <c r="D9" s="83"/>
      <c r="E9" s="83"/>
      <c r="F9" s="83"/>
      <c r="G9" s="83"/>
      <c r="H9" s="83"/>
      <c r="I9" s="83"/>
      <c r="J9" s="83"/>
      <c r="K9" s="81"/>
      <c r="L9" s="84"/>
      <c r="M9" s="85">
        <f t="shared" si="0"/>
        <v>0</v>
      </c>
      <c r="N9" s="86">
        <f t="shared" si="1"/>
        <v>0</v>
      </c>
      <c r="O9" s="87"/>
    </row>
    <row r="10" spans="1:15">
      <c r="A10" s="81" t="s">
        <v>277</v>
      </c>
      <c r="B10" s="98" t="s">
        <v>276</v>
      </c>
      <c r="C10" s="82">
        <v>1</v>
      </c>
      <c r="D10" s="83"/>
      <c r="E10" s="83"/>
      <c r="F10" s="83"/>
      <c r="G10" s="83"/>
      <c r="H10" s="83"/>
      <c r="I10" s="83"/>
      <c r="J10" s="83"/>
      <c r="K10" s="81"/>
      <c r="L10" s="84"/>
      <c r="M10" s="85">
        <f t="shared" si="0"/>
        <v>0</v>
      </c>
      <c r="N10" s="86">
        <f t="shared" si="1"/>
        <v>0</v>
      </c>
      <c r="O10" s="87"/>
    </row>
    <row r="11" spans="1:15">
      <c r="A11" s="81" t="s">
        <v>392</v>
      </c>
      <c r="B11" s="98" t="s">
        <v>298</v>
      </c>
      <c r="C11" s="82">
        <v>1</v>
      </c>
      <c r="D11" s="83"/>
      <c r="E11" s="83"/>
      <c r="F11" s="83"/>
      <c r="G11" s="83"/>
      <c r="H11" s="83"/>
      <c r="I11" s="83"/>
      <c r="J11" s="83"/>
      <c r="K11" s="81"/>
      <c r="L11" s="84"/>
      <c r="M11" s="85">
        <f t="shared" si="0"/>
        <v>0</v>
      </c>
      <c r="N11" s="86">
        <f t="shared" si="1"/>
        <v>0</v>
      </c>
      <c r="O11" s="87"/>
    </row>
    <row r="12" spans="1:15" ht="33.75" customHeight="1">
      <c r="A12" s="81" t="s">
        <v>489</v>
      </c>
      <c r="B12" s="98" t="s">
        <v>396</v>
      </c>
      <c r="C12" s="82">
        <v>1</v>
      </c>
      <c r="D12" s="83"/>
      <c r="E12" s="83"/>
      <c r="F12" s="83"/>
      <c r="G12" s="83"/>
      <c r="H12" s="83"/>
      <c r="I12" s="83"/>
      <c r="J12" s="83"/>
      <c r="K12" s="81"/>
      <c r="L12" s="84"/>
      <c r="M12" s="85">
        <f t="shared" si="0"/>
        <v>0</v>
      </c>
      <c r="N12" s="86">
        <f t="shared" si="1"/>
        <v>0</v>
      </c>
      <c r="O12" s="87"/>
    </row>
    <row r="13" spans="1:15">
      <c r="A13" s="81" t="s">
        <v>527</v>
      </c>
      <c r="B13" s="98" t="s">
        <v>528</v>
      </c>
      <c r="C13" s="82">
        <v>4</v>
      </c>
      <c r="D13" s="83"/>
      <c r="E13" s="83"/>
      <c r="F13" s="83"/>
      <c r="G13" s="83"/>
      <c r="H13" s="83"/>
      <c r="I13" s="83"/>
      <c r="J13" s="83"/>
      <c r="K13" s="81"/>
      <c r="L13" s="84"/>
      <c r="M13" s="85">
        <f t="shared" ref="M13" si="2">C13*(F13*(G13+(H13*I13)))</f>
        <v>0</v>
      </c>
      <c r="N13" s="86">
        <f t="shared" ref="N13" si="3">M13</f>
        <v>0</v>
      </c>
      <c r="O13" s="87"/>
    </row>
    <row r="15" spans="1:15">
      <c r="A15" s="196" t="s">
        <v>11</v>
      </c>
      <c r="B15" s="197"/>
      <c r="C15" s="197"/>
      <c r="D15" s="197"/>
      <c r="E15" s="197"/>
      <c r="F15" s="197"/>
      <c r="G15" s="197"/>
      <c r="H15" s="197"/>
      <c r="I15" s="197"/>
      <c r="J15" s="197"/>
      <c r="K15" s="197"/>
      <c r="L15" s="197"/>
      <c r="M15" s="197"/>
      <c r="N15" s="197"/>
      <c r="O15" s="198"/>
    </row>
    <row r="16" spans="1:15" ht="15.6">
      <c r="A16" s="199" t="s">
        <v>123</v>
      </c>
      <c r="B16" s="199"/>
      <c r="C16" s="199"/>
      <c r="D16" s="199"/>
      <c r="E16" s="199"/>
      <c r="F16" s="199"/>
      <c r="G16" s="199"/>
      <c r="H16" s="199"/>
      <c r="I16" s="199"/>
      <c r="J16" s="199"/>
      <c r="K16" s="199"/>
      <c r="L16" s="199"/>
      <c r="M16" s="199"/>
      <c r="N16" s="199"/>
      <c r="O16" s="199"/>
    </row>
    <row r="17" spans="1:15" ht="40.799999999999997">
      <c r="A17" s="88" t="s">
        <v>124</v>
      </c>
      <c r="B17" s="88" t="s">
        <v>125</v>
      </c>
      <c r="C17" s="88" t="s">
        <v>140</v>
      </c>
      <c r="D17" s="89" t="s">
        <v>127</v>
      </c>
      <c r="E17" s="89" t="s">
        <v>128</v>
      </c>
      <c r="F17" s="88" t="s">
        <v>129</v>
      </c>
      <c r="G17" s="88" t="s">
        <v>130</v>
      </c>
      <c r="H17" s="88" t="s">
        <v>131</v>
      </c>
      <c r="I17" s="90" t="s">
        <v>132</v>
      </c>
      <c r="J17" s="88" t="s">
        <v>133</v>
      </c>
      <c r="K17" s="88" t="s">
        <v>134</v>
      </c>
      <c r="L17" s="88" t="s">
        <v>135</v>
      </c>
      <c r="M17" s="91" t="s">
        <v>136</v>
      </c>
      <c r="N17" s="92" t="s">
        <v>137</v>
      </c>
      <c r="O17" s="93" t="s">
        <v>138</v>
      </c>
    </row>
    <row r="18" spans="1:15">
      <c r="A18" s="94">
        <v>1</v>
      </c>
      <c r="B18" s="94">
        <v>2</v>
      </c>
      <c r="C18" s="94">
        <v>3</v>
      </c>
      <c r="D18" s="94">
        <v>4</v>
      </c>
      <c r="E18" s="94">
        <v>5</v>
      </c>
      <c r="F18" s="94">
        <v>6</v>
      </c>
      <c r="G18" s="94">
        <v>7</v>
      </c>
      <c r="H18" s="94">
        <v>8</v>
      </c>
      <c r="I18" s="94">
        <v>9</v>
      </c>
      <c r="J18" s="94">
        <v>10</v>
      </c>
      <c r="K18" s="94">
        <v>11</v>
      </c>
      <c r="L18" s="94">
        <v>12</v>
      </c>
      <c r="M18" s="94">
        <v>13</v>
      </c>
      <c r="N18" s="94">
        <v>14</v>
      </c>
      <c r="O18" s="94">
        <v>15</v>
      </c>
    </row>
    <row r="19" spans="1:15">
      <c r="A19" s="188" t="s">
        <v>141</v>
      </c>
      <c r="B19" s="189" t="s">
        <v>142</v>
      </c>
      <c r="C19" s="95">
        <v>5</v>
      </c>
      <c r="D19" s="93">
        <v>3</v>
      </c>
      <c r="E19" s="96" t="s">
        <v>143</v>
      </c>
      <c r="F19" s="93">
        <v>2</v>
      </c>
      <c r="G19" s="96">
        <v>500</v>
      </c>
      <c r="H19" s="96">
        <v>3</v>
      </c>
      <c r="I19" s="96">
        <v>35</v>
      </c>
      <c r="J19" s="96">
        <v>35</v>
      </c>
      <c r="K19" s="96" t="s">
        <v>144</v>
      </c>
      <c r="L19" s="96" t="s">
        <v>144</v>
      </c>
      <c r="M19" s="93">
        <f>C19*(F19*(G19+(H19*I19)))</f>
        <v>6050</v>
      </c>
      <c r="N19" s="190">
        <f>M19+M20</f>
        <v>6312.5</v>
      </c>
      <c r="O19" s="97"/>
    </row>
    <row r="20" spans="1:15">
      <c r="A20" s="188"/>
      <c r="B20" s="189"/>
      <c r="C20" s="95">
        <v>5</v>
      </c>
      <c r="D20" s="93">
        <v>3</v>
      </c>
      <c r="E20" s="96" t="s">
        <v>145</v>
      </c>
      <c r="F20" s="93">
        <v>1</v>
      </c>
      <c r="G20" s="96">
        <v>0</v>
      </c>
      <c r="H20" s="96">
        <v>1.5</v>
      </c>
      <c r="I20" s="96">
        <v>35</v>
      </c>
      <c r="J20" s="96">
        <v>35</v>
      </c>
      <c r="K20" s="96" t="s">
        <v>144</v>
      </c>
      <c r="L20" s="96" t="s">
        <v>144</v>
      </c>
      <c r="M20" s="93">
        <f>C20*(F20*(G20+(H20*I20)))</f>
        <v>262.5</v>
      </c>
      <c r="N20" s="190"/>
      <c r="O20" s="97"/>
    </row>
    <row r="22" spans="1:15">
      <c r="A22" s="208" t="s">
        <v>562</v>
      </c>
      <c r="B22" s="208"/>
      <c r="C22" s="208"/>
      <c r="D22" s="208"/>
    </row>
  </sheetData>
  <mergeCells count="9">
    <mergeCell ref="A22:D22"/>
    <mergeCell ref="A19:A20"/>
    <mergeCell ref="B19:B20"/>
    <mergeCell ref="N19:N20"/>
    <mergeCell ref="A2:G2"/>
    <mergeCell ref="A3:G3"/>
    <mergeCell ref="A4:O4"/>
    <mergeCell ref="A15:O15"/>
    <mergeCell ref="A16:O1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98B9B-E1F0-455F-9AF2-1864CAFEF7E0}">
  <dimension ref="A1:H32"/>
  <sheetViews>
    <sheetView topLeftCell="A23" workbookViewId="0">
      <selection activeCell="D35" sqref="D35"/>
    </sheetView>
  </sheetViews>
  <sheetFormatPr defaultRowHeight="14.4"/>
  <cols>
    <col min="1" max="1" width="13.5546875" customWidth="1"/>
    <col min="2" max="2" width="48.5546875" customWidth="1"/>
    <col min="4" max="4" width="22.44140625" customWidth="1"/>
    <col min="5" max="5" width="18.44140625" customWidth="1"/>
    <col min="6" max="6" width="13" customWidth="1"/>
    <col min="7" max="7" width="23.5546875" customWidth="1"/>
    <col min="8" max="8" width="47.5546875" customWidth="1"/>
  </cols>
  <sheetData>
    <row r="1" spans="1:8">
      <c r="A1" s="204" t="s">
        <v>146</v>
      </c>
      <c r="B1" s="204"/>
      <c r="C1" s="204"/>
      <c r="D1" s="204"/>
      <c r="E1" s="204"/>
      <c r="F1" s="204"/>
      <c r="G1" s="204"/>
      <c r="H1" s="204"/>
    </row>
    <row r="2" spans="1:8">
      <c r="A2" s="205" t="s">
        <v>147</v>
      </c>
      <c r="B2" s="205"/>
      <c r="C2" s="205"/>
      <c r="D2" s="205"/>
      <c r="E2" s="205"/>
      <c r="F2" s="205"/>
      <c r="G2" s="205"/>
      <c r="H2" s="205"/>
    </row>
    <row r="3" spans="1:8" ht="45" customHeight="1">
      <c r="A3" s="99" t="s">
        <v>124</v>
      </c>
      <c r="B3" s="99" t="s">
        <v>125</v>
      </c>
      <c r="C3" s="100" t="s">
        <v>126</v>
      </c>
      <c r="D3" s="99" t="s">
        <v>148</v>
      </c>
      <c r="E3" s="99" t="s">
        <v>149</v>
      </c>
      <c r="F3" s="100" t="s">
        <v>150</v>
      </c>
      <c r="G3" s="100" t="s">
        <v>151</v>
      </c>
      <c r="H3" s="100" t="s">
        <v>152</v>
      </c>
    </row>
    <row r="4" spans="1:8">
      <c r="A4" s="101" t="s">
        <v>139</v>
      </c>
      <c r="B4" s="101" t="s">
        <v>155</v>
      </c>
      <c r="C4" s="102">
        <v>1</v>
      </c>
      <c r="D4" s="103"/>
      <c r="E4" s="104">
        <f>D4*C4</f>
        <v>0</v>
      </c>
      <c r="F4" s="105"/>
      <c r="G4" s="106">
        <f>'Iekārtu tehniskā apkalpošana'!N7</f>
        <v>0</v>
      </c>
      <c r="H4" s="200">
        <f>E4+G4+SUM(E6:E7)</f>
        <v>0</v>
      </c>
    </row>
    <row r="5" spans="1:8" ht="25.5" customHeight="1">
      <c r="A5" s="107"/>
      <c r="B5" s="201" t="s">
        <v>153</v>
      </c>
      <c r="C5" s="201"/>
      <c r="D5" s="201"/>
      <c r="E5" s="201"/>
      <c r="F5" s="201"/>
      <c r="G5" s="202" t="s">
        <v>154</v>
      </c>
      <c r="H5" s="200"/>
    </row>
    <row r="6" spans="1:8">
      <c r="A6" s="102" t="s">
        <v>88</v>
      </c>
      <c r="B6" s="141" t="s">
        <v>120</v>
      </c>
      <c r="C6" s="102">
        <v>1</v>
      </c>
      <c r="D6" s="102"/>
      <c r="E6" s="104">
        <f t="shared" ref="E6:E7" si="0">D6*C6</f>
        <v>0</v>
      </c>
      <c r="F6" s="105"/>
      <c r="G6" s="206"/>
      <c r="H6" s="200"/>
    </row>
    <row r="7" spans="1:8" ht="40.799999999999997">
      <c r="A7" s="102" t="s">
        <v>89</v>
      </c>
      <c r="B7" s="142" t="s">
        <v>90</v>
      </c>
      <c r="C7" s="102">
        <v>1</v>
      </c>
      <c r="D7" s="102"/>
      <c r="E7" s="104">
        <f t="shared" si="0"/>
        <v>0</v>
      </c>
      <c r="F7" s="105"/>
      <c r="G7" s="203"/>
      <c r="H7" s="200"/>
    </row>
    <row r="8" spans="1:8">
      <c r="A8" s="101" t="s">
        <v>168</v>
      </c>
      <c r="B8" s="101" t="s">
        <v>189</v>
      </c>
      <c r="C8" s="102">
        <v>2</v>
      </c>
      <c r="D8" s="103"/>
      <c r="E8" s="104">
        <f>D8*C8</f>
        <v>0</v>
      </c>
      <c r="F8" s="105"/>
      <c r="G8" s="106">
        <f>'Iekārtu tehniskā apkalpošana'!N8</f>
        <v>0</v>
      </c>
      <c r="H8" s="200">
        <f>E8+G8+SUM(E10:E11)</f>
        <v>0</v>
      </c>
    </row>
    <row r="9" spans="1:8" ht="24" customHeight="1">
      <c r="A9" s="107"/>
      <c r="B9" s="201" t="s">
        <v>153</v>
      </c>
      <c r="C9" s="201"/>
      <c r="D9" s="201"/>
      <c r="E9" s="201"/>
      <c r="F9" s="201"/>
      <c r="G9" s="202" t="s">
        <v>154</v>
      </c>
      <c r="H9" s="200"/>
    </row>
    <row r="10" spans="1:8">
      <c r="A10" s="100" t="s">
        <v>187</v>
      </c>
      <c r="B10" s="142" t="s">
        <v>395</v>
      </c>
      <c r="C10" s="100">
        <v>1</v>
      </c>
      <c r="D10" s="102"/>
      <c r="E10" s="104">
        <f t="shared" ref="E10:E11" si="1">D10*C10</f>
        <v>0</v>
      </c>
      <c r="F10" s="105"/>
      <c r="G10" s="206"/>
      <c r="H10" s="200"/>
    </row>
    <row r="11" spans="1:8" ht="40.799999999999997">
      <c r="A11" s="100" t="s">
        <v>188</v>
      </c>
      <c r="B11" s="142" t="s">
        <v>90</v>
      </c>
      <c r="C11" s="100">
        <v>1</v>
      </c>
      <c r="D11" s="102"/>
      <c r="E11" s="104">
        <f t="shared" si="1"/>
        <v>0</v>
      </c>
      <c r="F11" s="105"/>
      <c r="G11" s="203"/>
      <c r="H11" s="200"/>
    </row>
    <row r="12" spans="1:8">
      <c r="A12" s="101" t="s">
        <v>214</v>
      </c>
      <c r="B12" s="101" t="s">
        <v>280</v>
      </c>
      <c r="C12" s="102">
        <v>1</v>
      </c>
      <c r="D12" s="103"/>
      <c r="E12" s="104">
        <f>D12*C12</f>
        <v>0</v>
      </c>
      <c r="F12" s="105"/>
      <c r="G12" s="106">
        <f>'Iekārtu tehniskā apkalpošana'!N9</f>
        <v>0</v>
      </c>
      <c r="H12" s="200">
        <f>E12+G12+SUM(E14:E14)</f>
        <v>0</v>
      </c>
    </row>
    <row r="13" spans="1:8" ht="27.75" customHeight="1">
      <c r="A13" s="107"/>
      <c r="B13" s="201" t="s">
        <v>153</v>
      </c>
      <c r="C13" s="201"/>
      <c r="D13" s="201"/>
      <c r="E13" s="201"/>
      <c r="F13" s="201"/>
      <c r="G13" s="202" t="s">
        <v>154</v>
      </c>
      <c r="H13" s="200"/>
    </row>
    <row r="14" spans="1:8" ht="30.6">
      <c r="A14" s="100" t="s">
        <v>213</v>
      </c>
      <c r="B14" s="142" t="s">
        <v>193</v>
      </c>
      <c r="C14" s="100">
        <v>1</v>
      </c>
      <c r="D14" s="50"/>
      <c r="E14" s="104">
        <f t="shared" ref="E14" si="2">D14*C14</f>
        <v>0</v>
      </c>
      <c r="F14" s="105"/>
      <c r="G14" s="203"/>
      <c r="H14" s="200"/>
    </row>
    <row r="15" spans="1:8">
      <c r="A15" s="101" t="s">
        <v>277</v>
      </c>
      <c r="B15" s="101" t="s">
        <v>219</v>
      </c>
      <c r="C15" s="102">
        <v>1</v>
      </c>
      <c r="D15" s="103"/>
      <c r="E15" s="104">
        <f>D15*C15</f>
        <v>0</v>
      </c>
      <c r="F15" s="105"/>
      <c r="G15" s="106">
        <f>'Iekārtu tehniskā apkalpošana'!N10</f>
        <v>0</v>
      </c>
      <c r="H15" s="200">
        <f>E15+G15+SUM(E17:E17)</f>
        <v>0</v>
      </c>
    </row>
    <row r="16" spans="1:8" ht="23.25" customHeight="1">
      <c r="A16" s="107"/>
      <c r="B16" s="201" t="s">
        <v>153</v>
      </c>
      <c r="C16" s="201"/>
      <c r="D16" s="201"/>
      <c r="E16" s="201"/>
      <c r="F16" s="201"/>
      <c r="G16" s="202" t="s">
        <v>154</v>
      </c>
      <c r="H16" s="200"/>
    </row>
    <row r="17" spans="1:8" ht="30.6">
      <c r="A17" s="100" t="s">
        <v>275</v>
      </c>
      <c r="B17" s="142" t="s">
        <v>193</v>
      </c>
      <c r="C17" s="100">
        <v>1</v>
      </c>
      <c r="D17" s="100"/>
      <c r="E17" s="104">
        <f t="shared" ref="E17" si="3">D17*C17</f>
        <v>0</v>
      </c>
      <c r="F17" s="105"/>
      <c r="G17" s="203"/>
      <c r="H17" s="200"/>
    </row>
    <row r="18" spans="1:8">
      <c r="A18" s="101" t="s">
        <v>392</v>
      </c>
      <c r="B18" s="101" t="s">
        <v>300</v>
      </c>
      <c r="C18" s="102">
        <v>1</v>
      </c>
      <c r="D18" s="103"/>
      <c r="E18" s="104">
        <f>D18*C18</f>
        <v>0</v>
      </c>
      <c r="F18" s="105"/>
      <c r="G18" s="106">
        <f>'Iekārtu tehniskā apkalpošana'!N11</f>
        <v>0</v>
      </c>
      <c r="H18" s="200">
        <f>E18+G18+SUM(E20:E21)</f>
        <v>0</v>
      </c>
    </row>
    <row r="19" spans="1:8" ht="25.5" customHeight="1">
      <c r="A19" s="107"/>
      <c r="B19" s="201" t="s">
        <v>153</v>
      </c>
      <c r="C19" s="201"/>
      <c r="D19" s="201"/>
      <c r="E19" s="201"/>
      <c r="F19" s="201"/>
      <c r="G19" s="202" t="s">
        <v>154</v>
      </c>
      <c r="H19" s="200"/>
    </row>
    <row r="20" spans="1:8">
      <c r="A20" s="100" t="s">
        <v>390</v>
      </c>
      <c r="B20" s="142" t="s">
        <v>346</v>
      </c>
      <c r="C20" s="100">
        <v>1</v>
      </c>
      <c r="D20" s="100"/>
      <c r="E20" s="104">
        <f t="shared" ref="E20:E21" si="4">D20*C20</f>
        <v>0</v>
      </c>
      <c r="F20" s="105"/>
      <c r="G20" s="206"/>
      <c r="H20" s="200"/>
    </row>
    <row r="21" spans="1:8" ht="30.6">
      <c r="A21" s="100" t="s">
        <v>391</v>
      </c>
      <c r="B21" s="142" t="s">
        <v>193</v>
      </c>
      <c r="C21" s="100">
        <v>1</v>
      </c>
      <c r="D21" s="100"/>
      <c r="E21" s="104">
        <f t="shared" si="4"/>
        <v>0</v>
      </c>
      <c r="F21" s="105"/>
      <c r="G21" s="203"/>
      <c r="H21" s="200"/>
    </row>
    <row r="22" spans="1:8" ht="27.75" customHeight="1">
      <c r="A22" s="101" t="s">
        <v>489</v>
      </c>
      <c r="B22" s="101" t="s">
        <v>399</v>
      </c>
      <c r="C22" s="102">
        <v>1</v>
      </c>
      <c r="D22" s="103"/>
      <c r="E22" s="104">
        <f>D22*C22</f>
        <v>0</v>
      </c>
      <c r="F22" s="105"/>
      <c r="G22" s="146">
        <f>'Iekārtu tehniskā apkalpošana'!N12</f>
        <v>0</v>
      </c>
      <c r="H22" s="200">
        <f>E22+G22+SUM(E24:E27)</f>
        <v>0</v>
      </c>
    </row>
    <row r="23" spans="1:8" ht="30.75" customHeight="1">
      <c r="A23" s="107"/>
      <c r="B23" s="201" t="s">
        <v>153</v>
      </c>
      <c r="C23" s="201"/>
      <c r="D23" s="201"/>
      <c r="E23" s="201"/>
      <c r="F23" s="201"/>
      <c r="G23" s="207" t="s">
        <v>154</v>
      </c>
      <c r="H23" s="200"/>
    </row>
    <row r="24" spans="1:8">
      <c r="A24" s="142" t="s">
        <v>488</v>
      </c>
      <c r="B24" s="142" t="s">
        <v>492</v>
      </c>
      <c r="C24" s="100">
        <v>1</v>
      </c>
      <c r="D24" s="145"/>
      <c r="E24" s="104">
        <f t="shared" ref="E24:E27" si="5">D24*C24</f>
        <v>0</v>
      </c>
      <c r="F24" s="105"/>
      <c r="G24" s="207"/>
      <c r="H24" s="200"/>
    </row>
    <row r="25" spans="1:8">
      <c r="A25" s="142" t="s">
        <v>493</v>
      </c>
      <c r="B25" s="142" t="s">
        <v>491</v>
      </c>
      <c r="C25" s="100">
        <v>1</v>
      </c>
      <c r="D25" s="145"/>
      <c r="E25" s="104">
        <f t="shared" si="5"/>
        <v>0</v>
      </c>
      <c r="F25" s="105"/>
      <c r="G25" s="207"/>
      <c r="H25" s="200"/>
    </row>
    <row r="26" spans="1:8">
      <c r="A26" s="142" t="s">
        <v>494</v>
      </c>
      <c r="B26" s="142" t="s">
        <v>490</v>
      </c>
      <c r="C26" s="100">
        <v>1</v>
      </c>
      <c r="D26" s="145"/>
      <c r="E26" s="104">
        <f t="shared" si="5"/>
        <v>0</v>
      </c>
      <c r="F26" s="105"/>
      <c r="G26" s="207"/>
      <c r="H26" s="200"/>
    </row>
    <row r="27" spans="1:8" ht="30.6">
      <c r="A27" s="142" t="s">
        <v>496</v>
      </c>
      <c r="B27" s="142" t="s">
        <v>193</v>
      </c>
      <c r="C27" s="100">
        <v>1</v>
      </c>
      <c r="D27" s="145"/>
      <c r="E27" s="104">
        <f t="shared" si="5"/>
        <v>0</v>
      </c>
      <c r="F27" s="105"/>
      <c r="G27" s="207"/>
      <c r="H27" s="200"/>
    </row>
    <row r="28" spans="1:8">
      <c r="A28" s="101" t="s">
        <v>527</v>
      </c>
      <c r="B28" s="101" t="s">
        <v>530</v>
      </c>
      <c r="C28" s="102">
        <v>4</v>
      </c>
      <c r="D28" s="103"/>
      <c r="E28" s="104">
        <f>D28*C28</f>
        <v>0</v>
      </c>
      <c r="F28" s="105"/>
      <c r="G28" s="106">
        <f>'Iekārtu tehniskā apkalpošana'!N13</f>
        <v>0</v>
      </c>
      <c r="H28" s="200">
        <f>E28+G28+SUM(E30:E30)</f>
        <v>0</v>
      </c>
    </row>
    <row r="29" spans="1:8" ht="24" customHeight="1">
      <c r="A29" s="107"/>
      <c r="B29" s="201" t="s">
        <v>153</v>
      </c>
      <c r="C29" s="201"/>
      <c r="D29" s="201"/>
      <c r="E29" s="201"/>
      <c r="F29" s="201"/>
      <c r="G29" s="202" t="s">
        <v>154</v>
      </c>
      <c r="H29" s="200"/>
    </row>
    <row r="30" spans="1:8" ht="40.799999999999997">
      <c r="A30" s="142" t="s">
        <v>526</v>
      </c>
      <c r="B30" s="142" t="s">
        <v>90</v>
      </c>
      <c r="C30" s="100">
        <v>1</v>
      </c>
      <c r="D30" s="50"/>
      <c r="E30" s="104">
        <f t="shared" ref="E30" si="6">D30*C30</f>
        <v>0</v>
      </c>
      <c r="F30" s="105"/>
      <c r="G30" s="203"/>
      <c r="H30" s="200"/>
    </row>
    <row r="32" spans="1:8">
      <c r="A32" s="208" t="s">
        <v>562</v>
      </c>
      <c r="B32" s="208"/>
    </row>
  </sheetData>
  <mergeCells count="24">
    <mergeCell ref="A32:B32"/>
    <mergeCell ref="G9:G11"/>
    <mergeCell ref="B23:F23"/>
    <mergeCell ref="H18:H21"/>
    <mergeCell ref="B19:F19"/>
    <mergeCell ref="G19:G21"/>
    <mergeCell ref="G23:G27"/>
    <mergeCell ref="H22:H27"/>
    <mergeCell ref="H28:H30"/>
    <mergeCell ref="B29:F29"/>
    <mergeCell ref="G29:G30"/>
    <mergeCell ref="A1:H1"/>
    <mergeCell ref="A2:H2"/>
    <mergeCell ref="B5:F5"/>
    <mergeCell ref="H15:H17"/>
    <mergeCell ref="B16:F16"/>
    <mergeCell ref="G16:G17"/>
    <mergeCell ref="H12:H14"/>
    <mergeCell ref="B13:F13"/>
    <mergeCell ref="G13:G14"/>
    <mergeCell ref="G5:G7"/>
    <mergeCell ref="H4:H7"/>
    <mergeCell ref="H8:H11"/>
    <mergeCell ref="B9:F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Saturs</vt:lpstr>
      <vt:lpstr>Obligātās prasības</vt:lpstr>
      <vt:lpstr>1</vt:lpstr>
      <vt:lpstr>2</vt:lpstr>
      <vt:lpstr>3</vt:lpstr>
      <vt:lpstr>4</vt:lpstr>
      <vt:lpstr>5</vt:lpstr>
      <vt:lpstr>6</vt:lpstr>
      <vt:lpstr>7</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Ralfs Siliņš</dc:creator>
  <cp:lastModifiedBy>Līga Markeviča</cp:lastModifiedBy>
  <dcterms:created xsi:type="dcterms:W3CDTF">2015-06-05T18:17:20Z</dcterms:created>
  <dcterms:modified xsi:type="dcterms:W3CDTF">2025-12-22T13:21:54Z</dcterms:modified>
</cp:coreProperties>
</file>