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defaultThemeVersion="166925"/>
  <mc:AlternateContent xmlns:mc="http://schemas.openxmlformats.org/markup-compatibility/2006">
    <mc:Choice Requires="x15">
      <x15ac:absPath xmlns:x15ac="http://schemas.microsoft.com/office/spreadsheetml/2010/11/ac" url="\\fs-02\Aptiekas_iepirkumi\2026.gads\66_2026_Vienreizējās lietošanas medicīniskā aprīkojuma piegāde Invazīvajai kardioloģijai, Aritmoloģijai un elektrofizioloģijai II\"/>
    </mc:Choice>
  </mc:AlternateContent>
  <xr:revisionPtr revIDLastSave="0" documentId="8_{1C426F8F-037D-40DA-BC4A-24E2241911D3}" xr6:coauthVersionLast="47" xr6:coauthVersionMax="47" xr10:uidLastSave="{00000000-0000-0000-0000-000000000000}"/>
  <bookViews>
    <workbookView xWindow="-120" yWindow="-120" windowWidth="29040" windowHeight="15720" activeTab="2" xr2:uid="{86BD2FC3-2458-4DE8-8741-31D0C90DCB6A}"/>
  </bookViews>
  <sheets>
    <sheet name="1.daļa" sheetId="2" r:id="rId1"/>
    <sheet name="2.daļa" sheetId="3" r:id="rId2"/>
    <sheet name="3.daļa" sheetId="4" r:id="rId3"/>
  </sheets>
  <definedNames>
    <definedName name="_xlnm._FilterDatabase" localSheetId="0" hidden="1">'1.daļa'!$A$12:$FG$51</definedName>
    <definedName name="_xlnm._FilterDatabase" localSheetId="1" hidden="1">'2.daļa'!$A$12:$ES$50</definedName>
    <definedName name="_xlnm._FilterDatabase" localSheetId="2" hidden="1">'3.daļa'!$A$12:$AX$119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16" i="3" l="1"/>
  <c r="L17" i="3"/>
  <c r="L61" i="3"/>
  <c r="L121" i="4"/>
  <c r="L120" i="4"/>
  <c r="L36" i="2"/>
  <c r="L37" i="2"/>
  <c r="L38" i="2"/>
  <c r="L39" i="2"/>
  <c r="L40" i="2"/>
  <c r="L42" i="2"/>
  <c r="L51" i="4"/>
  <c r="L44" i="3" l="1"/>
  <c r="L45" i="3"/>
  <c r="L46" i="3"/>
  <c r="L47" i="3"/>
  <c r="L48" i="3"/>
  <c r="L49" i="3"/>
  <c r="L50" i="3"/>
  <c r="L51" i="3"/>
  <c r="L52" i="3"/>
  <c r="L53" i="3"/>
  <c r="L54" i="3"/>
  <c r="L55" i="3"/>
  <c r="L56" i="3"/>
  <c r="L57" i="3"/>
  <c r="L58" i="3"/>
  <c r="L59" i="3"/>
  <c r="L60" i="3"/>
  <c r="L82" i="4"/>
  <c r="L95" i="4"/>
  <c r="L94" i="4" s="1"/>
  <c r="L44" i="4"/>
  <c r="L45" i="4"/>
  <c r="L46" i="4"/>
  <c r="L47" i="4"/>
  <c r="L48" i="4"/>
  <c r="L49" i="4"/>
  <c r="L50" i="4"/>
  <c r="L52" i="4"/>
  <c r="L53" i="4"/>
  <c r="L54" i="4"/>
  <c r="L55" i="4"/>
  <c r="L56" i="4"/>
  <c r="L57" i="4"/>
  <c r="L58" i="4"/>
  <c r="L59" i="4"/>
  <c r="L61" i="4"/>
  <c r="L62" i="4"/>
  <c r="L63" i="4"/>
  <c r="L64" i="4"/>
  <c r="L65" i="4"/>
  <c r="L67" i="4"/>
  <c r="L68" i="4"/>
  <c r="L69" i="4"/>
  <c r="L70" i="4"/>
  <c r="L71" i="4"/>
  <c r="L72" i="4"/>
  <c r="L73" i="4"/>
  <c r="L74" i="4"/>
  <c r="L75" i="4"/>
  <c r="L76" i="4"/>
  <c r="L77" i="4"/>
  <c r="L78" i="4"/>
  <c r="L79" i="4"/>
  <c r="L80" i="4"/>
  <c r="L81" i="4"/>
  <c r="L83" i="4"/>
  <c r="L84" i="4"/>
  <c r="L85" i="4"/>
  <c r="L86" i="4"/>
  <c r="L87" i="4"/>
  <c r="L88" i="4"/>
  <c r="L89" i="4"/>
  <c r="L90" i="4"/>
  <c r="L91" i="4"/>
  <c r="L92" i="4"/>
  <c r="L93" i="4"/>
  <c r="L96" i="4"/>
  <c r="L97" i="4"/>
  <c r="L98" i="4"/>
  <c r="L99" i="4"/>
  <c r="L100" i="4"/>
  <c r="L101" i="4"/>
  <c r="L102" i="4"/>
  <c r="L103" i="4"/>
  <c r="L104" i="4"/>
  <c r="L105" i="4"/>
  <c r="L106" i="4"/>
  <c r="L107" i="4"/>
  <c r="L108" i="4"/>
  <c r="L109" i="4"/>
  <c r="L110" i="4"/>
  <c r="L111" i="4"/>
  <c r="L112" i="4"/>
  <c r="L113" i="4"/>
  <c r="L114" i="4"/>
  <c r="L115" i="4"/>
  <c r="L116" i="4"/>
  <c r="L117" i="4"/>
  <c r="L118" i="4"/>
  <c r="L119" i="4"/>
  <c r="L43" i="4"/>
  <c r="L42" i="4"/>
  <c r="L41" i="4"/>
  <c r="L40" i="4"/>
  <c r="L39" i="4"/>
  <c r="L38" i="4"/>
  <c r="L37" i="4" s="1"/>
  <c r="L36" i="4"/>
  <c r="L35" i="4"/>
  <c r="L34" i="4"/>
  <c r="L33" i="4"/>
  <c r="L32" i="4"/>
  <c r="L31" i="4"/>
  <c r="L30" i="4"/>
  <c r="L29" i="4"/>
  <c r="L28" i="4"/>
  <c r="L27" i="4"/>
  <c r="L26" i="4"/>
  <c r="L25" i="4"/>
  <c r="L24" i="4"/>
  <c r="L23" i="4"/>
  <c r="L22" i="4"/>
  <c r="L21" i="4"/>
  <c r="L20" i="4"/>
  <c r="L19" i="4"/>
  <c r="L18" i="4"/>
  <c r="L17" i="4"/>
  <c r="L16" i="4"/>
  <c r="L15" i="4"/>
  <c r="L14" i="4"/>
  <c r="L43" i="3"/>
  <c r="L42" i="3"/>
  <c r="L41" i="3"/>
  <c r="L40" i="3"/>
  <c r="L39" i="3"/>
  <c r="L38" i="3"/>
  <c r="L37" i="3"/>
  <c r="L36" i="3"/>
  <c r="L35" i="3"/>
  <c r="L34" i="3"/>
  <c r="L33" i="3"/>
  <c r="L32" i="3"/>
  <c r="L31" i="3"/>
  <c r="L30" i="3"/>
  <c r="L29" i="3"/>
  <c r="L28" i="3"/>
  <c r="L27" i="3"/>
  <c r="L26" i="3"/>
  <c r="L25" i="3"/>
  <c r="L24" i="3"/>
  <c r="L23" i="3"/>
  <c r="L22" i="3"/>
  <c r="L21" i="3"/>
  <c r="L20" i="3"/>
  <c r="L19" i="3"/>
  <c r="L18" i="3"/>
  <c r="L15" i="3"/>
  <c r="L14" i="3"/>
  <c r="L15" i="2"/>
  <c r="L16" i="2"/>
  <c r="L17" i="2"/>
  <c r="L18" i="2"/>
  <c r="L19" i="2"/>
  <c r="L20" i="2"/>
  <c r="L21" i="2"/>
  <c r="L22" i="2"/>
  <c r="L23" i="2"/>
  <c r="L24" i="2"/>
  <c r="L25" i="2"/>
  <c r="L26" i="2"/>
  <c r="L27" i="2"/>
  <c r="L28" i="2"/>
  <c r="L29" i="2"/>
  <c r="L30" i="2"/>
  <c r="L31" i="2"/>
  <c r="L32" i="2"/>
  <c r="L33" i="2"/>
  <c r="L34" i="2"/>
  <c r="L41" i="2"/>
  <c r="L35" i="2" s="1"/>
  <c r="L43" i="2"/>
  <c r="L44" i="2"/>
  <c r="L45" i="2"/>
  <c r="L46" i="2"/>
  <c r="L47" i="2"/>
  <c r="L48" i="2"/>
  <c r="L49" i="2"/>
  <c r="L50" i="2"/>
  <c r="L51" i="2"/>
  <c r="L14" i="2"/>
  <c r="L66" i="4" l="1"/>
</calcChain>
</file>

<file path=xl/sharedStrings.xml><?xml version="1.0" encoding="utf-8"?>
<sst xmlns="http://schemas.openxmlformats.org/spreadsheetml/2006/main" count="725" uniqueCount="418">
  <si>
    <t>Medicīnas preču nosaukums un specifikācija</t>
  </si>
  <si>
    <t>Mērvienība</t>
  </si>
  <si>
    <t>Plānotais 
daudzums 
36 mēnešiem</t>
  </si>
  <si>
    <t>gab.</t>
  </si>
  <si>
    <t>3</t>
  </si>
  <si>
    <t>5</t>
  </si>
  <si>
    <t>6</t>
  </si>
  <si>
    <t>7</t>
  </si>
  <si>
    <t>11</t>
  </si>
  <si>
    <t>12</t>
  </si>
  <si>
    <t>13</t>
  </si>
  <si>
    <t>14</t>
  </si>
  <si>
    <t>15</t>
  </si>
  <si>
    <t>18</t>
  </si>
  <si>
    <t>19</t>
  </si>
  <si>
    <t>20</t>
  </si>
  <si>
    <t>21</t>
  </si>
  <si>
    <t>22</t>
  </si>
  <si>
    <t>26</t>
  </si>
  <si>
    <t>27</t>
  </si>
  <si>
    <t>28</t>
  </si>
  <si>
    <t>36</t>
  </si>
  <si>
    <t>37</t>
  </si>
  <si>
    <t>39</t>
  </si>
  <si>
    <t>40</t>
  </si>
  <si>
    <t>41</t>
  </si>
  <si>
    <t>42</t>
  </si>
  <si>
    <t>44</t>
  </si>
  <si>
    <t>45</t>
  </si>
  <si>
    <t>46</t>
  </si>
  <si>
    <t>47</t>
  </si>
  <si>
    <t>48</t>
  </si>
  <si>
    <t>49</t>
  </si>
  <si>
    <t>50</t>
  </si>
  <si>
    <t>51</t>
  </si>
  <si>
    <t>52</t>
  </si>
  <si>
    <t>53</t>
  </si>
  <si>
    <t>56</t>
  </si>
  <si>
    <t>59</t>
  </si>
  <si>
    <t>62</t>
  </si>
  <si>
    <t>83</t>
  </si>
  <si>
    <t>85</t>
  </si>
  <si>
    <t>86</t>
  </si>
  <si>
    <t>90</t>
  </si>
  <si>
    <t>92</t>
  </si>
  <si>
    <t>99</t>
  </si>
  <si>
    <t>105</t>
  </si>
  <si>
    <t>109</t>
  </si>
  <si>
    <t>112</t>
  </si>
  <si>
    <t>114</t>
  </si>
  <si>
    <t>117</t>
  </si>
  <si>
    <t>124</t>
  </si>
  <si>
    <t>125</t>
  </si>
  <si>
    <t>126</t>
  </si>
  <si>
    <t>127</t>
  </si>
  <si>
    <t>131</t>
  </si>
  <si>
    <t>138</t>
  </si>
  <si>
    <t>145</t>
  </si>
  <si>
    <t>146</t>
  </si>
  <si>
    <t>150</t>
  </si>
  <si>
    <t>154</t>
  </si>
  <si>
    <t>155</t>
  </si>
  <si>
    <t>156</t>
  </si>
  <si>
    <t>157</t>
  </si>
  <si>
    <t>160</t>
  </si>
  <si>
    <t>161</t>
  </si>
  <si>
    <t>168</t>
  </si>
  <si>
    <t>174</t>
  </si>
  <si>
    <r>
      <t xml:space="preserve">Adata (Brockenbrough tipa) priekškambaru transseptālās punkcijas veikšanai
</t>
    </r>
    <r>
      <rPr>
        <sz val="10"/>
        <rFont val="Times New Roman"/>
        <family val="1"/>
        <charset val="186"/>
      </rPr>
      <t xml:space="preserve">1. Adatas iekšējais diametrs 0.38 mm
2. Adatai jābūt pieejamai 71 cm un 89 cm garumos
3. Adatas gala izliekumam jābūt pieejamam 50 un 86 grādu leņķos
4. Adatas proksimālajā galā jābūt norādei adatas distālā gala virziena noteikšanai
</t>
    </r>
  </si>
  <si>
    <t>83.1</t>
  </si>
  <si>
    <t>83.2</t>
  </si>
  <si>
    <t>168.1</t>
  </si>
  <si>
    <t>168.2</t>
  </si>
  <si>
    <t>168.3</t>
  </si>
  <si>
    <t xml:space="preserve">Vienreizēji radiācijas aizsardzības pārklāji                                                                                                                                                                                                                                                                                                                                                                      </t>
  </si>
  <si>
    <t>iepakojums</t>
  </si>
  <si>
    <t>Modelis 5303 ir liela izmēra apaļš disks ar uzgrieztām malām un elastomēru centru (2 collu diametrs) (atsauces nr.150-0303-06 vai ekvivalents saderīgs ar slimnīcas esošo iekārtu CompressAR)</t>
  </si>
  <si>
    <t>Modelis 5123 ir liels, apaļš plakans disks (2 collu diametrs) (atsauces nr.150-0123-06 vai ekvivalents saderīgs ar slimnīcas esošo iekārtu CompressAR)</t>
  </si>
  <si>
    <t>Modelis 5187 ir liels, apaļš disks ar augšupvērstām malām (2 collu diametrs) (atsauces nr.150-0187-06 vai ekvivalents saderīgs ar slimnīcas esošo iekārtu CompressAR)</t>
  </si>
  <si>
    <t>Modelis 5197 ir ovāls (eliptisks) disks ar augšupvērstām malām (1,75 x 2,5 collas) (atsauces nr.150-0197-06 vai ekvivalents saderīgs ar slimnīcas esošo iekārtu CompressAR)</t>
  </si>
  <si>
    <t>Modelis 5207 ir liela izmēra apaļš disks ar augšupvērstām malām (dia. 2,625 collas) (atsauces nr.150-0207-06 vai ekvivalents saderīgs ar slimnīcas esošo iekārtu CompressAR)</t>
  </si>
  <si>
    <t>Modelis 5305 ir liela izmēra apaļš disks ar uzgrieztām malām un elastomēru centru (dia. 2,625 collas) (atsauces nr.150-0305-06 vai ekvivalents saderīgs ar slimnīcas esošo iekārtu CompressAR)</t>
  </si>
  <si>
    <t>Modelis 5301 ir trīspirkstu domkrata disks (diametrs 1.50 x 1.875 collas) (atsauces nr.150-0301-06 vai ekvivalents saderīgs ar slimnīcas esošo iekārtu CompressAR)</t>
  </si>
  <si>
    <t>207.1</t>
  </si>
  <si>
    <t>207.2</t>
  </si>
  <si>
    <t>207.3</t>
  </si>
  <si>
    <t>207.4</t>
  </si>
  <si>
    <t>207.5</t>
  </si>
  <si>
    <t>207.6</t>
  </si>
  <si>
    <t>207.7</t>
  </si>
  <si>
    <t>208</t>
  </si>
  <si>
    <t>209</t>
  </si>
  <si>
    <t>210</t>
  </si>
  <si>
    <t>211</t>
  </si>
  <si>
    <r>
      <t xml:space="preserve">Koronārais dilatācijas balonkatetrs – tai skaitā arī īpaši maza diametra, asinsvadu distālo un CTO stenožu dilatēšanai
</t>
    </r>
    <r>
      <rPr>
        <sz val="11"/>
        <color rgb="FF000000"/>
        <rFont val="Times New Roman"/>
        <family val="1"/>
      </rPr>
      <t>1. Īpaši maza diametra balonkatetri CTO procedūrām
2. Balonu diametri: 0,85mm, 1.0mm, 1.25mm, 1,5mm
3. Balonu garumi: 5mm, 8mm, 10mm, 12mm, 15mm</t>
    </r>
    <r>
      <rPr>
        <sz val="11"/>
        <rFont val="Times New Roman"/>
        <family val="1"/>
      </rPr>
      <t>, 20mm</t>
    </r>
    <r>
      <rPr>
        <sz val="11"/>
        <color rgb="FF000000"/>
        <rFont val="Times New Roman"/>
        <family val="1"/>
      </rPr>
      <t xml:space="preserve">
4. Balona materiāls neilons, hidrofils pārklājums.
5. Proksimālais šafts 1.9F, distālais – 2.36F, katetra tips RX.
6. Darba garums 140cm un 145cm, darba gala garums 1.5mm.
7. Šķērsošanas profils 0.0208” un 0.0216”. 
8. Nominālais spiediens 6 atm, RPB – 16atm.
9. Balona marķieris 1, centrēts, izejas marķieri šaftam 2 gabali.
10. 2 foldi baloniem ar diametru 0.85mm-1.00mm, 3 foldi 1.25mm – 1.5mm balonam.
11. Saderīgi ar 5F vadītājkatetru.</t>
    </r>
  </si>
  <si>
    <r>
      <t xml:space="preserve">Transseptālas punkcijas stīga
</t>
    </r>
    <r>
      <rPr>
        <sz val="11"/>
        <color theme="1"/>
        <rFont val="Times New Roman"/>
        <family val="1"/>
      </rPr>
      <t>1.Transseptālai punkcijai;
2.Indicēta sirds starpsienas šķērsošanai pie fossa ovalis;
3.Stīgas  materiāls nitinols;
4.Stīgas darba garums 135cm;
5. Stīgas diametrs 0.014”;
6. Darba gals adatas tipa – īpaši ass, liekts;
7. RTG vizualizējama, marķieri  izvietoti proksimāli;
8. Saderīga ar visām pieaugušo ievadslūžu sistēmām.
9. Sterila, vienreiz lietojama, iepakojumā pa 5 gabalām atsevišķi iepakotām stīgām.</t>
    </r>
  </si>
  <si>
    <r>
      <t xml:space="preserve">Šļirces
</t>
    </r>
    <r>
      <rPr>
        <sz val="11"/>
        <color rgb="FF000000"/>
        <rFont val="Times New Roman"/>
        <family val="1"/>
      </rPr>
      <t>1. Materiāls - poliuretāns, iespējams apdrukāt ar nepieciešamā medikamenta nosaukumu.     
2. Luer lock vai luer slip savienojums.                                                                                               
 3. Šļirces virzuļi dažādās krāsās.
Nepieciešamie šļirču izmēri:
4.Ar tilpumu 1 ml, 3 ml un 6 ml
5. Ar tilpumu 10 ml un 20 ml
6. Ar tilpumu 60 ml</t>
    </r>
  </si>
  <si>
    <r>
      <t xml:space="preserve">Vienreizlietojamas RTG aizsargcepures
</t>
    </r>
    <r>
      <rPr>
        <sz val="11"/>
        <color rgb="FF000000"/>
        <rFont val="Times New Roman"/>
        <family val="1"/>
      </rPr>
      <t>1.	Vienreizlietojami, iepakoti sterilā iepakojumā
2.	Izgatavoti no bezsvina materiāla
3.	Svina ekvivalents vismaz 0,25 mmPb
4.	Aizsargcepures aizdare ar striķiem cepures aizmugurē</t>
    </r>
  </si>
  <si>
    <r>
      <t xml:space="preserve">RTG aizsargtērpu tīrīšanas salvetes
</t>
    </r>
    <r>
      <rPr>
        <sz val="11"/>
        <color rgb="FF000000"/>
        <rFont val="Times New Roman"/>
        <family val="1"/>
      </rPr>
      <t>1.	RTG aizsargtērpiem piemērotas tīrīšanas salvetes
2.	Salvetes izgatavotas uz ūdeņraža peroksīda bāzes
3.	Nesatur balinātājus un alkoholu
4.	Ātras iedarbības salvetes iznīcina liekāko daļu vīrusu un baktēriju līdz 1 min laikā
5.	Nav pievienotas smaržvielas
6.	Iepakojumā vismaz 90 salvetes (+/- 10 salvetes)</t>
    </r>
  </si>
  <si>
    <r>
      <t xml:space="preserve">Miokarda biopsijas stangas
</t>
    </r>
    <r>
      <rPr>
        <sz val="11"/>
        <color theme="1"/>
        <rFont val="Times New Roman"/>
        <family val="1"/>
      </rPr>
      <t xml:space="preserve">1.	Vienreizlietojamas, iepakotas sterilā iepakojumā
2.	Pieejami vismaz 3 izmēri: 1,6 mm, 1,8 mm un 2,2 mm
3.	Pieejami vismaz 4 garumi: 510 mm, 800 mm, 1000 mm un 1200 mm
4.	Saderīgas ar ievadslūžām ar izmēru:
4.1   	5F – 1,6 mm standziņas
4.2   	6F – 1,8 mm standziņas
4.3   	7F – 2,2 mm standziņas      </t>
    </r>
    <r>
      <rPr>
        <b/>
        <sz val="11"/>
        <color theme="1"/>
        <rFont val="Times New Roman"/>
        <family val="1"/>
      </rPr>
      <t xml:space="preserve">                                                                                                  </t>
    </r>
  </si>
  <si>
    <r>
      <rPr>
        <b/>
        <sz val="11"/>
        <color theme="1"/>
        <rFont val="Times New Roman"/>
        <family val="1"/>
      </rPr>
      <t xml:space="preserve">Ievadslūžas komplekts pastāvīgās simulācijas vadu un katetru ievadei
</t>
    </r>
    <r>
      <rPr>
        <sz val="11"/>
        <color theme="1"/>
        <rFont val="Times New Roman"/>
        <family val="1"/>
      </rPr>
      <t>1. Ievadslūža ar ”tear away” funkciju lietošanai Seldinger tehnikā
2. Nerūsējošā tērauda Seldingera punkcijas adatas izmērs: 18G
3. Ievadslūžu izmēri: 6F-11F
4. Ievadslūžu garums: 16cm
5. Attiecīgais dilatatora garums: 19 cm, kas fiksējas ar skrūves tipa mehānismu, lokans, minimāli traumatisks
6. Ievadstīgas garums 40 cm, diametrs līdz 0.9mm, nerūsējošā tērauda, lokans J3 tipa gals un lokans taisns gals
7. Komplektā ietilpst 10ml luer-lock šļirce</t>
    </r>
  </si>
  <si>
    <r>
      <rPr>
        <b/>
        <sz val="11"/>
        <color theme="1"/>
        <rFont val="Times New Roman"/>
        <family val="1"/>
      </rPr>
      <t>Piederumi savietojami ar CompressAR System vienreizlietojami</t>
    </r>
    <r>
      <rPr>
        <sz val="11"/>
        <color theme="1"/>
        <rFont val="Times New Roman"/>
        <family val="1"/>
      </rPr>
      <t xml:space="preserve">                                                                                             </t>
    </r>
  </si>
  <si>
    <r>
      <rPr>
        <b/>
        <sz val="11"/>
        <color theme="1"/>
        <rFont val="Times New Roman"/>
        <family val="1"/>
      </rPr>
      <t>Ultraskaņas intrakardiālais EHO katetrs kreisā ātrija austiņas slēgšanas procedūrām</t>
    </r>
    <r>
      <rPr>
        <sz val="11"/>
        <color theme="1"/>
        <rFont val="Times New Roman"/>
        <family val="1"/>
      </rPr>
      <t xml:space="preserve">
1.	Fazēta sektorālā zonde: 9 Mhz
2.	Zondes 64 elementi
3.	Apskates leņķis 80°
4.	Katetra darba (ievadīšanas) garums: 90cm
5.	Katetra diametrs: 9F
6.	Ievadīšanas  lužas diametrs 10F
7.	4-virzienu gals: anterior/posterior; pa kreisi/pa labi
8.	Novirzes leņķis 120 grādu katram virzienam
9.	Ergonomiskais rokturis ar auto-fiksējamā katetra  novirzi 
10.	Vienas rokas vadība</t>
    </r>
  </si>
  <si>
    <r>
      <rPr>
        <b/>
        <sz val="11"/>
        <color theme="1"/>
        <rFont val="Times New Roman"/>
        <family val="1"/>
      </rPr>
      <t>Liela lūmena Y-veida hemostātiskā vārstule perkutāni koronārām intervencēm procedūrām</t>
    </r>
    <r>
      <rPr>
        <sz val="11"/>
        <color theme="1"/>
        <rFont val="Times New Roman"/>
        <family val="1"/>
      </rPr>
      <t xml:space="preserve">
1.	Y – veida hemostātiskā vārstule ar  ne mazāku kā 8 F (2,67mm) iekšējo lūmenu un zila tonējuma korpusu
2.	Vārstules uzbūve ar ne mazāk kā 9 komponentēm: atspere, virzulis, aizbāznis, uzmava, krusteniska gumijas membrāna , distālais augsta spiediena slēdzis ar fiksācijas opciju skrūvējot ārējo gredzenu 1800, viegli nolasāmi slēgšanas un atvēršanas simboli
3.	proksimālās daļas zema spiediena slēdzis, ierīces kopējais garums ne mazāks kā 86mm, savienojums ar katetru luer-lock
4.	Trulā adata metāla vai plastikāta
5.	Stīgas griezējs</t>
    </r>
  </si>
  <si>
    <r>
      <rPr>
        <b/>
        <sz val="11"/>
        <color rgb="FF000000"/>
        <rFont val="Times New Roman"/>
        <family val="1"/>
      </rPr>
      <t>Vadītājkatetra pagarinātājs ar perfūzijas caurumiem, optimālas distālas un sānu zaru asins plūsmas nodrošināšanai procedūras laikā</t>
    </r>
    <r>
      <rPr>
        <sz val="11"/>
        <color rgb="FF000000"/>
        <rFont val="Times New Roman"/>
        <family val="1"/>
      </rPr>
      <t xml:space="preserve">
1. Saderīgs ar vadītājkatetru ID 6F
2. Katetra ID 0.056''
3. Darba garums 150 cm
4. RX garums 15 cm
5. 2 izejas marķieri RTG vizualizējami pie 95cm un 105cm
6. Atraumatisks darba gals - RTG vizualizējams
7. 9 perfūzijas caurumi 
8. Ierīces materiāls:
8.1  darba gals - ar volframu pildīts TPE 
8.2  distālais šafts - PEBA, SST 304V
8.3  rokturis - PEBA
8.4  vadītājkatetra iekšējais pārklājums - MDX</t>
    </r>
  </si>
  <si>
    <t>222</t>
  </si>
  <si>
    <t>226</t>
  </si>
  <si>
    <t>233</t>
  </si>
  <si>
    <t>234</t>
  </si>
  <si>
    <t>235</t>
  </si>
  <si>
    <t>241</t>
  </si>
  <si>
    <t>245</t>
  </si>
  <si>
    <t>246</t>
  </si>
  <si>
    <t>256</t>
  </si>
  <si>
    <t>266</t>
  </si>
  <si>
    <r>
      <t xml:space="preserve">Ievadslūža endovaskulāro katetru, aortas vārstuļu un stent-graftu implantēšanas procedūrām
</t>
    </r>
    <r>
      <rPr>
        <sz val="11"/>
        <color theme="1"/>
        <rFont val="Times New Roman"/>
        <family val="1"/>
        <charset val="186"/>
      </rPr>
      <t>1. Ievadslūžā iestrādāts hemostātisks vārsts
2. Daudzslāņu šafts ar hidrofilu pārklājumu
3. Pastirpināts un atraumatisks un RTG vizualizējams darba gals
4. Dziļuma marķieri visā ievadslūžas garumā
5. Ievadslūžas izmēri marķēti ar dažādām krāsām
6. Ievadslūžai kompelktā dilatātors
7. Uz dilatatora roktura skaidri izlasāma uzdruka ar ievadslūžas un stīgas izmēru
8. Pieejamie izmēri: 16 un 18 F
9. Pieejamie garumi: 20, 30, 35 cm
10. Saderīga ar vadītājstīgu līdz 0.038″/0.97 mm</t>
    </r>
    <r>
      <rPr>
        <b/>
        <sz val="11"/>
        <color theme="1"/>
        <rFont val="Times New Roman"/>
        <family val="1"/>
      </rPr>
      <t xml:space="preserve">
</t>
    </r>
  </si>
  <si>
    <r>
      <t xml:space="preserve">Garā vadītājslūža ar hidrofīlu pārklājumu
</t>
    </r>
    <r>
      <rPr>
        <sz val="11"/>
        <color theme="1"/>
        <rFont val="Times New Roman"/>
        <family val="1"/>
        <charset val="186"/>
      </rPr>
      <t>1. Ievadslūžā iestrādāts hemostātisks vārsts
2. Daudzslāņu šafts ar hidrofilu pārklājumu
3. Atraumatisks un RTG vizualizējams darba gals
4. Daudzslāņu šafts ar hidrofobu pārklājumu
5. Vadītājslūža ar sānu pieejas portu ar trīsceļu krāniņu
6. Ievadslūžas izmēri marķēti ar dažādām krāsām
7. Ievadslūžai kompelktā dilatātors
8. Pieejamas dažādi darba gala liekumi: taisns, 45°, 55°, 70°, 90°, 120°, 180°
9. Pieejamie izmēri: 6, 7, 8, 9, 10, 11, 12, 14 F
10. Pieejamie garumi: 61, 79, 110 cm</t>
    </r>
    <r>
      <rPr>
        <b/>
        <sz val="11"/>
        <color theme="1"/>
        <rFont val="Times New Roman"/>
        <family val="1"/>
      </rPr>
      <t xml:space="preserve">
</t>
    </r>
  </si>
  <si>
    <r>
      <t xml:space="preserve">Stents īpaši liela izmēra asinsvadiem  
</t>
    </r>
    <r>
      <rPr>
        <sz val="11"/>
        <color theme="1"/>
        <rFont val="Times New Roman"/>
        <family val="1"/>
        <charset val="186"/>
      </rPr>
      <t>1. Stenta materiāls: kobalta-hroma sakausējums.
2. Balonateverošs stents.
3. Stenta šūnu dizains- hibrīda tipa.
4. Pieejamas divas stenta modifikācijas  - XL un XXL
5. XL modifikācijas stenta garumi: 13, 17, 21, 26, 30, 35, 39, 43, 48, 57 mm
6. XL modifikācijas stenta diametri: 8, 12, 15, 18, 20, 22, 25 mm
7. XL modifikācijas stenti saderīgi ar 7- 14 F izmēra ievadslūžām (izmērs atkarīgs no stenta izmēra)
8. XXL modifikācijas stenta garumi: 21, 26, 30, 35, 39, 43, 48, 57 mm
9. XXL modifikācijas stenta diametri: 12, 15, 18, 20, 22, 35, 38, 32 mm
10. XXL modifikācijas stenti saderīgi ar 10- 14 F izmēra ievadslūžām (izmērs atkarīgs no stenta izmēra)</t>
    </r>
    <r>
      <rPr>
        <b/>
        <sz val="11"/>
        <color theme="1"/>
        <rFont val="Times New Roman"/>
        <family val="1"/>
      </rPr>
      <t xml:space="preserve">
</t>
    </r>
  </si>
  <si>
    <r>
      <t xml:space="preserve">Stenta dilatācijai piemērots balonkatetrs
</t>
    </r>
    <r>
      <rPr>
        <sz val="11"/>
        <color theme="1"/>
        <rFont val="Times New Roman"/>
        <family val="1"/>
        <charset val="186"/>
      </rPr>
      <t>1. Balona materiāls - Poliamīds (Semi-Compliant)
2. Koaksiālās šafta dizains ātrai inflācijai un deflācijai
3. Pieejamie diametri: 10, 12 14, 16, 18, 20, 22, 24, 26, 28, 30, 32 mm
4. Pieejamie garumi: 20 - 60 mm (atkarībā no balona diametra)
5. Nominālais spiediens - 4 ATM
6. Maksimālais spiediens - 6 - 10 ATM  (atkarībā no balona diametra)
7. Saderīgs ar ievadslūžu ar izmēru 7 - 13 F (atkarībā no balona diametra)
8. Sistēmas garums 120 cm
9. Maksimālais vadītājstīgas izmērs: 0.035" (0.89 mm)
10. RTG vizualizējami marķieri - 2 gab.</t>
    </r>
    <r>
      <rPr>
        <b/>
        <sz val="11"/>
        <color theme="1"/>
        <rFont val="Times New Roman"/>
        <family val="1"/>
      </rPr>
      <t xml:space="preserve">
</t>
    </r>
  </si>
  <si>
    <r>
      <t xml:space="preserve">Stenta dilatācijai piemērots dubultsienas balonkatetrs 
</t>
    </r>
    <r>
      <rPr>
        <sz val="11"/>
        <color theme="1"/>
        <rFont val="Times New Roman"/>
        <family val="1"/>
        <charset val="186"/>
      </rPr>
      <t>1. Balonkatetra konstrukcija - divi baloni ievietoti viens otrā
2. Balona materiāls - Poliamīds (Semi-Compliant)
3. Koaksiālās šafta dizains ātrai inflācijai un deflācijai
4. Pieejamie ārējā balona diametri: 20, 22, 24, 26, 28, 30, 32 mm
5. Pieejamie garumi: 40 un 60 mm
6. Nominālais spiediens - 4 ATM
7. Maksimālais spiediens - 6 - 7 ATM  (atkarībā no balona diametra)
8. Saderīgs ar ievadslūžu ar izmēru 11 - 14 F (atkarībā no balona diametra)
9. Sistēmas garums 100 cm
10. Maksimālais vadītājstīgas izmērs: 0.035" (0.89 mm)
11. RTG vizualizējami marķieri - 2 gab.</t>
    </r>
    <r>
      <rPr>
        <b/>
        <sz val="11"/>
        <color theme="1"/>
        <rFont val="Times New Roman"/>
        <family val="1"/>
      </rPr>
      <t xml:space="preserve">
</t>
    </r>
  </si>
  <si>
    <r>
      <rPr>
        <b/>
        <sz val="11"/>
        <rFont val="Times New Roman"/>
        <family val="1"/>
      </rPr>
      <t>Vadītājstīgas atbalsta katetrs HTO procedūrām</t>
    </r>
    <r>
      <rPr>
        <sz val="11"/>
        <rFont val="Times New Roman"/>
        <family val="1"/>
      </rPr>
      <t xml:space="preserve">
1. Retrogrādās un antegrādās tehnikas vadītājkatetrs CTO procedūrām.
2. Mikrokatetrs saderīgs ar stīgām 0.014”. 
3. Katetra iespējamie darba garumi 135 cm +/- 1cm un 155 cm +/-1cm.
5. Distālais katera ārējais diametrs 2.3F.
6. Distālā gala garumi ne mazāk kā 3 cm vai 6 cm.
7. Hidrofils pārklājums distāli ne mazāk kā 25 cm vai 60cm.
8. Izejas marķieri 2 gabali RTG vizualizējami pie 95cm un 105cm.
9. Atraumatisks darba gals – RTG vizualizējams.
10. Stīgas rotētājs.
11. Ierīces materiāls:
12. Darba gals – ar volframu piepildīts PTE.
13. Distālais šafts – PEBA.
14. Vadītājstīga – SST 304V.
15. Rokturis – PEBA.
16. Iekšējā lūmena pārklājums – MDX.
17. Ārējās virsmas pārklājums – Ndurance.
18. Stīgas rotētājs – Polikarbonāts.
</t>
    </r>
  </si>
  <si>
    <t xml:space="preserve">Vadītājslūžu komplekti ar iespējamu modifikaciju Peeloff sistēmu                             </t>
  </si>
  <si>
    <r>
      <t xml:space="preserve">Elektrokardiostimulatori ātriju un kambaru stimulācijai ar fiziskās slodzes adaptācijas funkciju (DDDR tipa) un ar ātriju ritma traucējumu prevencijas un šo ritma traucējumu automātiskas terapijas iespējām pacientiem ar medikamentozi refraktārām priekškambaru aritmijām
</t>
    </r>
    <r>
      <rPr>
        <sz val="10"/>
        <rFont val="Times New Roman"/>
        <family val="1"/>
        <charset val="186"/>
      </rPr>
      <t>1. Aparatam ir jābūt multiprogrammējamiem un ar telemetrijas funkcijām un to jāvar programmēt ar esošo aparatūru - Biotronik ICS 3000, St. Jude Medical Merlin TM Model 3650, Medtronic, Boston Scientific programmatoriem (ja tas nav iespējams, bezmaksas ir jāpiegādā programmējošo aparatūru) 
2. Prognozētajam darbības laikam jābūt ne mazākam kā 8.5 gadi (2.5V,0.4ms, 60x/min, 100% DDD stimulācija)
3. Konektoriem jābūt uni/bi, IS-1
4. Režīmiem jābūt vismaz  DDIR, DDI, AAIR, AAI, VVIR, VVI, DOO, AOO, VOO, ODO, DDD, DDDR un speciālajam režīmam ātriju tahiaritmiju-mirgošanas prevencijai 
5. Jābūt  automātiskajiem ātriju ritma traucējumu terapijas režīmiem vismaz divās zonās
6. Jābūt regulējamiem parametriem ātriju tahiaritmiju atpazīšanas un kupēšanas režīmu uzstādīšanai
7. Stimulācijas bāzes frekvenceei jābūt maināmai ne mazākās robežās kā 30 - 150 sit/min (+/-2) un ne lielākās kā 80 - 175 sit./min (+/- 2)
8. Sensoram jābūt akselerometram vai citas konstrukcijas līdzīga darbības principa sensoram, bet ne spiediena, pjezokristālu kustību sensoram vai tikai vienam elpošanas sensoram (var būt dubultsensors)
9. Jābūt funkcijām sensora darbības automatizācijai
10. Stimulu amplitūdām jābūt maināmai ne mazākās robežās kā 0,5 - 8,0 V ar vismaz 6 izvēlēm
11. Impulsu garumiem jābūt maināms ne mazākās robežās kā 0,03 - 1,5 ms ar vismaz 5 izvēlēm
12. Jābūt maināmam atrioventrikulārās aiztures laikam ne mazākās robežās kā 10 - 300 ms
13. Jābūt regulējamai funkcijai, kura nodrošina maksimāli daudz spontānu (pārvadītu) kambaru aktivāciju (AV histerēze vai cita analogu efektu nodrošinoša funkcija); šai funkcijai jābūt ar automātisku pašregulāciju, kas nodrošina maksimāli daudz pārvadītu kambaru aktivāciju
14. Regulējamai funkcijai, kura nodrošina maksimāli daudz spontānu (pārvadītu) kambaru aktivāciju ir jāpieļauj vismaz 1 (bet ne vairāk kā divas) nepārvadītas ātriju aktivācijas, pirms ieslēdzas kambaru stimulācija
15. Jābūt dinamiskajam atrioventrikulārās aiztures laikam
16. Polaritātei jābūt Uni-/Bi-, ar pārslēgšanas iespējām
17. Jābūt automātiskai stimulatora tahikardiju atpazīšanas un pārtraukšanas funkcijai
18. Jābūt regulējamiem parametriem speciālā režīma ātriju tahiaritmiju-mirgošanas prevencijai iestādīšanai
19. Jābūt regulējamiem parametriem speciālā režīma ātriju tahiaritmiju atpazīšanai vismaz divās dažādās zonās un to kupēšanas iestādīšanai
20. Jābūt iespējām neefektīvas ātriju tahiaritmijas terapijas gadījumā atkārtot terapiju pēc noteikta (programmējama) laika intervāla
21. Jābūt ""režīmu slēdzim"" vai citai līdzīgai funkcijai, kura ātriju tahiaritmiju gadījumā pasargā kambarus no nefizioloģiski augstām stimulācijas frekvencēm
22. Jābūt sekojošām diagnostikas funkcijām:
22.1 sliekšņa tests
22.2 elektroda pilnas pretestības mērīšanas iespējas
22.3 informācija par baterijas un stimulācijas sistēmas stāvokli
22.4 pacienta datu uzkrāšana
22.5 elektrofizioloģisko pētījumu (EPS) iespējas
22.6 diagnostisko datu uzkrāšana grafiku un tabulu veidā
22.7 intrakardiālās elektrokardiogrammas (IEGM) uztveršanas un pieraksta iespējās
22.8 aritmiju epizožu intrakardiālās elektrogrammas atmiņa reālā laika periodā
22.9 atmiņa par ātriju tahiaritmiju terapijas biežumu un efektivitāti
23. Baterijas nomaiņas indikators (ERI)
24. Jābūt iespējai pilna ķermeņa izmeklēšanai MR ar vismaz 1.5T un 3T jaudu</t>
    </r>
  </si>
  <si>
    <r>
      <rPr>
        <b/>
        <sz val="10"/>
        <color theme="1"/>
        <rFont val="Times New Roman"/>
        <family val="1"/>
        <charset val="186"/>
      </rPr>
      <t>Printēšanas papīrs Latitude programmerim</t>
    </r>
    <r>
      <rPr>
        <sz val="10"/>
        <color theme="1"/>
        <rFont val="Times New Roman"/>
        <family val="1"/>
        <charset val="186"/>
      </rPr>
      <t xml:space="preserve">
1.	Printēšanas papīrs kompānijas Boston Scientific Latitude programmerim
</t>
    </r>
  </si>
  <si>
    <r>
      <t xml:space="preserve">Implantējamie kambaru kardioverteri - defibrilatori ar minūtes ventilācijas iespēju un ar īpaši pagarinātu baterijas darbības ilgumu 
</t>
    </r>
    <r>
      <rPr>
        <sz val="10"/>
        <rFont val="Times New Roman"/>
        <family val="1"/>
        <charset val="186"/>
      </rPr>
      <t>1. Jāpiedāvā 2 tipa ierīces –VR un DR.
2. Ierīces biezums plānāks kā 10 mm.
3. Ierīces savietojamības iespējas ar elektrodiem: 
• RV: DF4; 
• RA: IS-1; RV: DF4.
4. Pie uzstādījuma VR un DR tipa ierīcei, kad ir 0% stimulācija un 700 Ω, tad baterijas ilgumam jābūt ne īsākam kā 16 gadi.
5. Baterijas kapacitāte 1.9 ampērstundas.
6. Režīmiem jābūt vismaz VVI, VOO, VVI(R), AAI, AOO, AAI(R), VDD, DDD, DDI, DOO, DDD(R), DDI(R), VDD(R), Off.
7. Jābūt dubultsensoriem - vienam no sensoriem jābūt akselerometram, bet otram - minūtes ventilācijas sensoram. 
8. Jābūt iespējām atsevišķi noteikt jutīgumu un stimulācijas slieksni katrā no EKS kanāliem (labā ātrija un sirds labā kambara).
9. Jābūt maksimālajai pieejamajai elektriskā impulsa enerģijai 41J.
10. Jābūt pieejamam arī bezvadu EKG.
11. Jābūt pieejamai Apnea scan funkcijai.
12. Kambaru tahikardijas terapijai jābūt pieejamiem dāžādiem, regulējamiem, vismaz, burst un ramp, variantiem - ne mazāk kā 4 terapijas sekvences līdz kardioversijas pielietošanai.
13. Elektrodu ligzdu uzbūve caurspīdīga ar iekrāsotiem kodiem vieglai elektrodu pievienošanai.
14. Jābūt atsevišķām (dažādām) kambaru tahikardiju terapijas iespējām katrā no divām zonām
15. AV Delay – līdz pat 400 ms.
16. Visa ķermeņa MRI 1.5 T.
17. Ierīcei jābūt savietojamai ar datu telemetrijas, pārraides un centralizētas pārraides nodrošinošu ierīci.</t>
    </r>
  </si>
  <si>
    <r>
      <t xml:space="preserve">Elektrokardiostimulatori sirds muskuļa kontraktilitātes modulācijai ar inovatīvu augstfrekvences stimulācijas algoritmu sirds muskuļa stimulācijai absolūtā refraktārā perioda laikā. 
</t>
    </r>
    <r>
      <rPr>
        <sz val="10"/>
        <rFont val="Times New Roman"/>
        <family val="1"/>
        <charset val="186"/>
      </rPr>
      <t>1. EKS jābūt multiprogrammējamam. EKS jāvar programmēt ar slimnīcas rīcībā esošo aparatūru, ja tādas nav , tad tā jāpiegādā kopā ar pirmo iepirkto stimulatoru
2. Stimulatora dimensija: (augstums (mm) 69.4 ± 2.0 platums (mm) 47.5 ± 0.5 , biezums (mm) 11.5 ± 0.5, tilpums 30.5 ± 0.5 cm3, masa (g) 46± 3.0 g , radiopaque  ID OS y 
3. Konektori: 3.2mm; IS-1/VS-1 
4. Baterijas kalpošanas darba mūžs līdz kalpošanas laika beigām ir līdz 15 gadiem                                                     
4.1 Modelis un IEC tips –QL2001, daudzreizlietojams
4.2 Tips - Lithium–ion
4.3 Zems akumulatora indikators - 3.3V
4.4 Aptuvenā jauda pēc uzlādes ar LBI -200 mAh
5. Drošības režīms - DOWN
5.1 OOO - mazāk kā 40 μA 
5.2 ODO-LS - CCM OFF -  mazāk kā 45 μA 
5.3 ODO-LS - CCM ON -  mazāk kā 1200 μA
6. Darbības režīmi – programmējamie 
6.1 OOO -  Standby režīms: netiek novēroti traucējumi un netiek piegādāti CCM impusa viļņi
6.2  ODO-LS - CCM - Aktīvais režīms, kurā ierīce uztver priekškambaru, kambaru un lokālās jūtības notikumus un spēj nodrošināt CCM signāla piegādi
6.3  OVO-LS - CCM -  Aktīvais režīms, kurā ierīce uztver kambaru un lokālās jūtības notikumus un spēj nodrošināt CCM signāla piegādi bez nepieciešamības noteikt priekškambaru jūtīgos notikumus.</t>
    </r>
  </si>
  <si>
    <r>
      <t xml:space="preserve">Endokardiāls steroīdus izdalošs defibrilācijas elektrods ar IROX gala elektroda pārklājumu
</t>
    </r>
    <r>
      <rPr>
        <sz val="10"/>
        <rFont val="Times New Roman"/>
        <family val="1"/>
        <charset val="186"/>
      </rPr>
      <t xml:space="preserve">1. Endokardiāls steroīdus izdalošs defibrilācijas elektrods ar IROX gala elektroda pārklājumu. 
2. Elektrodam jābūt savietojamam ar 8 Fr vadītājslūžu.
3. Uzbūve ar aktīvu vai pasīvu fiksācijas iespēju 2 dažādos garumos – 59 cm un 64 cm– piemērošanai dažādām anatomijām.
4. Jābūt savietojamam ar GDT-LLHH vai ar DF4-LLHH portiem.
5. Terminālu konfigurācijas DF4-LLHH/LLHO.
6. True bipolar uzbūve - uztveršanas (sense) vijums ir savienots ar distālo defibrilācijas (shock) vijumu, izmantojot to kā anodu stimulācijas laikā.
</t>
    </r>
  </si>
  <si>
    <r>
      <t xml:space="preserve">Balonkatetrs koronārā sinusa venogrammas veikšanai
</t>
    </r>
    <r>
      <rPr>
        <sz val="10"/>
        <color theme="1"/>
        <rFont val="Times New Roman"/>
        <family val="1"/>
        <charset val="186"/>
      </rPr>
      <t>1. Katetra garumam jābūt 110 cm 6Fr un balona tilpums 2ml
2. Uz katetra ik pa 10 cm jābūt marķieriem, lai atvieglotu katetra ievadīšanu un pozicionēšanu
3. Balonkatetram jābūt pieejamam ar balonu diametru 8mm, 10mm un 12mm
4. Balonkatetram jābūt veidotam no poliuretāna</t>
    </r>
    <r>
      <rPr>
        <b/>
        <sz val="10"/>
        <color theme="1"/>
        <rFont val="Times New Roman"/>
        <family val="1"/>
        <charset val="186"/>
      </rPr>
      <t xml:space="preserve">
</t>
    </r>
  </si>
  <si>
    <r>
      <t xml:space="preserve">Ievadslūžas komplekts pastāvīgās simulācijas vadu un katetru ievadei.
</t>
    </r>
    <r>
      <rPr>
        <sz val="10"/>
        <color theme="1"/>
        <rFont val="Times New Roman"/>
        <family val="1"/>
        <charset val="186"/>
      </rPr>
      <t>1. Ievadslūža ar „peel away” funkciju un hidrofīlu pārklājumu.
2. Nesatur silikonu.
3. Ievadzlūžā iestrādāta membrānas tipa hemostātiskā vārstule.
4. Nepieciešamie ievadslūžu izmēri: 5F-17F
5. Izmēri kodēti ar krāsām un skaidri uzdrukātu izmēru.
6. Nepieciešamie ievadslūžu garumi: 13cm +/- 0,5cm
7. Attiecīgais dilatatora garums:  18 +/-1 cm, kas fiksējas ar skrūves vai līdzvērtīga tipa mehānismu
8. Saderīgs ar stīgām līdz 0.038”. 
9. Komplektā ietilpst: „peel away” ievadslūža, dilatators</t>
    </r>
    <r>
      <rPr>
        <b/>
        <sz val="10"/>
        <color theme="1"/>
        <rFont val="Times New Roman"/>
        <family val="1"/>
        <charset val="186"/>
      </rPr>
      <t xml:space="preserve">
</t>
    </r>
  </si>
  <si>
    <r>
      <t xml:space="preserve">Endokardiālās sirds stimulācijas aktīvās fiksācijas elektrodi, kas implantēti var atrasties magnetiskās rezonanses lauka ietekmē, ievadāmi ar ievadsistēmu 7 F (frenči), dažāda auguma pacientiem dažādās pozīcijās
</t>
    </r>
    <r>
      <rPr>
        <sz val="10"/>
        <color theme="1"/>
        <rFont val="Times New Roman"/>
        <family val="1"/>
        <charset val="186"/>
      </rPr>
      <t>1. Elektrodam jābūt izgatavotam no materiāla, ko iespējams pakļaut magnetiskās rezonanses lauka ietekmei
2. Konektoram jābūt IS-1
3. Elektrodu garumiem jābūt vismaz: 45±2 cm, 52±2 cm un 58±2 cm
4. Elektrodiem jābūt paredzētiem sirds endokardiālajai elektrostimulācijai
5. Elektrodiem jābūt bipolāriem
6. Elektroda ievadei jābūt iespējamai ar ievadsistēmu 7F (frenči)
7. Elektrodam jābūt ar steroīdu izdali no tā gala
8. Elektrodam jābūt aktīvi fiksējamam ar izbīdāmas un ievelkamas spirālītes (fixation helix) palīdzību</t>
    </r>
  </si>
  <si>
    <r>
      <rPr>
        <b/>
        <sz val="10"/>
        <color theme="1"/>
        <rFont val="Times New Roman"/>
        <family val="1"/>
        <charset val="186"/>
      </rPr>
      <t>Uz abām pusēm izlokāmie ablācijas katetri savietojami ar mapinga sistēmu</t>
    </r>
    <r>
      <rPr>
        <sz val="10"/>
        <color theme="1"/>
        <rFont val="Times New Roman"/>
        <family val="1"/>
        <charset val="186"/>
      </rPr>
      <t xml:space="preserve">
1.	Ablācijas katetra diametrs 7F 
2.	Elektrodu konfigurācija : kvadripolāra
3.	Elektrodam pieejami 2 izliekuma veidi Standarta (25mm) un Large (33mm)
4.	Atstarpe starp elektrodiem 2,5mm
5.	Izmantojamais katetra garums vismaz 105cm
6.	Elektroda kustības regulācijas sistēmai jābūt elektroda rokturī ar rotēšanas palīdzību</t>
    </r>
  </si>
  <si>
    <r>
      <rPr>
        <b/>
        <sz val="10"/>
        <color theme="1"/>
        <rFont val="Times New Roman"/>
        <family val="1"/>
        <charset val="186"/>
      </rPr>
      <t>Uz abām pusēm izlokāmie ablācijas katetri ar trīs mikro elektrodiem savietojami ar mapinga sistēmu</t>
    </r>
    <r>
      <rPr>
        <sz val="10"/>
        <color theme="1"/>
        <rFont val="Times New Roman"/>
        <family val="1"/>
        <charset val="186"/>
      </rPr>
      <t xml:space="preserve">
1.	Katetra distālā gala diametrs 8F, ablācijas katetra diametrs 7F 
2.	Elektrodu konfigurācija : kvadripolāra
3.	Elektroda distālajā galā 3 mikro elektrodi
4.	Elektrodu jāvar vadīt divās plaknēs – simetriski vai asimetriski 
5.	Atstarpe starp elektrodiem 2,5mm
6.	Izmantojamais katetra garums vismaz 105cm
7.	Elektroda kustības regulācijas sistēmai jābūt elektroda rokturī ar rotēšanas palīdzību</t>
    </r>
  </si>
  <si>
    <r>
      <rPr>
        <b/>
        <sz val="10"/>
        <color theme="1"/>
        <rFont val="Times New Roman"/>
        <family val="1"/>
        <charset val="186"/>
      </rPr>
      <t>Uz abām pusēm izlokāmie ablācijas elektrodi ar 4,5 mm garu distālu galu un ar dubultdzesēšanas iespējām un trīs mikro elektrodiem</t>
    </r>
    <r>
      <rPr>
        <sz val="10"/>
        <color theme="1"/>
        <rFont val="Times New Roman"/>
        <family val="1"/>
        <charset val="186"/>
      </rPr>
      <t xml:space="preserve">
1.	Elektrodu konfigurācija- kvadripolāra
2.	Ablācijas katetram jābūt 7,5F
3.	Elektroda distālajā galā 3 mikro elektrodi
4.	Attālumiem starp mikro elektrodiem jābūt vienādos attālumos - 2.5 mm
5.	Mikro elektroda diametrs ne lielāks kā 1 mm 
6.	Katetra garumam jābūt 110 cm
7.	Elektrodu jāvar vadīt divās plaknēs – simetriski vai asimetriski (ar vienas puses izliekumu 17 mm diametrā, otras- 25mm)
8.	Saliekuma diametram katrā pusē jābūt 25 vai 33 mm, jābūt aktīvi lokāmam
9.	Elektroda kustības regulācijas sistēmai jābūt elektroda rokturī abos tā sānos ar iespēju fiksēt vēlamo leņķi ar mikro kustību, piefiksējot to ar rotējošu pogu, kas iestrādāta rokturī
10.	Dzesēšanai jānotiek no katetra iekšienes un ārpuses ar divu dzesēšanas kambaru palīdzību</t>
    </r>
  </si>
  <si>
    <r>
      <rPr>
        <b/>
        <sz val="10"/>
        <color theme="1"/>
        <rFont val="Times New Roman"/>
        <family val="1"/>
        <charset val="186"/>
      </rPr>
      <t>Uz abām pusēm izlokāmie ablācijas elektrodi ar dubultdzesēšanas iespējām un trīs mikro elektrodiem savietojami ar mapinga sistēmu</t>
    </r>
    <r>
      <rPr>
        <sz val="10"/>
        <color theme="1"/>
        <rFont val="Times New Roman"/>
        <family val="1"/>
        <charset val="186"/>
      </rPr>
      <t xml:space="preserve">
1.	Mapinga skalojamā elektroda konfigurācija- kvadripolāra
2.	Ablācijas katetram jābūt 7.5Fr
3.	Elektroda distālajā galā 3 mikro elektrodi paredzēti augstas precizitātes daudzkanālu EGM nolasīšanai
4.	Attālumiem starp mikro elektrodiem jābūt vienādos attālumos - 2.5 mm
5.	Mikro elektroda diametrs ne lielāks kā 1 mm 
6.	Katetra garumam jābūt vismaz 110 cm (katetram jābūt savietojamam ar mapinga sistēmu; Jābūt iestrādātam magnētiskam sensoram)
7.	Jābūt iespējai stimulēt ablācijas laikā
8.	Jābūt iespējai nolasīt informāciju par elektroda gala saskarsmes vietu konkrētā punktā konkrētā laikā
9.	Elektrodu jāvar vadīt divās plaknēs – simetriski vai asimetriski (ar vienas puses izliekumu 17 mm diametrā, otras- 25mm)
10.	Saliekuma diametram katrā pusē jābūt 25 vai 33 mm, jābūt aktīvi lokāmam
11.	Elektroda kustības regulācijas sistēmai jābūt elektroda rokturī abos tā sānos ar iespēju fiksēt vēlamo leņķi ar mikro kustību, piefiksējot to ar pogu, kas iestrādāta rokturī
12.	Dzesēšanai jānotiek no katetra iekšienes un ārpuses ar divu dzesēšanas kambaru palīdzību</t>
    </r>
  </si>
  <si>
    <r>
      <rPr>
        <b/>
        <sz val="10"/>
        <color theme="1"/>
        <rFont val="Times New Roman"/>
        <family val="1"/>
        <charset val="186"/>
      </rPr>
      <t>Unidirekcionāls CS diagnostiskais katetrs, kura vadāmības mehānisms ir savienots ar distālo elektrodu</t>
    </r>
    <r>
      <rPr>
        <sz val="10"/>
        <color theme="1"/>
        <rFont val="Times New Roman"/>
        <family val="1"/>
        <charset val="186"/>
      </rPr>
      <t xml:space="preserve">
1.	Diagnostiskam katetram jābūt pieejamam 6F diametrā
2.	Elektrodu skaits – 10
3.	Izliekumu leņķim jābūt izlokāmam uz vienu pusi ar Large izliekuma veidu
4.	Atstarpei starp elektrodiem jābūt dažādos attālumu izkārtojumos:  2,5,2mm; 2,6,2mm
5.	Izmantojamais elektroda garumam 110cm
6.	Uzbūvē izmantota stīgu vijuma tehnoloģija
7.	Rokturis push-pull tipa,lietojams ar vienu roku</t>
    </r>
  </si>
  <si>
    <r>
      <rPr>
        <b/>
        <sz val="10"/>
        <color theme="1"/>
        <rFont val="Times New Roman"/>
        <family val="1"/>
        <charset val="186"/>
      </rPr>
      <t>Kontrastspēka jutības ablācijas katetrs</t>
    </r>
    <r>
      <rPr>
        <sz val="10"/>
        <color theme="1"/>
        <rFont val="Times New Roman"/>
        <family val="1"/>
        <charset val="186"/>
      </rPr>
      <t xml:space="preserve">
1.	Elektroda konfigurācija -kvadripolāra
2.	Katetra distālā gala garums 4mm
3.	Izmantojamais garums – Elektroda galā jābūt 6 dzesēšanas caurumiem
4.	Ablācijas katetram jābūt 7,5Fr un vismaz 105cm
5.	Attālums starp elektrodiem 4-2,5-2,5mm
6.	Elektrodu jāvar vadīt divās plaknēs -30 un 45 cm rādiusā attiecībā pret pamata asi uz abām pusēm
7.	Elektroda uzbūve ar nerūsējošā tērauda vijumu.
8.	Tecēšanas apmēri (Flow rates): 17ml/ min &lt;31W; 30ml/ min &gt;31W
9.	Maksimālais spēks 50W
10.	Jābūt trīs indukcijas sensoriem
11.	Katram jābūt savienojamam ar augstas izšķirtspējas Rhythmia 3D iekārtu.
12.	Savienotājkabeļi ( M004 RARC03 0; Moo4RA63010; 004EPT40100)</t>
    </r>
  </si>
  <si>
    <r>
      <rPr>
        <b/>
        <sz val="10"/>
        <color theme="1"/>
        <rFont val="Times New Roman"/>
        <family val="1"/>
        <charset val="186"/>
      </rPr>
      <t>Divpusējo vadāms diagnostiskais katers ar divdesmit poliem un thumb-actuating tipa vadāmības sistēmu</t>
    </r>
    <r>
      <rPr>
        <sz val="10"/>
        <color theme="1"/>
        <rFont val="Times New Roman"/>
        <family val="1"/>
        <charset val="186"/>
      </rPr>
      <t xml:space="preserve">
1.	Diagnostiskam katetram jābūt pieejamam 7F diametrā
2.	Elektrodu skaitam jābūt – 20
3.	Izliekumu leņķim jābūt izlokāmam 2 plaknēs ar ST Small, ar ST Conforma, ST Large izliekuma veidu   
4.	Atstarpei starp elektrodiem jābūt dažādos attālumu izkārtojumos:  2,10,2mm/ 2,14,2mm/ 2,7,2mm/2,8,2, 8, 2, 8, 2, 8, 2, 60, 2,8,2, 8, 2, 8, 2, 8, 2mm
5.	Izmantojamam elektroda garumam jābūt 95 cm
6.	Jābūt pieejamam arī soft tip elektroda galam
7.	Uzbūvē izmantota stīgu vijuma tehnoloģija
8.	Rokturim jābūt thumb-actuating tipa ar īpašu vieglu svaru
</t>
    </r>
  </si>
  <si>
    <r>
      <rPr>
        <b/>
        <sz val="10"/>
        <color theme="1"/>
        <rFont val="Times New Roman"/>
        <family val="1"/>
        <charset val="186"/>
      </rPr>
      <t>Pulmonāro vēnu mapinga katetrs ar konusveida galu, kurš variējams dažādām anatomijām ar 14 elektrodiem</t>
    </r>
    <r>
      <rPr>
        <sz val="10"/>
        <color theme="1"/>
        <rFont val="Times New Roman"/>
        <family val="1"/>
        <charset val="186"/>
      </rPr>
      <t xml:space="preserve">
1.	Viena pulmonāro vēnu mapinga katetra izliekumi un  diametru izmēri ir maināmi un piemērojami anatomijām no 14.5 mm līdz 25 mm
2.	Konusveida gala diametrs ir 2.5 mm
3.	Katetra distālā gala diametrs tiek mainīts ar push-pull rokturī iestrādāto mehānismu, tai pašā laikā rokturī papildus iestrādāts riteņveida mehānisms, kas maina katetra proksimālās daļas izliekuma formu
4.	Katetrs savietojams ar 8 Fr dilatātoru
5.	Elektrodu skaits – 14, attālums starp tiem 5mm
6.	Distālā gala elektrodam marķiera funkcija
7.	Elektroda izmantojamais garums 105 mm</t>
    </r>
  </si>
  <si>
    <r>
      <rPr>
        <b/>
        <sz val="10"/>
        <color theme="1"/>
        <rFont val="Times New Roman"/>
        <family val="1"/>
        <charset val="186"/>
      </rPr>
      <t>Speciāli pagarināta, divpusēji vadāma ievadsistēma 0-180 grādu robežās izlokāma radiofrekvences katetrablācijas un elektroktrofizioloģisko izmeklējumu veikšanai ar transseptālās punkcijas palīdzību</t>
    </r>
    <r>
      <rPr>
        <sz val="10"/>
        <color theme="1"/>
        <rFont val="Times New Roman"/>
        <family val="1"/>
        <charset val="186"/>
      </rPr>
      <t xml:space="preserve">
1.	Ievadsistēmas ārējais diametrs 11.4 F (iekšējais 8.3 F) vai 12.6 F (iekšējais 9.8F)
2.	Ievadsistēmas dimensijas divās plaknēs ar izlocījuma iespēju 0-180 grādi
3.	Ievadsistēma savietojama ar 89 cm transseptālu adatu
4.	Ievadsistēmas distālā galā sānu caurumi un rentgena marķieri
5.	Ievadsistēmas iekšpusei jābūt ar PTFE pārklājumu vieglākai katetru ievadei
6.	Ievadsistēmai jābūt veidotai pinuma tehnoloģijas veidā, lai pasargātu to no lūšanas
7.	Ievadsistēmas distālajam galam jābūt divpusēji lokāmam
8.	Jābūt push-pull tipa rokturim, kā arī rokturī iestrādātam silikona hemostatiskam vārstam ar trīsceļu sāna portu</t>
    </r>
  </si>
  <si>
    <r>
      <rPr>
        <b/>
        <sz val="10"/>
        <color theme="1"/>
        <rFont val="Times New Roman"/>
        <family val="1"/>
        <charset val="186"/>
      </rPr>
      <t>Augstas izšķirtspējas mapinga katetrs</t>
    </r>
    <r>
      <rPr>
        <sz val="10"/>
        <color theme="1"/>
        <rFont val="Times New Roman"/>
        <family val="1"/>
        <charset val="186"/>
      </rPr>
      <t xml:space="preserve">
1.	Katetrs paredzēts informācijas diagnosticēšanai un stimulēšanai, ja nepieciešams
2.	Divās plaknēs jābūt izlokāmam 8.5 F katetram ar diametra variācijām robežās  no 3-22mm, piemērojams dažādām anatomijām
3.	Elektrodiem jābūt iestrādātiem ar printēšanas metodi atraumatiskumam
4.	Vienā rindā jābūt 8 elektrodiem ar atstarpi 2.5 mm, lai nodrošinātu maksimālu informācijas apjomu
5.	Kopējam elektrodu skaitam jābūt 64
6.	Katetram jābūt savietojamam ar Rhythmia elektrofizioloģijas mapinga iekārtu</t>
    </r>
  </si>
  <si>
    <r>
      <rPr>
        <b/>
        <sz val="10"/>
        <color theme="1"/>
        <rFont val="Times New Roman"/>
        <family val="1"/>
        <charset val="186"/>
      </rPr>
      <t>Pārejas kabeļi Boston Scientific diagnostiskiem elektrodiem</t>
    </r>
    <r>
      <rPr>
        <sz val="10"/>
        <color theme="1"/>
        <rFont val="Times New Roman"/>
        <family val="1"/>
        <charset val="186"/>
      </rPr>
      <t xml:space="preserve">
1.	M0045454S
2.	M00420S0
3.	M004200088P0
4.	M004008568P0
5.	M004560002A0
6.	M004560002BA0
7.	M004560002RA0
8.	M004560002YA0
9.	M004200089P0
10.	M004200774P0
11.	M004560004A0
12.	M004390003P0
13.	M004390004P0</t>
    </r>
  </si>
  <si>
    <r>
      <rPr>
        <b/>
        <sz val="10"/>
        <color theme="1"/>
        <rFont val="Times New Roman"/>
        <family val="1"/>
        <charset val="186"/>
      </rPr>
      <t>Pārejas kabeļi Boston Scientific ablācijas elektrodiem</t>
    </r>
    <r>
      <rPr>
        <sz val="10"/>
        <color theme="1"/>
        <rFont val="Times New Roman"/>
        <family val="1"/>
        <charset val="186"/>
      </rPr>
      <t xml:space="preserve">
1.	M0043541
2.	M0046130
3.	M0046510
4.	M004653S0
5.	M0041150^^
6.	M0046510/M0046130
7.	M0041150
8.	100-507 ADAPTOR
9.	100-414 ADAPTOR
10.	M0046200</t>
    </r>
  </si>
  <si>
    <r>
      <rPr>
        <b/>
        <sz val="10"/>
        <color theme="1"/>
        <rFont val="Times New Roman"/>
        <family val="1"/>
        <charset val="186"/>
      </rPr>
      <t>Pārejas kabeļi Boston Scientific irigācijas elektrodiem</t>
    </r>
    <r>
      <rPr>
        <sz val="10"/>
        <color theme="1"/>
        <rFont val="Times New Roman"/>
        <family val="1"/>
        <charset val="186"/>
      </rPr>
      <t xml:space="preserve">
1.	M0046710 (blazer OI to Maestro)
2.	M0046910 (blazer OI to stockert)
3.	M0043541 (neitrālais elektrods valleylab)
4.	M00412120 (filtrācijas modulis)
6.	M0046210 (Intellatip to Stockert)
7.	M0046270 (Intellatip to maestro)
8.	M004653S0 (Intellatip to filtrācijas modulis)</t>
    </r>
  </si>
  <si>
    <r>
      <rPr>
        <b/>
        <sz val="10"/>
        <color theme="1"/>
        <rFont val="Times New Roman"/>
        <family val="1"/>
        <charset val="186"/>
      </rPr>
      <t>Pārejas kabeļi Boston Scientific mapinga elektrodiem</t>
    </r>
    <r>
      <rPr>
        <sz val="10"/>
        <color theme="1"/>
        <rFont val="Times New Roman"/>
        <family val="1"/>
        <charset val="186"/>
      </rPr>
      <t xml:space="preserve">
1.	M004RARC010
2.	M004RA62500
3.	M004RARC200
4.	M0041170
5.	M0045441S0
6.	M0045441S0</t>
    </r>
  </si>
  <si>
    <r>
      <rPr>
        <b/>
        <sz val="10"/>
        <color theme="1"/>
        <rFont val="Times New Roman"/>
        <family val="1"/>
        <charset val="186"/>
      </rPr>
      <t>Pārejas kabeļi no Rhythmia sistēmas</t>
    </r>
    <r>
      <rPr>
        <sz val="10"/>
        <color theme="1"/>
        <rFont val="Times New Roman"/>
        <family val="1"/>
        <charset val="186"/>
      </rPr>
      <t xml:space="preserve">
1.	M004RA62000
2.	M004RA60000
3.	M004RA61000
4.	M004RA62500
5.	M004RA60500
6.	M004RA62010
7.	M004RA60010
8.	M004RAumbilical20</t>
    </r>
  </si>
  <si>
    <r>
      <rPr>
        <b/>
        <sz val="10"/>
        <color theme="1"/>
        <rFont val="Times New Roman"/>
        <family val="1"/>
        <charset val="186"/>
      </rPr>
      <t>Irigācijas trubiņu komplekts</t>
    </r>
    <r>
      <rPr>
        <sz val="10"/>
        <color theme="1"/>
        <rFont val="Times New Roman"/>
        <family val="1"/>
        <charset val="186"/>
      </rPr>
      <t xml:space="preserve">
1.	M0041170
2.	Saderīgs ar METRIQ irigācijas pumpi
</t>
    </r>
  </si>
  <si>
    <r>
      <rPr>
        <b/>
        <sz val="10"/>
        <color theme="1"/>
        <rFont val="Times New Roman"/>
        <family val="1"/>
        <charset val="186"/>
      </rPr>
      <t>Viengabala uzlīmējamā plāksne katetra lokācijas atpazīšanai</t>
    </r>
    <r>
      <rPr>
        <sz val="10"/>
        <color theme="1"/>
        <rFont val="Times New Roman"/>
        <family val="1"/>
        <charset val="186"/>
      </rPr>
      <t xml:space="preserve">
1.	Plāksne paredzēta līmēšanai uz pacienta muguras
2.	Tā veic funkcijas ar signāla stacijas palīdzību
3.	Operācijai ir nepieciešama viena uzlīme
4.	Jābūt iespējai iegādāties vienu uzlīmi iepakojumā</t>
    </r>
  </si>
  <si>
    <t>179</t>
  </si>
  <si>
    <t>183</t>
  </si>
  <si>
    <t>184</t>
  </si>
  <si>
    <t>186</t>
  </si>
  <si>
    <t>189</t>
  </si>
  <si>
    <t>191</t>
  </si>
  <si>
    <t>193</t>
  </si>
  <si>
    <t>194</t>
  </si>
  <si>
    <t>197</t>
  </si>
  <si>
    <t>198</t>
  </si>
  <si>
    <t>206</t>
  </si>
  <si>
    <t>207</t>
  </si>
  <si>
    <t>267</t>
  </si>
  <si>
    <t>271</t>
  </si>
  <si>
    <t>139</t>
  </si>
  <si>
    <r>
      <t xml:space="preserve">2.  Atraumatiskais artēriju un venozo trombu aspirācijas katetrs;
</t>
    </r>
    <r>
      <rPr>
        <sz val="11"/>
        <color theme="1"/>
        <rFont val="Times New Roman"/>
        <family val="1"/>
        <charset val="186"/>
      </rPr>
      <t>2.1 Ārējais diametrs 12F; iekšējais diametrs 0,131"; darba garums 100 vai 115cm  (±5cm);
2.2  Distālais saliekts segments, kas paredzēts asinsvadiem, kuru diametrs ir lielāks par 35,4 vai 50 mm
2.3  Inteliģenta, mikroprocesora kontrole trombu evakuācijai
2.4 Automātiska plūsmas kontrole ar vārstu
2.5 Komplektā augsta spiediena plūsmas caurule ar papildu manuālu aspirācijas slēdzi
2.6  Audiovizuālie signāli procedūras laikā
2.7 Komplekts, kas saderīgs ar aspirācijas sūkni</t>
    </r>
  </si>
  <si>
    <r>
      <t xml:space="preserve">4.  Trombu atsūkšanas ierīce, kas savietojama ar trombu aspirācijas sūkni 
</t>
    </r>
    <r>
      <rPr>
        <sz val="11"/>
        <color theme="1"/>
        <rFont val="Times New Roman"/>
        <family val="1"/>
        <charset val="186"/>
      </rPr>
      <t>4.1 Papildaprīkojuma komplekts, kas nepieciešams aspirācijas sūknim:     
4.1.1 Sūkņa tvertne ar vāku 1000ml, savietojama ar aspirācijas iekārtu;  
4.1.2 Sūkņa filtrs (thrombus separator)
4.1.3 Savietojams ar trombektomijas aspirācijas katetru.</t>
    </r>
  </si>
  <si>
    <t>219.1</t>
  </si>
  <si>
    <t>219.2</t>
  </si>
  <si>
    <t>219.3</t>
  </si>
  <si>
    <t>219.4</t>
  </si>
  <si>
    <r>
      <t xml:space="preserve">Trombu aspirācijas katetri un ierīce                  </t>
    </r>
    <r>
      <rPr>
        <sz val="11"/>
        <color theme="1"/>
        <rFont val="Times New Roman"/>
        <family val="1"/>
        <charset val="186"/>
      </rPr>
      <t xml:space="preserve">                                                                                                                                                                                                                                                                                                                                                                                                                                                                                                           
</t>
    </r>
  </si>
  <si>
    <r>
      <rPr>
        <b/>
        <sz val="10"/>
        <color theme="1"/>
        <rFont val="Times New Roman"/>
        <family val="1"/>
      </rPr>
      <t>Fiksēta izliekuma diagnostiskais katetrs no sudraba materiāla stīgām vieglai vadāmībai un ar augstu izšķirtspēju un ar zemu pretestību</t>
    </r>
    <r>
      <rPr>
        <sz val="10"/>
        <color theme="1"/>
        <rFont val="Times New Roman"/>
        <family val="1"/>
      </rPr>
      <t xml:space="preserve">
1.	Elektrodi – platīna materiāla
2.	Kodola stīgas  - sudraba materiāla
3.	Diagnostiskam katetram jābūt pieejamam dažādos diametros - 4F,5F, 6F, 7F
4.	Elektrodu skaitam jābūt dažādam – 2, 4, 5, 6, 10, 12, 24
5.	Izliekumu leņķim jābūt fiksētam un piedāvājumam jābūt dažādam  - Cournand, Damato, Josephon, Large, Orbiter. Jābūt iespējai izvēlēties ar flex galu
6.	Atstarpei starp elektrodiem jābūt dažādos attālumu izkārtojumos: 2,5,2mm/ 5mm/ 1mm/2mm/  10mm/ 5,5,5, 282 mm/   5,5,5, 152mm/ 1,10,1 mm/ 2,9,2mm/ 2,7,2mm/ 5, 5, 380mm
7.	Elektrodu skaitam jābūt dažādā apjomā – bipolāram, tripolāram, quadripolāram, pentapolāram, hexapolāram, dekapolāram, ar 12 elektrodiem, ar 24 elektrodiem
8.	Izmantojamam elektroda garumam jābūt variācijās: 80 cm, 100 cm, 110 cm, 120 cm, 125 un 150cm
9.	Jābūt trombogeniskam pārklājumam
10.	Jābūt iespējai izvēlēties savietot ar Surelink kabeli</t>
    </r>
  </si>
  <si>
    <r>
      <rPr>
        <b/>
        <sz val="10"/>
        <color theme="1"/>
        <rFont val="Times New Roman"/>
        <family val="1"/>
      </rPr>
      <t>Fiksētu izliekumu diagnostiskie katetri ar dubultu vijumu uzbūvē, kas paredzēti īpaši garām operācijām un nodrošina 1:1 pagrieziena funkciju</t>
    </r>
    <r>
      <rPr>
        <sz val="10"/>
        <color theme="1"/>
        <rFont val="Times New Roman"/>
        <family val="1"/>
      </rPr>
      <t xml:space="preserve">
1.	Diagnostiskam katetram jābūt pieejamam dažādos diametros – 1.66mm un 2mm
2.	Elektrodu skaitam jābūt dažādam – 2, 4, 6, 8, 10
3.	Izliekumu leņķa stilam jābūt fiksētam un piedāvājumam jābūt dažādam  - Cournand, Damato, Josephon, Hisser, Levine, CS, Elmhurst 
4.	Atstarpei starp elektrodiem jābūt dažādos attālumu izkārtojumos:  2mm/ 5mm/ 10mm/ 2,8,2mm/   2,5,2mm/2,9,2mm
5.	Elektrodu skaitam jābūt dažādā apjomā – bipolāram, quadripolāram, hexapolāram, oktapolāram, dekapolāram
6.	Katetram jābūt ar polimēra pārklājumu un ar dubulta vijuma stīgu no tērauda materiāla uzbūvē
7.	Izmantojamam elektroda garumam jābūt variācijās: 65 cm, 110cm, 115 cm
8.	Jābūt pieejamam arī soft tip elektroda galam
9.	Jābūt iespējai izvēlēties savietot ar Surelink kabeli</t>
    </r>
  </si>
  <si>
    <r>
      <t xml:space="preserve">Vienā virzienā vadāma vadītājslūža ar hidrofīlu pārklājumu
</t>
    </r>
    <r>
      <rPr>
        <sz val="10"/>
        <color theme="1"/>
        <rFont val="Times New Roman"/>
        <family val="1"/>
        <charset val="186"/>
      </rPr>
      <t>1. Ievadslūža nodrošina piekļuvi anatomiski sarežģītos asinsvados
2 Vadītājslūžā iestrādāts hemostātisks vārsts
3. Četru slāņu šafts - iekšējais PTFE slānis, pīts pastiprinājuma režģis, ārējais slānis, hidrofobs pārklājums
4. Atraumatisks un RTG vizualizējams darba gals
5. Vadītājslūža ar sānu pieejas portu ar trīsceļu krāniņu
6. Ergonomisks rokturis ar rotējošu sviru darba gala vadībai
7. Uz roktura norādīts ievadslūžas izmērs un garums
8. Ievadslūžas izmēri marķēti ar dažādām krāsām
9. Ievadslūžai kompelktā dilatātors
10. Pieejamie darba gala liekumi: 7, 9, 17, 22, 25, 30, 35, 39 mm
11. Pieejamie izmēri 6.5, 7, 8.5, 12, 13.8, 14 F
12. Pieejamie garumi: 45, 55, 65, 71, 75 90 cm
13. Saderīga ar vadītājstīgu līdz 0.038″/0.97 mm</t>
    </r>
    <r>
      <rPr>
        <b/>
        <sz val="10"/>
        <color theme="1"/>
        <rFont val="Times New Roman"/>
        <family val="1"/>
      </rPr>
      <t xml:space="preserve">
</t>
    </r>
  </si>
  <si>
    <r>
      <t xml:space="preserve">Divos virzienos vadāma vadītājslūža ar hidrofīlu pārklājumu
</t>
    </r>
    <r>
      <rPr>
        <sz val="10"/>
        <color theme="1"/>
        <rFont val="Times New Roman"/>
        <family val="1"/>
        <charset val="186"/>
      </rPr>
      <t>1. Vadītājslūža vadāma līdz 180° uz katru pusi
2. Ievadslūža nodrošina piekļuvi anatomiski sarežģītos asinsvados
3. Vadītājslūžā iestrādāts hemostātisks vārsts
4. Četru slāņu šafts - iekšējais PTFE slānis, pīts pastiprinājuma režģis, ārējais slānis, hidrofobs pārklājums
5. Atraumatisks un RTG vizualizējams darba gals
6. Vadītājslūža ar sānu pieejas portu ar trīsceļu krāniņu
7. Ergonomisks rokturis ar rotējošu sviru darba gala vadībai
8. Uz roktura norādīts ievadslūžas izmērs un garums
9. Ievadslūžas izmēri marķēti ar dažādām krāsām
10. Ievadslūžai kompelktā dilatātors
11. Pieejamas divas modifikācijas: ar darba gala liekuma fiksēšanu un bez darba gala liekuma fiksēšanas
12. Pieejamie darba gala liekumi: 17, 22,50 mm
13. Pieejamie izmēri: 8.5, 10, 12 F
14. Pieejamie garumi: 67, 71, 73, 75, 77 cm
15. Saderīga ar vadītājstīgu līdz 0.038″/0.97 mm</t>
    </r>
    <r>
      <rPr>
        <b/>
        <sz val="10"/>
        <color theme="1"/>
        <rFont val="Times New Roman"/>
        <family val="1"/>
      </rPr>
      <t xml:space="preserve">
</t>
    </r>
  </si>
  <si>
    <r>
      <t xml:space="preserve">Koronārais stents ar biodegradējošu zāļu izdalošu matricu 
</t>
    </r>
    <r>
      <rPr>
        <sz val="11"/>
        <color theme="1"/>
        <rFont val="Times New Roman"/>
        <family val="1"/>
        <charset val="186"/>
      </rPr>
      <t xml:space="preserve">1. Stenta uzbūve - stenta gali izgatavoti no slēgtām šūnām, bet vidus daļa no atvērtām šūnām 
2. Stenta materiāls - kobalta un hroma sakausējums L605
3. Sieniņas biezums - 65 µm (0.065 mm)
4. Pieejamie diametri: 2.00, 2.25, 2.50, 2.75, 3.00, 3.50, 4.00, 4.50 mm
5. Pieejamie stenta garumi: 8, 13, 16, 19, 24, 29, 32, 37, 40, 44, 48 mm
6. Polimēra pārklājums - bioloģiski noārdāms un bioloģiski saderīgs
7. Medikaments - Sirolimus (Rapamicīns)
8. Medikamenta deva - 1.25 µg/mm2
9. Ievades sistēma - Rapid Exchange
10. "Stenta diametrs (mm) - šķērsošanas profils (mm/collas)
2.00 mm - 0.83mm/0.033""
2.25 mm - 0.85mm/0.033""
2.50 mm - 0.91mm/0.036""                                                                                      
2.75 mm - 0.98mm/0.039""                                                                                        
3.00 mm - 0.99mm/0.039""                                                                                     
 3.50 mm - 1.06mm/0.042""                                                                                     
4.00 mm - 1.16mm/0.046""                                                                                       
4.50 mm - 1.19mm/0.047"""
11. Nominālais spiediens - 9 ATM
12. Maksimālais spiediens - 14 ATM
13. Ievades sistēmas ārējais diametrs - proksimāli 2.13 F, distāli 2.7 F
14. RTG vizualizējami marķieri - 2 gab.  platīns/ irīdijs
15. Ievades katetra garums - 142 cm
16. Vadītājkatetru savienojamība - 5F (Min I.D. 0.056" (1.42mm))
17. Maksimālais vadītājstīgas izmērs: 0.014" (0.36mm)
18. Darba gala profils 0.016"
 </t>
    </r>
    <r>
      <rPr>
        <b/>
        <sz val="11"/>
        <color theme="1"/>
        <rFont val="Times New Roman"/>
        <family val="1"/>
      </rPr>
      <t xml:space="preserve">
</t>
    </r>
  </si>
  <si>
    <r>
      <t xml:space="preserve">Īpaši plāns koronārais stents ar biodegradējošu zāļu izdalošu matricu 
</t>
    </r>
    <r>
      <rPr>
        <sz val="11"/>
        <color theme="1"/>
        <rFont val="Times New Roman"/>
        <family val="1"/>
        <charset val="186"/>
      </rPr>
      <t xml:space="preserve">1. Stenta uzbūve - stenta gali izgatavoti no slēgtām šūnām, bet vidus daļa no atvērtām šūnām 
2. Stenta materiāls - kobalta un hroma sakausējums L605
3. Sieniņas biezums - 50 µm (0.05 mm)
4. Pieejamie diametri: 2.00, 2.25, 2.50, 2.75, 3.00, 3.50, 4.00, 4.50 mm
5. Pieejamie stenta garumi: 8, 13, 16, 19, 24, 29, 32, 37, 40, 44, 48 mm
6. Polimēra pārklājums - bioloģiski noārdāms un bioloģiski saderīgs
7. Medikaments - Everolimus
8. Medikamenta deva - 1.25 µg/mm2
9. Ievades sistēma - Rapid Exchange
10. "Stenta diametrs (mm) - šķērsošanas profils (mm/collas)
2.00 mm - 0.83mm/0.033""
2.25 mm - 0.85mm/0.033""
2.50 mm - 0.91mm/0.036""                                                                                      
2.75 mm - 0.98mm/0.039""                                                                                        
3.00 mm - 0.99mm/0.039""                                                                                      
3.50 mm - 1.06mm/0.042""                                                                                      
4.00 mm - 1.16mm/0.046""                                                                                      
 4.50 mm - 1.19mm/0.047"""
11. Nominālais spiediens - 8 ATM
12. Maksimālais spiediens - 14 ATM
13. Ievades sistēmas ārējais diametrs - proksimāli 2.13 F, distāli 2.7 F
14. RTG vizualizējami marķieri - 2 gab.  platīns/ irīdijs
15. Ievades katetra garums - 142 cm
16. Vadītājkatetru savienojamība - 5F (Min I.D. 0.056" (1.42mm))
17. Maksimālais vadītājstīgas izmērs: 0.014" (0.36mm)
</t>
    </r>
  </si>
  <si>
    <t>274</t>
  </si>
  <si>
    <t>275</t>
  </si>
  <si>
    <r>
      <t xml:space="preserve">Augstspiediena inflācijas šļirces
</t>
    </r>
    <r>
      <rPr>
        <sz val="11"/>
        <color rgb="FF000000"/>
        <rFont val="Times New Roman"/>
        <family val="1"/>
        <charset val="186"/>
      </rPr>
      <t xml:space="preserve">1. </t>
    </r>
    <r>
      <rPr>
        <sz val="11"/>
        <color rgb="FF000000"/>
        <rFont val="Times New Roman"/>
        <family val="1"/>
      </rPr>
      <t>Materiāls – polikarbonāts.                                                                                                              
 2. Spiediena skalas pozīcijas novietojums 45° lenķī.                                                                    
 3. Skaidri saredzamas tilpuma atzīmes uz šļirces.                                                                           
 4. Komplektā vismaz 33 cm  pagarinājuma vads ar trīsvirziena rotējošu krāniņu.         
 5. Spiediena skala 30 ATM ar soli ne lielāku par 1 ATM</t>
    </r>
  </si>
  <si>
    <r>
      <t xml:space="preserve"> Pacienta vēdera fiksators  
</t>
    </r>
    <r>
      <rPr>
        <sz val="11"/>
        <color rgb="FF000000"/>
        <rFont val="Times New Roman"/>
        <family val="1"/>
        <charset val="186"/>
      </rPr>
      <t xml:space="preserve">1. </t>
    </r>
    <r>
      <rPr>
        <sz val="11"/>
        <color rgb="FF000000"/>
        <rFont val="Times New Roman"/>
        <family val="1"/>
      </rPr>
      <t>Paredzēts adipozu pacientu vēdera pacelšanai un pozicionēšanai.                                         
2. Materiāls - audums.                                                                                                                             
3. Nesterila.                                                                                                                                                 
4. Savienojams ar slimnīcā esošo pamatni.</t>
    </r>
  </si>
  <si>
    <r>
      <t xml:space="preserve">Šķidrumu savācēj maiss  
</t>
    </r>
    <r>
      <rPr>
        <sz val="11"/>
        <color rgb="FF000000"/>
        <rFont val="Times New Roman"/>
        <family val="1"/>
        <charset val="186"/>
      </rPr>
      <t xml:space="preserve">1. </t>
    </r>
    <r>
      <rPr>
        <sz val="11"/>
        <color rgb="FF000000"/>
        <rFont val="Times New Roman"/>
        <family val="1"/>
      </rPr>
      <t>Asins/šķidrumu savācēj maiss;
2. Maisa materiāls - caurspīdīgs PVC;
3. 122 cm garš savienotājvads;
4. Komplektā sistēmas savienotājvads 183 cm ar fiksētu luer-lock savienojumu un bireti;
5. Maisa tilpums 1400 ml;
6. Sistēmā iestrādāta klemmme, kas ļauj piestiprināt savācējmaisu pie galda pārklāja.</t>
    </r>
  </si>
  <si>
    <r>
      <t xml:space="preserve">Pulsa lauka PulseSelect Pulse Field ablācijas katetrs plaušu vēnu izolācijai ar ievadsistēmu FlexCath contour Streerable sheath 10 Fr un kabelis .	
</t>
    </r>
    <r>
      <rPr>
        <sz val="10"/>
        <color theme="1"/>
        <rFont val="Times New Roman"/>
        <family val="1"/>
        <charset val="186"/>
      </rPr>
      <t>1.	Pulsa lauka ablācijas katetrs saderīgs ar PulseSelect pulsa lauka ablācijas ģeneratoru
2.	Katetra izmantojamais garums ir vismaz 99 cm
3.	Katetra diametrs 9F (3 mm)
4.	Katetram tā distālā galā ir vismaz 9 elektrodi 
5.	Katetrs jābūt divvirzienu ar vismaz 170 grādu novirzi
6.	Ievadsistēmas kopējam garumam jābūt vismaz 82 cm
7.	Ievadsistēmas distālā gala maksimālajam atliekumam jābūt ne mazākam par 13 mm 
8.	Ievadsistēmas distālajā galā jābūt RTG sistēmā vizualizējamam marķierim                                                               
9.	iekārtas komplektācijā  jābūt vienreizlietojamam PF ablācijas katetram un ar konsoli savienojošam kabelim.   
10.	Līguma darbības laikā PulseSelect pulsa lauka ablācijas ģenerators jānodrošina bezatlīdzības patapinājumā</t>
    </r>
  </si>
  <si>
    <r>
      <t xml:space="preserve">Implantējamie kambaru kardioverteri-defibrilatori ar ātriju un biventrikulārās stimulācijas (paredzēti sirds kambaru resinhronizācijas terapijai) funkcijām fiziskās slodes adaptīvajā režīmā (DDDR režīmā) ar apnea scan funkcijas iespēju
</t>
    </r>
    <r>
      <rPr>
        <sz val="10"/>
        <color theme="1"/>
        <rFont val="Times New Roman"/>
        <family val="1"/>
        <charset val="186"/>
      </rPr>
      <t>1. EKS jābūt multiprogrammējamiem un ar telemetrijas funkcijām, to jāvar programmēt ar esošo aparatūru - Biotronik ICS 3000, St. Jude Medical Merlin TM Model 3650, Medronic, Boston Scientific programmatoriem (ja tas nav iespējams, bezmaksas ir jāpiegādā programmējošo aparatūru)
2. Jāpiedāvā 2 tipa ierīces – X4 CRTD, CRTD.
3. Pie aktīva uzstādījumu kopuma, kad stimulēšanas amplitūda ir LV3.0V, RA/RV2.0V un pie 700 Ω, tad baterijas ilgumam jābūt ne īsākam kā 8.5 gadi.
4. Konektoru tipiem jābūt RA: IS1; RV:DF4; LV: IS4 vai RA: IS1;  LV: IS4 vai RA: IS1; RV:DF4; LV: IS1 vai RA: IS1; LV:IS1 vai RA: IS1; LV:LV1.
5. Režīmiem jābūt vismaz VVI, VOO, VVI(R), AAI, AOO, AAI(R), VDD, DDD, DDI, DOO, DDD(R), DDI(R), VDD(R), Off.
6. Kreisā kambara vektoru iespējām jābūt līdz pat 17 stimulācijas vektoriem un līdz pat 8 sensēšanas vektoriem. 
7. Jābūt spējai uzstādīt funkciju, kas pielāgo sensēšanas un peisēšanas AV aizturi, lai maksimāli palielinātu spēju sarauties.
8. Jābūt atsevišķi iestādāmām kambaru fibrillācijas terapijas iespējām.
9. Jābūt atsevišķām kambaru mirgošanas diagnostikas iespējām.
10. Ierīcei jāspēj noteikt elpošanas izmaiņas ikdienā 24 stundu ietvaros.
11. Jābūt iespējai savietot ar kvadripolāru kreisā kambara elektrodu un unipolāru/bipolāru kreisā kambara elektrodu.
12. Jābūt maksimālajai pieejamajai elektriskā impulsa enerģijai 41J.
13. Jābūt pieejamam arī bezvadu EKG.
14. Jābūt pieejamai Apnea scan funkcijai.
15. Aparāta biezums nedrīkst pārsniegt 10 mm.
16. Baterijas kapacitāte 1.9 ampērstundas. 
17. Elektrodu ligzdu uzbūve caurspīdīga ar iekrāsotiem kodiem vieglai elektrodu pievienošanai.
18. Ierīcei jābūt savietojamai ar datu telemetrijas, pārraides un centralizētas pārraides nodrošinošu ierīci.</t>
    </r>
    <r>
      <rPr>
        <b/>
        <sz val="10"/>
        <color theme="1"/>
        <rFont val="Times New Roman"/>
        <family val="1"/>
        <charset val="186"/>
      </rPr>
      <t xml:space="preserve">
</t>
    </r>
  </si>
  <si>
    <r>
      <rPr>
        <b/>
        <sz val="10"/>
        <rFont val="Times New Roman"/>
        <family val="1"/>
      </rPr>
      <t xml:space="preserve">Speciālie tripolārie aktīvās fiksācijas labā kambara defibrilācijas elektrodi, kuru diametrs nepārsniedz 8 F (frenčus) pacientiem ar apgrūtinātu elektrodu ievadi (ķermeņa augšdaļas vēnu īpatnībām)
</t>
    </r>
    <r>
      <rPr>
        <sz val="10"/>
        <rFont val="Times New Roman"/>
        <family val="1"/>
      </rPr>
      <t xml:space="preserve">1.	Konektoram elektrokardiostimulācijai jābūt IS-1
2.	Konektoram defibrilācijai jābūt DF-1
3.	Jābūt iespējai pēc elektroda implantācijas pacientam veikt izmeklējumus magnētiskās rezonanses lauku ģenerējošās ierīcēs.
4.	Elektrodam jābūt ar vienu defibrilācijas vijumu (coil)
5.	Elektroda vijumiem jābūt ar speciālu pārklājumu, kurš mazina elektroda pieaugšanu pie asinsvadu sienas
6.	Elektrodiem jābūt paredzētiem sirds endokardiālajai elektrostimulācijai un defibrilācijai
8.	Elektrodiem jābūt savietojamiem ar iepirktajiem kardioverteriem-defibrilatoriem
9.	Elektrodiem kardiostimulācijai jābūt bipolāriem
10.	Elektrodam jābūt aktīvi fiksējamam ar izbīdāmas un ievelkamas spirālītes (fixation helix) palīdzību
11.	Elektroda ievadei jābūt iespējamai ar ievadsistēmu 8 F (frenči)
12.	Elektrodam jābūt ar steroīdu izdali no tā gala
13.	Gredzena elektrodam jābūt ar irīdija fraktālu pārklājumu
14.	Elektroda materiālam jābūt silikonu gumijai
15.	Elektrodus jāvar piegādāt pēc pieprasījuma vismaz divu garumu: 65±2 cm
16.	Elektroda defibrilācijas vijumam jābūt ne īsākam par 50±2 mm un tā laukumam jābūt ne mazākam kā 290±2 mm2
17.	Vadītājstiletei jābūt komplektā ar elektrodu
</t>
    </r>
  </si>
  <si>
    <r>
      <t xml:space="preserve">Vadītājkatetri sinus coronarius elektrodu ievadei
</t>
    </r>
    <r>
      <rPr>
        <sz val="10"/>
        <color theme="1"/>
        <rFont val="Times New Roman"/>
        <family val="1"/>
        <charset val="186"/>
      </rPr>
      <t>1. Vadītājkatetriem jābūt pieejamiem ne mazāk kā 8 veidu galu izliekumos
2. Vadītājkatetra distālajā galā jābūt rentgenā vizualizējamam marķierim
3. Vadītājkatetriem jābūt pieejamiem vismaz  45±2 un 55±2 cm garumos
4. Iekšējam katetra diametram jābūt ir ne mazākam kā 7,3F
5. Ārējam katetra diametram jābūt ne lielākam kā 8,7F
6. Katetra iekšpusē jābūt hidrofilam pārklājumam
7. Jābūt pieejamiem iekšējiem selektīviem katetriem 59±2 cm un 69±2 cm garumos ar 50 un 90 grādu gala izliekumiem
8. Selektīvo katetru iekšējam diametram jābūt ne mazākam kā 5,4F
9. Selektīvo katetru ārējam diametram jābūt ne lielākam kā 6,9F</t>
    </r>
  </si>
  <si>
    <r>
      <t xml:space="preserve">Transezofagiālās elektrokardiostimulācijas sešpolāri elektrodi
</t>
    </r>
    <r>
      <rPr>
        <sz val="10"/>
        <rFont val="Times New Roman"/>
        <family val="1"/>
        <charset val="186"/>
      </rPr>
      <t xml:space="preserve">1. Garums 75±2 cm 
2. polu skaits –6 .
3. Silikona gals, kas atvieglo elektroda ievadīšanu barības vadā
4. Elektrodu materiāls – zelts, platība ne mazāk pār 50 mm2
5. Izolācijas materiāls – poliuretāna modifikācija
6. Izolācijas diametrs – 2,3 mm – 7FR
7. Olīvu elektrodu diametrs – 3,6 mm – 11 FR
8. Stiletu diametrs – 0,35 – 0,4 mm, skaits -2,
9. Elektrodam jābūt savienojamam ar FIAB Programmable cardiac stimulator 8817 konektori – 2mm ar apzīmējumiem Distal – 2–3–4–5–6 
</t>
    </r>
  </si>
  <si>
    <r>
      <t xml:space="preserve">Trapping Balonkatetrs CTO procedūrām                                                                                                                                                                                    </t>
    </r>
    <r>
      <rPr>
        <sz val="11"/>
        <color rgb="FF000000"/>
        <rFont val="Times New Roman"/>
        <family val="1"/>
      </rPr>
      <t xml:space="preserve">1.	Balonskatetrs nodrošina drošu vadītājstīgas nofiksēšanu vadītājkatetrā.                             
2.	Saderīgs ar 90 un 100 cm gariem 6F, 7F un 8F vadītājkatetriem.                           
3.	Pieejamais darba garums 101,5cm un 111,5 cm.                                                                       
4.	Balona nominālais spiediens – 8 atm.                                                                                           
5.	 Balona nominālais eksplozijas spiediens (RBP) – 12 atm.                                                          
6.	 Balona garums - 15 mm.                                                                                                               
7.	 Balona ārējais diametrs – 2,5 mm pie nominālā spiediena 8atm.                                          
8.	 Balonkatetru iespējams ievadīt vadītājkatetrā neizmantojot vadītājstīgu.                            
9.	Šafta diametrs 0.66 mm (2,0F).                                                                                           
10.	Šafts aprīkots ar dziļuma ierobežotāju.
</t>
    </r>
  </si>
  <si>
    <r>
      <t>Liela diametra vadītājslūžu komplekts</t>
    </r>
    <r>
      <rPr>
        <sz val="11"/>
        <color rgb="FF000000"/>
        <rFont val="Times New Roman"/>
        <family val="1"/>
      </rPr>
      <t xml:space="preserve">                                                                                                                                                                                           1.	Nepieciešamie vadītājslūžu izmēri: 12 F; 14F; 16 F; 18 F
2.	Tērauda vadītājstīga ar taisnu galu;
3.	Mini stīgas nominālais diametrs - 0.038",
6.	Hemostātiskā vārstule ar konstrukciju, kura pasargā no gaisa aspirācijas un asins refluksa procedūras laikā;
7.	Nepieciešams slēdzis ar "LOCK" konstrukciju;
8.	Izmēriem jābūt nosakāmiem arī pēc krāsu kodiem;
9.	Rentgenoloģiski vizualizējams gals.</t>
    </r>
  </si>
  <si>
    <r>
      <t xml:space="preserve">Ar balonu izplešams kobalta hroma stents uz balona nieru artēriju stenožu labošanai </t>
    </r>
    <r>
      <rPr>
        <sz val="11"/>
        <color rgb="FF000000"/>
        <rFont val="Times New Roman"/>
        <family val="1"/>
      </rPr>
      <t xml:space="preserve">
2.  Stents klāts ar silīcija karbīda pārklājumu, kas veido barjeru starp asinīm un bioloģiskajiem audiem;
3.  Stenta dizains – dubulta spirāle;
4.  Stenta proksimālajā galā rentgenā kontrastējams zelta gredzenveida marķieris precīzai pozicionēšanai;
5.  Stenta režģa biezums 120 - 140 µm;
7.  Atvērta stenta diametrs – 4.5mm, 5.0mm, 6.0mm, 7.0mm;
8.  Nominālais stenta garums – 12mm, 15mm, 19 mm;
9.  Stenta ievades sistēma: veids rapid exchange
10. Nominālais spiediens 10 atm; RBP 13 -15 atm
11.  Piegādes sistēmas garums 140 cm
12. Savietojamība ar 4F vadītājkatetru ( Ø 4.5mm – 5.0 mm) un 5F vadītājkatetru ( Ø 6.0mm – 7.0mm).
</t>
    </r>
    <r>
      <rPr>
        <b/>
        <sz val="11"/>
        <color rgb="FF000000"/>
        <rFont val="Times New Roman"/>
        <family val="1"/>
      </rPr>
      <t xml:space="preserve">
</t>
    </r>
  </si>
  <si>
    <r>
      <t xml:space="preserve">Dilatācijas balonkatetrs predilatācijai izlocītos asinsvados un kompleksiem bojājumiem 
</t>
    </r>
    <r>
      <rPr>
        <sz val="11"/>
        <color theme="1"/>
        <rFont val="Times New Roman"/>
        <family val="1"/>
        <charset val="186"/>
      </rPr>
      <t xml:space="preserve">1. maza ārējā diametra ātri nomaināmi PCI katetru baloni 
2. Balonkatetra proksimālajā galā ir izvietots iekšējais Luera tipa savienojuma centrmezgls
4. stingras adatas pārejas daļa, lai nodrošinātu pretestību samezglošanai 
5. balonu diametrs mm: 1,00; 1,25; 1,50; 2,25; 2,75; 3,25; 3,75; 4,50; 5,00,2,00; 2,50; 3,00; 3,50; 4,00 atbilstoši balona šķērsgriezumam 0,023 collas – 0,027 collas
6. balona garums mm: 8; 12; 15; 20; 25; 30; 40 
8. Ar teflonu [PTFE – politetrafluoroetilēns] klāta smalka nerūsējošā tērauda caurulīte ar proksimālo diametru 2,1F 
9. Nominālais spiediens ne mazāks par 68atm., nominālais pārplīšanas spiediens (RBP)14 atm. </t>
    </r>
  </si>
  <si>
    <r>
      <rPr>
        <b/>
        <sz val="11"/>
        <color rgb="FF000000"/>
        <rFont val="Times New Roman"/>
        <family val="1"/>
      </rPr>
      <t xml:space="preserve">Vienreizlietojami RTG aizsargpārklāji  </t>
    </r>
    <r>
      <rPr>
        <sz val="11"/>
        <color rgb="FF000000"/>
        <rFont val="Times New Roman"/>
        <family val="1"/>
      </rPr>
      <t xml:space="preserve">                                                                                                                                                                                       1.	Vienreizlietojami, iepakoti sterilā iepakojumā
2.	Izgatavoti no bezsvina materiāla
3.	Izkliedētā starojuma absorbcija vismaz 92% pie 90 kV starojuma
4.	Aizsargpārklāju ārējais materiāls ar augstu mitruma absorbciju – 
5.	Pieejami dažādi aizsargpārklāju izmēri:
5.1	Aizsargpārklājs ar izmēru vismaz 30 x 40 cm
5.2	Aizsargpārklājs ar fenestrāciju un izmēru vismaz 30 x 40 cm
5.3	Angiogrāfijas pārklājs ar fenestrāciju un izmēru vismaz 30 x 40 cm
5.4	Elektrofizioloģijas pārklājs ar fenestrāciju un izmēru vismaz 30 x 40 cm
5.5	Perifēro procedūru pārklājs ar izmēru 30 x 85 cm</t>
    </r>
  </si>
  <si>
    <r>
      <t xml:space="preserve">Kompresijas ierīce ar dažādu tilpumu pēc dažādām invazīvām intervencēcēm                                                                                                               </t>
    </r>
    <r>
      <rPr>
        <sz val="11"/>
        <color rgb="FF000000"/>
        <rFont val="Times New Roman"/>
        <family val="1"/>
      </rPr>
      <t xml:space="preserve">1.	Plākstera tipa kompresijas ierīce ar gaisa tvertni.
2.	Piejamas radiālās un femorālās piekļuves ierīču versijas.
3.	Radiālās ierīces garums 12cm +/-1cm.
4.	Femorālās ierīces garums 24 cm +/-1cm un 24cm +/-1cm.
5.	Radiālās ierīces platums 7.5cm +/-0.5cm, un 12.8cm +/-1cm.
6.	Gaisa inflācijas apjoms attiecīgi 7ml un 40ml. 
7.	Gaisa tilpnes augstums pie inflācijas attiecīgi 1.3cm (4ml) un 2.5cm (30ml). 
8.	Aktīvais kompresijas laiks: diagnostika 5 min, PTCA 10min.
9.	Pasīvais kompresijas laiks: diagnostika 120min. PTCA 240 min.
</t>
    </r>
  </si>
  <si>
    <r>
      <t xml:space="preserve">Medikamentu Biolimus izskalojošs koronārais stents bez polimēru pārklājuma 
</t>
    </r>
    <r>
      <rPr>
        <sz val="11"/>
        <color theme="1"/>
        <rFont val="Times New Roman"/>
        <family val="1"/>
        <charset val="186"/>
      </rPr>
      <t>1. Balonatverošs 316L nerūsējoša tērauda platformas stents uz rapid exchange (RX) balona piegādes sistēmas, ar diviem radiopozitīviem platīna-irīdija marķieriem - pa vienam 1mm garam marķierim katrā stenta galā
2. Stenta šūnu biezums 0.0047”, garums - 1.2mm, 6 (2.25-3.00mm stentiem) un 9 (3.50-4.00mm stentiem) kroņu modeļi
3 Vadītājstīga ieiet katetra distālajā galā un iziet 23cm proksimāli no piegādes sistēmas gala
4. Stents izskalo medikamentu Biolimus A9 (BA9)
5. Medikaments klāj tikai stenta mikrostrukturēto abluminālo (ārējo) virsmu.
6. Starp stenta metāla virsmu un medikamentu nav saistošā polimēra pārklājuma
7. Medikamenta izdales laiks no stenta virsmas - līdz 28 dienām (līdz 98% medikamenta), pēc medikamenta izdales stentam piemīt BMS īpašības
8. Stenta garums: 8, 11, 14, 18, 24, 28, 33, 36 mm (33 un 36mm garumi pieejami visiem diametriem, izņemot 2.25 un 4.00 mm)
9. Stenta diametrs 2.25, 2.50, 2.75, 3.00, 3.50, 4.00 mm
10. Puspakļāvīgs poliamīda elastomēra tri-fold balons
11. Nominālais pārplīšanas spiediens: 6 atm
12. Izmantojamas katetra garums 142 cm
13. Savietojams ar 5F vadītājkatetru</t>
    </r>
  </si>
  <si>
    <r>
      <t xml:space="preserve">Intrakoronārās vadītājstīgas ar lielisku vadāmību un stīgas atbalstu fibrotisku un trombotisku asinsvadu bojājumu šķērsošanai.   
</t>
    </r>
    <r>
      <rPr>
        <sz val="11"/>
        <color rgb="FF000000"/>
        <rFont val="Times New Roman"/>
        <family val="1"/>
      </rPr>
      <t xml:space="preserve">1. Korpuss no proksimālā līdz distālajam galam veidots no vienas  (serdes stīgas), kas nodrošina labu vadāmību
2. Viengabalaina (apvijošā spirāle) distālajā galā veidota no nerūsējošā tērauda un platīna- nodrošina labu lokanību un redzamību
3. 20cm Silikona pārklājums - nodrošina labu stīgas slīdību                                                                                                                      
4. Stīgas distālā gala atsvaru smagums: 0.8 g                                          
5. Hidrofils pārklājums (SLIP-COAT)                                                     
6. Rentgena pozitīvā distālā gala garums: 3cm                                                
7. Stīgas distālais gals: Taisns vai J                                                                      
8. Stīgu garumi 180cm +/- 15cm, 300cm +/-15cm    </t>
    </r>
  </si>
  <si>
    <r>
      <t xml:space="preserve">Stent- grafta sistēma koronārajām un perifērajām procedūrām                                                                                                                                        </t>
    </r>
    <r>
      <rPr>
        <sz val="11"/>
        <color theme="1"/>
        <rFont val="Times New Roman"/>
        <family val="1"/>
      </rPr>
      <t xml:space="preserve">1.	Grafta materiāls: mikro-poraina ePTFE caurule.
2.	Stenta materiāls:  CoCr (L605).
3.	Stent-grafta dizains: viena slāņa stents.
4.	Nominālie koronārā stent-grafta diametri: 
5.	2.50mm, 2.75mm, 3.00mm, 3.50mm, 4.00mm, 4.50mm, 5.00mm. 
6.	Koronārā stent-grafta šūnas dimensijas (platumsxbiezums): 
7.	0.07x0.08mm  (2.50mm-3.50mm diametra stentiem),
8.	0.08x0.09mm (4.0mm diametra stentiem),
9.	0.07x0.08mm (4.50mm un 5.00mm diametra stentiem).
10.	Koronāro stent-graftu nominālie garumi : 8.0mm, 12mm, 16mm, 18mm, 21mm, 24mm. 
11.	Sistēma saderīga ar 5F vadītājkatetru.
12.	Sisitēma saderīga ar vadītājstīgu 0.014”. 
13.	Šafta izmērs: 2.7F distāli un 1.9F proksimāli (D 2.5-4.0mm stentiem), 
14.	3.2F distāli un 1.9F proksimāli (D 4.5-5.0mm stentiem)
15.	Nominālais spieciens: 11ATM (2.5-4.0mm diametra baloniem) 10 ATM (4.5-5.0mm diametra baloniem.
16.	Eksplozijas spiediens: 16ATM (2.5-4.0mm diametra baloniem) 14 ATM (4.5-5.0mm diametra baloniem).
17.	Perifērā stenta-grafta nominālie garumi: 18mm, 22mm,23mm, 27mm, 28mm, 37mm,  38mm, 57mm, 58mm.
18.	Perifērā stent-grafta nominālie diametri: 5.0mm, 6.0mm, 7.0mm, 8.0mm, 9.0mm, 10.0mm.
19.	Šafta izmērs 5F.
20.	Sistēma saderīga ar 6F, 7F ievadslūžu.
21.	Sistēma saderīga ar stīgu 0.035
22.	Sistēmas nepieciešamie darba garumi: 75cm un 120cm.
23.	Perifērā stent-grafta šūnas dimensijas (platumsxbiezums): 
24.	0.135x0.145mm  (5.0-6.0mm diametra stentiem),
25.	0.145x0.145mm (7.0 -8.0mm diametra stentiem),
26.	0.165x0.145mm (9.0 – 10.0mm diametra stentiem).
27.	Nominālais spiediens 9bar (5.0-7.0mm diametra baloniem), 8bar (8.0-10.0mm diametra baloniem)
28.	Eksplozijas spiediens: 13bar (5.0-7.0mm diametra baloniem), 12bar (8.0-10.0mm diametra baloniem.
29.	Balons ar platīna/irīdija marķieri.
</t>
    </r>
  </si>
  <si>
    <r>
      <t xml:space="preserve">Valvuloplastijas balonkatetrs pacientiem ar kritisku aortas vārstules stenozi
</t>
    </r>
    <r>
      <rPr>
        <sz val="11"/>
        <color theme="1"/>
        <rFont val="Times New Roman"/>
        <family val="1"/>
      </rPr>
      <t>1. Lietošanas indikācijas : 
1.1 aortālā vārstuļa predilatācija pirms TAVI procedūras
1.2 aortas isthmus stenoze
1.3 labā un kreisā kambara izejas trakta obstrukcija  
1.4 pulmonālā vārstuļa stenoze
1.5 aortālā vārstuļa stenoze
1.6. perifēra pulmonārās artērijas stenoze
2. Atraumatisks gals 
3. Īss inflācijas un deflācijas laiks
4. Rentgenpozitīvi zelta marķieri
5. Pieejamie balonu diametri  4-30 mm
6. Pieejamie balonu garumi 20-60 mm 
7. RBP 1,5-6 bar un 4-15 bar
8. Nominālais spiediens 1-4,5 bar un 2-6 bar
9. Darba garumi 70, 90 un 100 cm
10. Saderīgi ar stīgām 0,021”, 0,025” un 0,035”. 
11. Saderīgi ar ievadslūžām 4F, 5F, 6F, 7F, 8F, 9F,10F, 12F un 14F proporcionāli balona izmēram.</t>
    </r>
  </si>
  <si>
    <r>
      <t xml:space="preserve">Trombu ekstrakcijas katetrs
</t>
    </r>
    <r>
      <rPr>
        <sz val="11"/>
        <color theme="1"/>
        <rFont val="Times New Roman"/>
        <family val="1"/>
      </rPr>
      <t>Sastāv no:
1.   1 uztvērējkatetrs ar stingru serdi
2.   2 vakuuma šļirces ar bloķēšanas virzuli
3.   1 pagarinājuma līnija
4.   1 stopcock krāns
5.   2 filtru grozi trombu savākšanai
6. Saderība ar 6F/7F
7. Savietojama vadītājstīga: 0,014"
8. 2 rentgen marķieri: 1 katetra galā, otrs 15 mm attālumā no gala
9. PTFE iekšējais slānis
10. RX garums 17,5 cm
11. Katetera izmantojamais garums 140 cm
12. Ieejas profils: 0,021” (6F) - 0,025” (7F)
13. Katetra dm  6F: proksimālais 4.2F un distālais 4.8F
14. Katetera dm 7F: proksimālā 4,8F un distālā 5,4F
15. Hidrofilais pārklājums HYDRAX PLUS</t>
    </r>
  </si>
  <si>
    <r>
      <rPr>
        <b/>
        <sz val="11"/>
        <color rgb="FF000000"/>
        <rFont val="Times New Roman"/>
        <family val="1"/>
        <charset val="186"/>
      </rPr>
      <t>Vadītājslūžu komplekts transradiālam un transfemorālām procedūrām</t>
    </r>
    <r>
      <rPr>
        <sz val="11"/>
        <rFont val="Times New Roman"/>
        <family val="1"/>
        <charset val="186"/>
      </rPr>
      <t xml:space="preserve">
1. Vadītājslūžu diametri: 4F, 5F, 6F, 7F, 8F
2. Vadītājslūžu kopējais garums: 45cm; 65cm; 90cm
3. Kanulas materiāls: polimērs ar nerūsējošā tērauda pastiprinājumu
4. Kanulas un dilatora izliekumi: taisns; 180º
5. Kanulas iekšējais pārklājums: PTFE
6. Hemostātiskā vārstule ar 2 izejām kontrastvielas ievadei
7. Savietojamība ar 0,035" vadītājstīgu
8. Slūžas viegli iziet anatomiskās cilpas un nesamazina lumenu pārlocījuma vietā. </t>
    </r>
  </si>
  <si>
    <r>
      <t xml:space="preserve">Koronārā bioadaptora zāļu stenta sistēma
</t>
    </r>
    <r>
      <rPr>
        <sz val="11"/>
        <color theme="1"/>
        <rFont val="Times New Roman"/>
        <family val="1"/>
        <charset val="186"/>
      </rPr>
      <t>1.	Bioadaptora zāļu stenta sistēmas, kas apvieno metāla un bioloģiski noārdāma materiāla īpašības, radot dinamisku struktūru.
2.	Bioadaptora zāļu stenta sistēma apvieno 3 atsevišķas 71 un 80 µm biezas CoCr spirālveida stieples, kuras savienotas īslaicīgi ar unikāliem atbrīvošanas elementiem un bioloģiski noārdāmu PLLA polimēra pārklājumu.
3.	Bioadaptora stenta sistēmas informācija:
3.1 Stratu materiālam jābūt Kobalta – Hroma sakausējumam.
3.2	Stratu biezums max 71 µm īdz 3.0 mm diametrā.
3.3	Sirolimus zāļu doza ir 7  µg/mm.
3.4Bioadaptora stenta sistēma satur bioabsorbējošu polimēru, kas noārdās 6 mēnešu laikā pēc implantācijas.
3.5	Šķērsošanas profila izmērs 0.040” ir 2.5dimatram.
4.	Balona informācija: 
4.1	Materiāls: neilona kopolimers
4.2	Distālā gala profils: 0.017”
4.3	Nominālā spiediena apmērs:
4.3.1	10 atm  stenta sistēmas izmēriem 2.5; 3.0 un 3.5mm diametrā;
4.3.2	 11 atm stenta sistēmas izmēriem 2.25; 2.75; 4.0 mm diametrā.
5.	Bioadaptora zāļu stenta sistēmai jābūt savietoajamai ar 0.014” vadītājstīgu un 5F vadītājkatetru.</t>
    </r>
  </si>
  <si>
    <r>
      <t xml:space="preserve">Herca kontakta intravsakulārais litotripsijas balonkatetrs
</t>
    </r>
    <r>
      <rPr>
        <sz val="11"/>
        <color theme="1"/>
        <rFont val="Times New Roman"/>
        <family val="1"/>
        <charset val="186"/>
      </rPr>
      <t>1.	Balonkatetram kalcinozes šķelšanu jānodrošina ar herzu kontakta stersa palīdzību, lietojot to mēreni un izteikti kalcinētos artēriju bojājumos pirms stentēšanas.
2.	Balonkatetra lietošana paredzēta intravaskulāri, kur nepieciešama augsta un diskrēta slodze kalcija fragmnetācijai.
3.	Balonkatetrs nodrošina kacinozes šķelšanu bez ārējas enerģijas konsoles.
4.	Balonkatetra lietošana paredzēta gan ekscentrisku un koncentrisku, kā arī nodulāru vaskulāru asinsvadu bojājumos.
5.	Balonkatetru uzbūve:
5.1 Balona uzbūvē ir jābūt iestrādātām tērauda hemosfēras, nosedzot balona virsmu, kas saskaras ar artērijas bojājumu.
5.2 Diametriem jābūt 1.5; 2.0; 2.5; 3.0; 3.5 mm.
5.3 Balonu garums 14 mm ar rapid exchange uzbūvi.
5.4 Katetra darbības garums: 140 cm.
5.5 Fluoroskopiskas redzamības nodrošināšanai jābūt 2 marķieriem.
5.6 Distālais ārējais diametrs: 2.7F/0.89mm.
5.7 Savietojams ar 6F vadītājkatetru un 0.014 in vadītājstīgu.
5.8 Distālā gala ievades (tip entry) profils: 0.017 in/0.43mm.
6. Balonkatetrs ir sterils un paredzēts vienreizējai lietošanai.</t>
    </r>
  </si>
  <si>
    <r>
      <t xml:space="preserve">Paklitakselu pārklāts diletācijas balonkatetrs, indicēts pirmreizēju un restenotisku bojājumu izraisītas stenozes paplašināšanai koronārajos asinsvados restenožu ārstēšanai.
</t>
    </r>
    <r>
      <rPr>
        <sz val="11"/>
        <color theme="1"/>
        <rFont val="Times New Roman"/>
        <family val="1"/>
        <charset val="186"/>
      </rPr>
      <t>1. Balona pārklājums - Paclitaxel/Shellac
2. Paklitaksel koncentrācijā 3 µg/mm²
3. Balona dizains - Rapid exchange
4. Balona diametrs - 2.0 / 2.25 / 2.50 / 2.75 / 3.00 / 3.50 un 4.00 mm
5. Balona garums - 15 / 20 / 25 un 30 mm
6. Izmantojamais katetra garums - 140cm
7. Ieteicamā vadītajstīga: 0,014" (0,36 mm)
8. Ieteicamais vadītajkatetrs 5F
9. Distālā gala profils: 0,016" (0,41 mm)
10. Hidrofīls pārklājums
11. Balona materiāls: PA, poliamīds / neilons
12. Ieteicamais balona piepūšanas laiks: 45 sekundes
13. Nominālais spiediens: 6 bar
14. Maksimālais plīšanas spiediens (Rated Burst Pressure):
- Balona garums 15 / 20 / 25 / 30 mm, diametrs 2,00 – 3,50 mm: 16 bar
- Balona garums 15 / 20 mm, diametrs 4,00 mm: 16 bar
- Balona garums 25 / 30 mm, diametrs 4,00 mm: 14 bar</t>
    </r>
  </si>
  <si>
    <r>
      <t xml:space="preserve">1.  Atraumatiskais artēriju un venozo trombu aspirācijas katetrs
</t>
    </r>
    <r>
      <rPr>
        <sz val="11"/>
        <color theme="1"/>
        <rFont val="Times New Roman"/>
        <family val="1"/>
        <charset val="186"/>
      </rPr>
      <t>1.1 Ārējo diametrs 16F; iekšējais diametrs 0,177 collas; darba garums: 80, 100 vai 115 cm.
1.2 Datora modulis- automātiska sistēma, kas samazina asins zudumu un kontrolē trombu evakuāciju ar mikroprocesoru; automātiska plūsmas vadība (vārsts); audio un vizuāli paziņojumi procedūras laikā.
1.3 Iekļauts Select+ tipa vadīšanas katetrs.
1.4 Komplektā augsta spiediena plūsmas caurule ar papildu manuālu aspirācijas slēdzi.</t>
    </r>
  </si>
  <si>
    <r>
      <t xml:space="preserve">3.  Liela lūmena trombu aspirācijas katetra separators perifēro asinsvadu trombu fragmentēšanai.
</t>
    </r>
    <r>
      <rPr>
        <sz val="11"/>
        <color theme="1"/>
        <rFont val="Times New Roman"/>
        <family val="1"/>
        <charset val="186"/>
      </rPr>
      <t>3.1 Nitinola katetrs ar distālo ārējo diametru 0,110 collas.
3.2 Darba garums: 150 cm.
3.3 Pārklāts ar PTFE (politetrafluoretilēnu).
3.4 Jābūt saderīgam ar 12F reperfūzijas katetriem.</t>
    </r>
  </si>
  <si>
    <t>219.5</t>
  </si>
  <si>
    <r>
      <t xml:space="preserve">5.  Asinsvadu piekļuves sistēma
</t>
    </r>
    <r>
      <rPr>
        <sz val="11"/>
        <color theme="1"/>
        <rFont val="Times New Roman"/>
        <family val="1"/>
        <charset val="186"/>
      </rPr>
      <t xml:space="preserve">5.1. Pieejamie garumi: 13, 33, 45 un 65 cm
5.2. Hemolock divu vārstu sistēma
5.3. Distālais ārējais diametrs 6,43 mm un iekšējais diametrs 5.66mm
5.4 Atraumatisks mīksts gals
</t>
    </r>
  </si>
  <si>
    <r>
      <t xml:space="preserve">Elektrokardiostimulatori vienas sirds kameras stimulācijai ar fiziskās slodzes adaptācijas funkciju (SSIR tipa) pacientiem ar iespējamiem kompleksiem sirds ritma traucējumiem
</t>
    </r>
    <r>
      <rPr>
        <sz val="10"/>
        <color theme="1"/>
        <rFont val="Times New Roman"/>
        <family val="1"/>
        <charset val="186"/>
      </rPr>
      <t>1. EKS jābūt multiprogrammējamiem un ar telemetrijas funkcijām.
2. Prognozētajam darbības laikam jābūt ne mazākam kā 16,5 gadi (2,5V/0,4ms, frekvence 60, 500Ω, 50% stimulācija).
3. Konektoram jābūt uni/bi, IS-1.
4. Režīmiem jābūt vismaz VVIR; AAIR; A00; VVI; AAI; A00R; VVT; AAT; V00; V00R; OFF.
5. Aparātam izmēram (tilpumam) jābūt ne lielākam kā 10 cm3 un svaram ne lielākam kā 20,8 g.
6. Stimulācijas bāzes frekvencei jābūt maināmai ne mazākās robežās kā 30-200 bpm.
7. Sensoram jābūt akselerometram vai citas konstrukcijas līdzīga darbības principa sensoram.
8. Stimula amplitūdai jābūt maināmai ne mazākās robežās kā 0,2 - 7,5 V ar vismaz 6 izvēlēm.
9. Impulsa garumam jābūt maināmam ne mazākās robežās kā 0,1 - 1,5 ms ar vismaz 5 izvēlēm.
10. Jutīgumam jābūt maināms ne mazākās robežās kā 0,5 - 7,5 mV.
11. Jābūt histerēzes funkcijai.
12. Implantācijas laikā pēc elektroda pievienošanas automātiski jāieslēdzās vairākām stimulatora funkcijām.
13. Polaritātei jābūt Uni-/Bi-, ar pārslēgšanas iespējām.
14. Jābūt automātiskai stimulācijas sliekšņa kontroles un adaptācijas funkcijai kambaru stimulācijas laikā.
15. Jābūt iespējai uzstādīt stimulācijas drošības intervālu (vai minimālo impulsa lielumu), ar kādu tiks nodrošināta kambaru stimulācija neskatoties uz aktuālajiem šī brīža stimulācijas sliekšņa kontroles un adaptācijas automātiski izmērītajiem datiem.
16. Jābūt iespējām uzkrāt datus par sirds ritma traucējumiem intrakardiālās elektrokardiogrammas (IEGM) veidā (vismaz 4 epizodes pa 10 sekundēm katra).
17. Visas stimulatora funkcijas jānodrošina, ja stimulācijas un uztveršanas polaritāte ir bipolāra.
18. Aparātu jāvar programmēt ar esošo aparatūru (ja tas nav iespējams, bezmaksas ir jāpiegādā programmējošo aparatūru).</t>
    </r>
  </si>
  <si>
    <r>
      <rPr>
        <b/>
        <sz val="10"/>
        <rFont val="Times New Roman"/>
        <family val="1"/>
      </rPr>
      <t xml:space="preserve">Implantējamie kambaru kardioverteri-defibrilatori ar t.s. nesāpīgās terapijas iespējām un maksimālu enerģijas taupīšanu pacientiem ar biežām aritmijām kambaru mirgošanas zonā un ar datu telemetrijas, pārraides un centralizētas uzkrāšanas iespējām.
</t>
    </r>
    <r>
      <rPr>
        <sz val="10"/>
        <rFont val="Times New Roman"/>
        <family val="1"/>
      </rPr>
      <t>1. Jābūt iespējām kambaru tahikardiju diagnostikai ne mazāk kā 2 zonās
2. Jābūt iespējai implantācijas un apskates laikā ar programmatoru programmēt ierīci attālināti (izmantojot RF telemetriju).
3. Aparāta tilpumam jābūt ne lielākam par 30 cm3 un svaram ne lielākam par 75 g
4. Jābūt iespējai pēc aparāta implantācijas pacientam veikt pilnu ķermeņa izmeklējumu magnētiskās rezonanses lauku ģenerējošās ierīcēs.
5. Aparātam jāvar atpazīt magnētiskās rezonanses ģenetatora radīto magnētisko lauku un automātiski jāpārslēdzas īpašā režīmā, kas ļauj veikt MR izmeklējumu.
6. Jābūt atsevišķām kambaru mirgošanas diagnostikas iespējām.
7. Jābūt atsevišķām kambaru tahikardiju terapijas iespējām katrā no divām zonām.
8. Kambaru tahikardijas terapijai jābūt pieejamām regulējamiem dažādām vismaz burst un ramp variantiem.
9. Jābūt atsevišķi iestādāmām kambaru fibrilācijas terapijas iespējām.
10. Jābūt automātiskai labā kambara stimulācijas sliekšņa kontrolei.
11. Kambaru mirgošanas diagnostikas zonā jābūt iespējām regulēt kritiski īso sirds ciklu daudzumu no kopējā sirds ciklu daudzuma.
12. Jābūt iespējai vai nu pirms uzsākas kondensatoru uzlāde vai kondensatoru lādēšanas laikā izdarīt vismaz vienu antitahikardītiskās elektrostimulācijas mēģinājumu (t.s. nesāpīgā terapija).
13. Aparātam jāvar saglabāt atmiņā intrakardiālā elektrogramma arī pirms aritmijas epizodes sākuma.
14. Aparātam jābūt slodzes adaptīvajai kardiostimulācijas funkcijai.
15. Slodzes adaptīvās kardiostimulācijas sensoram jābūt dubultsensoram - akselerometram un miokarda kontraktilitātes sensoram.
16. Adaptīvās kardiostimulācijas sensoram jānodrošina slodzes adaptācijas funkciju arī psihoemocionālās piepūles laikā.
17. Jābūt funkcijām sensora darbības automatizācijai.
18. Aparātam jāvar strādāt kā EKS vismaz VOO, VVI, VVIR režīmos.
19. Ierīces paredzamajam darbības laikam jābūt ne mazākam kā 15 gadi (LK stimulācija: 2,5V/0,4ms, stimulācijas frekvence 40 bpm, pretestība 500 Ω, LK stimulācijas daudzums 15%; 2 maksimālās enerģijas defibrilācijas impulsi gadā; ieslēgts telemonitorēšanas pakalpojums ar pārraidi katru dienu; ieslēgta diagnostika).
20. Jābūt datu telemetrijas, pārraides pa telekomunikāciju tīkliem un centralizētas uzkrāšanas iespējām, tai skaitā reālā laikā uztverto intrakardiālo elektrogrammu pārraides iespējām, datu pārraidei jānotiek automātiski (bez pacienta līdzdalības).
21. Jābūt iespējai pēc attālināta pieprasījuma, izmantojot datu telemetriju, saņemt pilnu informāciju par implanta stāvokli un programētajiem parametriem.
22. Jābūt nodrošinātai datu centralizētas uzkrāšanas funkcijai un datu konfidencialitātei nodrošinot to pieejamību tikai pacienta ārstējošam ārstam un/vai citam attiecīgajā centrā/klīnikā pilnvarotam ārstam
23. Aparātu ir jāvar programmēt ar slimnīcas rīcībā esošo aparatūru (ja tas nav iespējams, bezmaksas ir jāpiegādā programmējošo aparatūru).</t>
    </r>
  </si>
  <si>
    <r>
      <t xml:space="preserve">Implantējamie kambaru kardioverteri-defibrilatori ar datu telemetrijas, pārraides un centralizētas uzkrāšanas iespējām ar t.s. nesāpīgās terapijas iespējām un papildus priekšksmbaru elektriskās aktivitātes uztveršanas funkciju
</t>
    </r>
    <r>
      <rPr>
        <sz val="10"/>
        <color theme="1"/>
        <rFont val="Times New Roman"/>
        <family val="1"/>
      </rPr>
      <t>1. Jābūt iespējām kambaru tahikardiju diagnostikai ne mazāk kā 2 zonās.
2. Jābūt iespējai implantācijas un apskates laikā ar programmatoru programmēt aparātu attālināti (izmantojot RF telemetriju).
3. Jābūt iespējai pēc aparāta implantācijas pacientam veikt pilnu ķermeņa izmeklējumu magnētiskās rezonanses lauku ģenerējošās ierīcēs.
4. Aparātam jāvar atpazīt magnētiskās rezonanses ģenetatora radīto magnētisko lauku un automātiski jāpārslēdzas īpašā režīmā, kas ļauj veikt MR izmeklējumu.
5. Jābūt automātiskai labā kambara stimulācijas sliekšņa kontroles un adaptācijas funkcijai.
6. Jābūt atsevišķām kambaru mirgošanas diagnostikas iespējām.
7. Jābūt iespējai, izmantojot speciālu implantējamu elektrodu ar signālu uztveršanas poliem sirds priekškambara līmenī, uztvert sirds priekškambaru elektrisko aktivitāti.
8. Jābūt atsevišķām kambaru tahikardiju terapijas iespējām katrā no divām zonām.
9. Kambaru tahikardijas terapijai jābūt pieejamām regulējamiem dažādām vismaz burst un ramp variantiem.
10. Jābūt atsevišķi iestādāmām kambaru fibrilācijas terapijas iespējām
11. Jābūt automātiskai labā kambara stimulācijas sliekšņa kontrolei
12. Kambaru mirgošanas diagnostikas zonā jābūt iespējām regulēt kritiski īso sirds ciklu daudzumu no kopējā sirds ciklu daudzuma.
13. Jābūt iespējai vai nu pirms uzsākas kondensatoru uzlāde vai kondensatoru lādēšanas laikā izdarīt vismaz vienu antitahikardītiskās elektrostimulācijas mēģinājumu (t.s. nesāpīgā terapija)
14. Aparātam jābūt slodzes adaptīvajai kardiostimulācijas funkcijai
15. Slodzes adaptīvās kardiostimulācijas sensoram jābūt dubultsensoram - akselerometram un miokarda kontraktilitātes sensoram.
16. Adaptīvās kardiostimulācijas sensoram jānodrošina slodzes adaptācijas funkciju arī psihoemocionālās piepūles laikā.
17. Aparātam jāvar saglabāt atmiņā intrakardiālā elektrogramma arī pirms aritmijas epizodes sākuma
18. Jābūt maksimālajai šoka impulsa amplitūdai vismaz 40 J
19. Jābūt funkcijām sensora darbības automatizācijai
20. Jābūt datu telemetrijas, pārraides pa telekomunikāciju tīkliem un centralizētas uzkrāšanas iespējām, tai skaitā reālā laikā uztverto intrakardiālo elektrogrammu pārraides iespējām, datu pārraidei jānotiek automātiski (bez pacienta līdzdalības)
21. Jābūt iespējai ārstam pēc attālināta pieprasījuma, izmantojot datu telemetriju, saņemt pilnu informāciju par implanta stāvokli un programētajiem parametriem.
22. Jābūt nodrošinātai datu centralizētas uzkrāšanas funkcijai un datu konfidencialitātei nodrošinot to pieejamību tikai pacienta ārstējošam ārstam un/vai citam attiecīgajā centrā/klīnikā pilnvarotam ārstam
23. Aparāta paredzamajam darbības laikam jābūt ne mazākam kā 14 gadi (LK stimulācija: 2,5V/0,4ms, stimulācijas frekvence 40, pretestība 500 Ω, LK stimulācijas daudzums 15%; 2 maksimālās enerģijas defibrilācijas impulsi gadā; ieslēgts telemonitorēšanas pakalpojums ar pārraidi katru dienu; ieslēgta diagnostika)
24. Aparātu ir jāvar programmēt ar slimnīcas rīcībā esošo aparatūru (ja tas nav iespējams, bezmaksas ir jāpiegādā programmējošo aparatūru).</t>
    </r>
  </si>
  <si>
    <r>
      <t xml:space="preserve">Implantējamie kambaru kardioverteri-defibrilatori ar ātriju un kambaru elektrokardiostimulācijas funkcijām fiziskās slodzes adaptīvajā režīmā (DDDR režīmā) t.s. nesāpīgās terapijas iespējām un maksimālu enerģijas taupīšanu pacientiem ar biežām aritmijām kambaru mirgošanas zonā un ar datu telemetrijas, pārraides un centralizētas uzkrāšanas iespējām
</t>
    </r>
    <r>
      <rPr>
        <sz val="10"/>
        <color theme="1"/>
        <rFont val="Times New Roman"/>
        <family val="1"/>
      </rPr>
      <t>1. Jābūt iespējām kambaru tahikardiju diagnostikai ne mazāk kā 2 zonās
2. Jābūt iespējai implantācijas un apskates laikā ar programmatoru programmēt aparātu attālināti (izmantojot RF telemetriju).
3. Jābūt iespējai pēc aparāta implantācijas pacientam veikt pilnu ķermeņa izmeklējumu magnētiskās rezonanses lauku ģenerējošās ierīcēs.
4. Aparātam jāvar atpazīt magnētiskās rezonanses ģenetatora radīto magnētisko lauku un automātiski jāpārslēdzas īpašā režīmā, kas ļauj veikt MR izmeklējumu.
5. Jābūt automātiskai labā priekškambara un kambara stimulācijas sliekšņa kontroles un adaptācijas funkcijai
6. Jābūt atsevišķām kambaru mirgošanas diagnostikas iespējām.
7. Jābūt atsevišķām kambaru tahikardiju terapijas iespējām katrā no divām zonām.
8. Kambaru tahikardijas terapijai jābūt pieejamām regulējamiem dažādām vismaz burst un ramp variantiem.
9. Jābūt atsevišķi iestādāmām kambaru fibrilācijas terapijas iespējām.
10. Jābūt "režīmu slēdzim" vai citai līdzīga funkcijai, kura ātriju tahiaritmiju gadījumā pasargā kambarus no nefizioloģiski augstām stimulācijas frekvencēm.
11. Jābūt iespējai vai nu pirms uzsākas kondensatoru uzlāde vai kondensatoru lādēšanas laikā izdarīt vismaz vienu antitahikardītiskās elektrostimulācijas mēģinājumu (t.s. nesāpīgā terapija).
12. Aparātam jābūt slodzes adaptīvajai kardiostimulācijas funkcijai.
13. Slodzes adaptīvās kardiostimulācijas sensoram jābūt dubultsensoram - akselerometram un miokarda kontraktilitātes sensoram.
14. Adaptīvās kardiostimulācijas sensoram jānodrošina slodzes adaptācijas funkciju arī psihoemocionālās piepūles laikā.
15. Jābūt maksimālajai šoka impulsa amplitūdai vismaz 40 J.
16. Aparātam jāvar saglabāt atmiņā intrakardiālā elektrogramma arī pirms aritmijas epizodes sākuma.
17. Aparāta paredzamajam darbības laikam jābūt ne mazākam kā 13.5 gadi (LP,LK stimulācija: 2,5V/0,4ms, stimulācijas frekvence 60, pretestība 500 Ω, LK stimulācijas daudzums 15%, LP stimulācijas daudzums 50%; 2 maksimālās enerģijas defibrilācijas impulsi gadā; ieslēgts telemonitorēšanas pakalpojums ar pārraidi katru dienu; ieslēgta diagnostika).
18. Jābūt datu telemetrijas, pārraides pa telekomunikāciju tīkliem un centralizētas uzkrāšanas iespējām, tai skaitā reālā laikā uztverto intrakardiālo elektrogrammu pārraides iespējām, datu pārraidei jānotiek automātiski (bez pacienta līdzdalības).
19. Jābūt iespējai ārstam pēc attālināta pieprasījuma, izmantojot datu telemetriju, saņemt pilnu informāciju par implanta stāvokli un programētajiem parametriem.
20. Aparātu ir jāvar programmēt ar slimnīcas rīcībā esošo aparatūru (ja tas nav iespējams, bezmaksas ir jāpiegādā programmējošo aparatūru).</t>
    </r>
  </si>
  <si>
    <r>
      <t xml:space="preserve">Implantējamie kambaru kardioverteri-defibrilatori ar ātriju un biventrikulārās stimulācijas (paredzēti sirds kambaru resinhronizācijas terapijai) funkcijām fiziskās slodzes adaptīvajā režīmā (DDDR) režīmā ar 6 neatkarīgi programmējamām kreisā kambara stimulācijas konfigurācijām un ar datu telemetrijas, pārraides un centralizētas uzkrāšanas iespējām pacientiem, kam plānoti magnētiskās rezonanses izmeklējumi.
</t>
    </r>
    <r>
      <rPr>
        <sz val="10"/>
        <color theme="1"/>
        <rFont val="Times New Roman"/>
        <family val="1"/>
      </rPr>
      <t>1. Aparātam jābūt  DF-4 elektrodu pieslēguma savienojumu
2. Aparātam jābūt ar IS-1 kreisā kambara elektroda pieslēguma savienojumu</t>
    </r>
    <r>
      <rPr>
        <b/>
        <sz val="10"/>
        <color theme="1"/>
        <rFont val="Times New Roman"/>
        <family val="1"/>
      </rPr>
      <t xml:space="preserve">
</t>
    </r>
    <r>
      <rPr>
        <sz val="10"/>
        <color theme="1"/>
        <rFont val="Times New Roman"/>
        <family val="1"/>
      </rPr>
      <t>1. Jābūt iespējām kambaru tahikardiju diagnostikai ne mazāk kā 2 zonās
2. Jābūt iespējai pēc aparāta implantācijas pacientam veikt pilnu ķermeņa izmeklējumu magnētiskās rezonanses lauku ģenerējošās ierīcēs.
3. Aparātam jāvar atpazīt magnētiskās rezonanses ģenetatora radīto magnētisko lauku un automātiski jāpārslēdzas īpašā režīmā, kas ļauj veikt MR izmeklējumu.
4. Jābūt automātiskai labā priekškambara un abu kambaru stimulācijas sliekšņa kontroles un adaptācijas funkcijai.
5. Jābūt iespējai implantācijas un apskates laikā ar programmatoru programmēt ierīci attālināti (izmantojot RF telemetriju).
6. Jābūt pieejamam un ieslēdzamam speciālam algoritmam, pēc kura ierīce izmantojot ātriju un kambaru kanālus spēj precīzāk atšķirt kambaru un supraventrikulāras tahiaritmijas
7. Kambaru tahikardijas terapijai jābūt pieejamām regulējamiem dažādām vismaz burst un ramp variantiem.
8. Jābūt atsevišķi iestādāmām kambaru fibrillācijas terapijas iespējām.
9. Jābūt iespējai vai nu pirms uzsākas kondensatoru uzlāde vai kondensatoru lādēšanas laikā izdarīt vismaz vienu antitahikardītiskās elektrostimulācijas mēģinājumu (t.s. nesāpīgā terapija)
10. Aparātam jābūt slodzes adaptīvajai kardiostimulācijas funkcijai.
13. Slodzes adaptīvās kardiostimulācijas sensoram jābūt dubultsensoram - akselerometram un miokarda kontraktilitātes sensoram.
14. Adaptīvās kardiostimulācijas sensoram jānodrošina slodzes adaptācijas funkciju arī psihoemocionālās piepūles laikā.
15. Jābūt "režīmu slēdzim" vai citai līdzīga funkcijai, kura ātriju tahiaritmiju gadījumā pasargā kambarus no nefizioloģiski augstām stimulācijas frekvencēm
16. Jābūt maksimālajai pieejamajai elektriskā impulsa enerģijai 40J
17. Aparāta paredzamajam darbības laikam jābūt ne mazākam kā 12 gadi (LP,LK, KK stimulācija: 2,5V/0,4ms, stimulācijas frekvence 60, pretestība 500 Ω, stimulācijas daudzums 15%, 2 maksimālās enerģijas defibrilācijas impulsi gadā; ieslēgts telemonitorēšanas pakalpojums ar pārraidi katru dienu; ieslēgta diagnostika)
18. Jābūt datu telemetrijas, pārraides pa telekomunikāciju tīkliem un centralizētas uzkrāšanas iespējām, tai skaitā reālā laikā uztverto intrakardiālo elektrogrammu pārraides iespējām, datu pārraidei jānotiek automātiski (bez pacienta līdzdalības).
19. Jābūt iespējai ārstam pēc attālināta pieprasījuma, izmantojot datu telemetriju, saņemt pilnu informāciju par implanta stāvokli un programētajiem parametriem.
20. Jābūt nodrošinātai datu centralizētas uzkrāšanas funkcijai un datu konfidencialitātei nodrošinot to pieejamību tikai pacienta ārstējošam ārstam un/vai citam attiecīgajā centrā/klīnikā pilnvarotam ārstam.
20. Aparātu ir jāvar programmēt ar slimnīcas rīcībā esošo aparatūru (ja tas nav iespējams, bezmaksas ir jāpiegādā programmējošo aparatūru).</t>
    </r>
  </si>
  <si>
    <r>
      <t xml:space="preserve">Implantējamie kambaru kardioverteri-defibrilatori ar ātriju un biventrikulārās stimulācijas (paredzēti sirds kambaru resinhronizācijas terapijai) funkcijām fiziskās slodzes adaptīvajā režīmā (DDDR) režīmā ar 20 neatkarīgi programmējamām kreisā kambara stimulācijas konfigurācijām un ar datu telemetrijas, pārraides un centralizētas uzkrāšanas iespējām pacientiem, kam plānoti magnētiskās rezonanses izmeklējumi.
</t>
    </r>
    <r>
      <rPr>
        <sz val="10"/>
        <color theme="1"/>
        <rFont val="Times New Roman"/>
        <family val="1"/>
      </rPr>
      <t>1. Aparātam jābūt  DF-4 elektrodu pieslēguma savienojumu
2. Aparātam jābūt ar IS-4 kreisā kambara elektroda pieslēguma savienojumu
3. Jābūt iespējai pēc aparāta implantācijas pacientam veikt pilnu ķermeņa izmeklējumu magnētiskās rezonanses lauku ģenerējošās ierīcēs.
4. Aparātam jāvar atpazīt magnētiskās rezonanses ģenetatora radīto magnētisko lauku un automātiski jāpārslēdzas īpašā režīmā, kas ļauj veikt MR izmeklējumu.
5. Jābūt automātiskai labā priekškambara un kambara stimulācijas sliekšņa kontroles un adaptācijas funkcijai
6. Jābūt iespējai implantācijas un apskates laikā ar programmatoru programmēt ierīci attālināti (izmantojot RF telemetriju)
7. Jābūt pieejamam un ieslēdzamam speciālam algoritmam, pēc kura ierīce izmantojot ātriju un kambaru kanālus spēj precīzāk atšķirt kambaru un supraventrikulāras tahiaritmijas
8. Jābūt iespējām kambaru tahikardiju diagnostikai ne mazāk kā 2 zonās
9. Jābūt atsevišķām kambaru mirgošanas diagnostikas iespējām
10. Jābūt atsevišķām kambaru tahikardiju terapijas iespējām katrā no divām zonām
11. Kambaru tahikardijas terapijai jābūt pieejamām regulējamiem dažādām vismaz burst un ramp variantiem - ne mazāk kā 4 terapijas sekvencēm līdz kardioversijas pielietošanai
12. Jābūt atsevišķi iestādāmām kambaru fibrillācijas terapijas iespējām
13. Jābūt iespējai vai nu pirms uzsākas kondensatoru uzlāde vai kondensatoru lādēšanas laikā izdarīt vismaz vienu antitahikardītiskās elektrostimulācijas mēģinājumu (t.s. nesāpīgā terapija)
14. Aparātam jābūt slodzes adaptīvajai kardiostimulācijas funkcijai.
15. Slodzes adaptīvās kardiostimulācijas sensoram jābūt dubultsensoram - akselerometram un miokarda kontraktilitātes sensoram.
16. Adaptīvās kardiostimulācijas sensoram jānodrošina slodzes adaptācijas funkciju arī psihoemocionālās piepūles laikā.
17. Jābūt maksimālajai pieejamajai elektriskā impulsa enerģijai 40J
18. Aparāta paredzamajam darbības laikam jābūt ne mazākam kā 10.8 gadi (LP,LK, KK stimulācija: 2,5V/0,4ms, stimulācijas frekvence 60, pretestība 500 Ω, LP stimulācijas daudzums 15%, LK, KK stimulācijas daudzums 100%, 2 maksimālās enerģijas defibrilācijas impulsi gadā; ieslēgts telemonitorēšanas pakalpojums ar pārraidi katru dienu; ieslēgta diagnostika)
19. Jābūt datu telemetrijas, pārraides pa telekomunikāciju tīkliem un centralizētas uzkrāšanas iespējām, tai skaitā reālā laikā uztverto intrakardiālo elektrogrammu pārraides iespējām, datu pārraidei jānotiek automātiski (bez pacienta līdzdalības).
20. Jābūt iespējai ārstam pēc attālināta pieprasījuma, izmantojot datu telemetriju, saņemt pilnu informāciju par implanta stāvokli un programētajiem parametriem.
21. Aparātu ir jāvar programmēt ar slimnīcas rīcībā esošo aparatūru (ja tas nav iespējams, bezmaksas ir jāpiegādā programmējošo aparatūru).</t>
    </r>
    <r>
      <rPr>
        <b/>
        <sz val="10"/>
        <color theme="1"/>
        <rFont val="Times New Roman"/>
        <family val="1"/>
      </rPr>
      <t xml:space="preserve">
</t>
    </r>
  </si>
  <si>
    <r>
      <rPr>
        <b/>
        <sz val="10"/>
        <color rgb="FF000000"/>
        <rFont val="Times New Roman"/>
        <family val="1"/>
      </rPr>
      <t>Implantējama automātiska sirds ritma traucējumu monitorēšanas ierīce sirds ritma traucējumu diagnostikai ar telemonitoringa iespējām un aritmiju atpazīšanas funkciju.</t>
    </r>
    <r>
      <rPr>
        <sz val="10"/>
        <color indexed="8"/>
        <rFont val="Times New Roman"/>
        <family val="1"/>
      </rPr>
      <t xml:space="preserve">
1. Aparāts implantējams zemādā.
2. Aparāts komplektēts ar vienu aktivatoru, kuru izsniegt pacientam.
3. Aparāta prognozētais darbības laiks vismaz 60 mēneši.
4. Aparātam ir iespēja pacientam to aktivēt sūdzību brīdī.
5. Aparātam uzstādāmi automātiski režīmi, kad tas pats bez pacienta aktivācijas atpazīst sirds ritma un vadīšanas traucējumus.
6. Aparātam ir maināmi parametri, pēc kuriem tas atpazīst sirds ritma traucējumus.
7. Saglabātā ieraksta garumam pirms lēkmes epizodes pēc tam, kad izmantots aktivators, nav īsāks kā 7 minūtes.
8. Kopējais lēkmju pieraksta laiks ne mazāks par 67 minūtēm.
9. Aparāta programmēšanas iespējas atbilst sekojošiem lielumiem:
  9.1 bradikardijas noteikšanas intervāls robežās kā 30-80 reizes sitienu minūtē un epizodes 5-30 sekunžu garumā.
  9.2 asistoles noteikšanas intervāls 2.0-10 sekundes.
10. ventrikulu tahikardijas sākuma noteikšanas un tās stabilitātes parametru detekcijas programmēšanas iespēja.
11. Ir datu telemetrijas, pārraides pa telekomunikāciju tīkliem un centralizētas uzkrāšanas iespējas, tai skaitā reālā laikā uztverto elektrokardiogrammu pārraides iespējas.
12. Aparāta tilpums 1.9 cm3 un svars 4g, implantējams zemādā bez papildus elektrodiem vai iekārtām un savietojamam ar magnētiskās rezonanses izmeklēšanas metodi (MR conditional) līdz 3T (teslas).
20. Aparātu ir jāvar programmēt ar slimnīcas rīcībā esošo aparatūru (ja tas nav iespējams, bezmaksas ir jāpiegādā programmējošo aparatūru).</t>
    </r>
  </si>
  <si>
    <r>
      <t xml:space="preserve">Endokardiālās sirds stimulācijas aktīvās fiksācijas elektrodi, kas implantēti var atrasties magnetiskās rezonanses lauka ietekmē, ievadāmi ar ievadsistēmu 6 F (frenči), dažāda auguma pacientiem dažādās pozīcijās
</t>
    </r>
    <r>
      <rPr>
        <sz val="10"/>
        <color theme="1"/>
        <rFont val="Times New Roman"/>
        <family val="1"/>
      </rPr>
      <t>1. Elektrodam jābūt izgatavotam no materiāla, ko iespējams pakļaut magnetiskās rezonanses lauka ietekmei.
2. Konektoram jābūt IS-1.
3. Elektrodu garumiem jābūt vismaz: 45±2 cm, 53±2 cm un 60±2 cm.
4. Elektrodiem jābūt paredzētiem sirds endokardiālajai elektrostimulācijai.
5. Elektrodiem jābūt bipolāriem.
6. Elektroda ievadei jābūt iespējamai ar ievadsistēmu 6F (frenči).
7. Elektrodam jābūt ar steroīdu izdali no tā gala.
8. Elektrodam jābūt aktīvi fiksējamam ar izbīdāmas un ievelkamas spirālītes (fixation helix) palīdzību.</t>
    </r>
    <r>
      <rPr>
        <b/>
        <sz val="10"/>
        <color theme="1"/>
        <rFont val="Times New Roman"/>
        <family val="1"/>
      </rPr>
      <t xml:space="preserve">
</t>
    </r>
  </si>
  <si>
    <r>
      <rPr>
        <b/>
        <sz val="10"/>
        <color theme="1"/>
        <rFont val="Times New Roman"/>
        <family val="1"/>
      </rPr>
      <t>Endokardiālās sirds stimulācijas aktīvās fiksācijas elektrodi, kas paredzēti lokalizācijai sirds starpsienā un implantēti var atrasties magnetiskās rezonanses lauka ietekmē, ievadāmi ar ievadsistēmu 6 F (frenči), dažāda auguma pacientiem</t>
    </r>
    <r>
      <rPr>
        <sz val="10"/>
        <color theme="1"/>
        <rFont val="Times New Roman"/>
        <family val="1"/>
      </rPr>
      <t xml:space="preserve">
1. Elektrodam jābūt izgatavotam no materiāla, ko iespējams pakļaut magnetiskās rezonanses lauka ietekmei.
2. Elektroda konektoram jābūt IS-1.
3. Elektrodu garumiem jābūt vismaz: 53±2 cm un 60±2 cm.
4. Elektrodiem jābūt paredzētiem sirds starpsienas endokardiālajai elektrostimulācijai.
5. Elektrodiem jābūt bipolāriem.
6. Elektroda ievadei jābūt iespējamai ar ievadsistēmu 6F (frenči).
7. Elektrodam jābūt ar steroīdu izdali no tā gala.
8. Elektrodam jābūt aktīvi fiksējamam ar fiksētas spirālītes palīdzību.
9. Elektrodiem jābūt paredzētiem fiksēšanai sirds starpsienā.
10. Elektrodiem jābūt ievadāmiem izmantojot stileti.
</t>
    </r>
  </si>
  <si>
    <r>
      <rPr>
        <b/>
        <sz val="10"/>
        <color theme="1"/>
        <rFont val="Times New Roman"/>
        <family val="1"/>
      </rPr>
      <t>Komplekts punktveida PF ablācijas pielietošanai ar EnSite™ Precision vai RHYTHMIA HDx™ vai CARTO®3 elektroanatomiskajām kartēšanas sistēmām, izmantojot Centauri PFA ģeneratoru</t>
    </r>
    <r>
      <rPr>
        <sz val="10"/>
        <color theme="1"/>
        <rFont val="Times New Roman"/>
        <family val="1"/>
      </rPr>
      <t xml:space="preserve">
1. Komplektā jābūt sekojošām sastāvdaļām:
1.1 Pacienta dispersīvais elektrods
1.2 Aktivizācijas kods, lai aktivizētu Centauri PFA sistēmu vienai procedūrai.
2. Abas sastāvdaļas ir paredzētas vienreizējai lietošanai. 
</t>
    </r>
  </si>
  <si>
    <r>
      <rPr>
        <b/>
        <sz val="10"/>
        <color theme="1"/>
        <rFont val="Times New Roman"/>
        <family val="1"/>
        <charset val="186"/>
      </rPr>
      <t>Pulsa lauka ablācijas katetrs Farapoint tipiskas ātriju undulācijas ablācijai</t>
    </r>
    <r>
      <rPr>
        <sz val="10"/>
        <color theme="1"/>
        <rFont val="Times New Roman"/>
        <family val="1"/>
        <charset val="186"/>
      </rPr>
      <t xml:space="preserve">
1. Pulsa lauka ablācijas katetrs saderīgs ar Farastar pulsa lauka ablācijas ģeneratoru
2. Katetra izmantojamais garums vismaz 115 cm
3. Katetra diametrs 8F (2.67 mm)
4. Katetra distālā galā ir vismaz 4 elektrodi
5. Katetra vadīšanai rokturī iestrādāts abpusēji vadāms rotācijas mehānisms
6. Katetra elektrodu savstarpējam attālumam jābūt 1.5 mm – 6 mm – 1.5 mm
7. Katetra elektrodu garumam jābūt 2 mm - 1.5 mm – 1.5 mm – 2 mm
8. Komplektā ietilpst vienreizlietojams katetru un konsoli savienojošs kabelis</t>
    </r>
  </si>
  <si>
    <r>
      <rPr>
        <b/>
        <sz val="10"/>
        <color theme="1"/>
        <rFont val="Times New Roman"/>
        <family val="1"/>
        <charset val="186"/>
      </rPr>
      <t>Rotējams konektors elektrodu parametru mērīšanai CSP procedūras laikā</t>
    </r>
    <r>
      <rPr>
        <sz val="10"/>
        <color theme="1"/>
        <rFont val="Times New Roman"/>
        <family val="1"/>
        <charset val="186"/>
      </rPr>
      <t xml:space="preserve">
1. Nodrošina nepārtrauktu signālu monitorēšanu
2. Savietojams ar SelectSecure™ MRI SureScan™ 3830 elektrodiem
3. Rotējamais konektors nodrošina:
3.1 vienu savienojuma punktu, kas palīdz optimizēt procedūras gaitu,
3.2 nepārtrauktu EKG, impedances un 12-novadu morfoloģijas vizualizāciju,
3.3 mērķa implantācijas vietas sasniegšanu ar lielāku precizitāti
4. Novērš nepieciešamību pārslēgties starp signālu monitorēšanu un elektrodu ievietošanu
5. Uzlabo darba plūsmu un samazina procedūras laiku
</t>
    </r>
  </si>
  <si>
    <r>
      <rPr>
        <b/>
        <sz val="10"/>
        <color theme="1"/>
        <rFont val="Times New Roman"/>
        <family val="1"/>
        <charset val="186"/>
      </rPr>
      <t xml:space="preserve">LBB ievades sistēma </t>
    </r>
    <r>
      <rPr>
        <sz val="10"/>
        <color theme="1"/>
        <rFont val="Times New Roman"/>
        <family val="1"/>
        <charset val="186"/>
      </rPr>
      <t xml:space="preserve">
1. Izstrādāta, lai sasniegtu kreisā kūlīša zara (LBB) apvidu, nodrošinot stabilitāti, precizitāti un daudzpusību.</t>
    </r>
  </si>
  <si>
    <r>
      <rPr>
        <b/>
        <sz val="10"/>
        <color theme="1"/>
        <rFont val="Times New Roman"/>
        <family val="1"/>
        <charset val="186"/>
      </rPr>
      <t>Katetrs, kas spēj pārslēgties starp PFA un RF</t>
    </r>
    <r>
      <rPr>
        <sz val="10"/>
        <color theme="1"/>
        <rFont val="Times New Roman"/>
        <family val="1"/>
        <charset val="186"/>
      </rPr>
      <t xml:space="preserve">
1. 3-vienā dizains: kartēšana (map), ablācija (ablate) un validācija (validate)
2. Katetrs ir ar navigāciju aprīkots, divvirzienu, irrigēts, daudz-elektrodu, augstas blīvuma (HD) kartēšanas un ablācijas katetrs ar jaunu nitinola režģa gala (lattice tip) dizainu
3. Deviņi mini elektrodi un viens centrālais references elektrods nodrošina augstas precizitātes unipolāras HD kartēšanas iespējas anatomisko, sprieguma un aktivācijas karšu izveidei.
4. Režģa gala konstrukcija ļauj veidot bojājumus, izmantojot PF (pulsējošā lauka) un RF (radiofrekvences) enerģiju, savukārt deviņi mini virsmas elektrodi, kas integrēti ar deviņiem termopāriem, nodrošina reāllaika audu kontakta informāciju un audu temperatūras atgriezenisko saiti.
5. Katetrs ir savietojams ar Affera™ kartēšanas un ablācijas sistēmu, tostarp ar visu saistīto kartēšanas programmatūru, aparatūru un vienreizlietojamajiem komponentiem.
6. Sphere katetrs iet komplektā ar vēl citām sastāvdaļām, katrai no vienībām ir atsevišķa cena un katra ir atsevišķi pasūtāma:</t>
    </r>
  </si>
  <si>
    <t>Kartēšanas un ablācijas katetrs</t>
  </si>
  <si>
    <t>Tubulu komplekts, saderīgs ar HexaFlow irrigācijas pumpi (4 komplekti iepakojumā)</t>
  </si>
  <si>
    <t>Paplašinājuma kabelis katetram (vienreizlietojams)</t>
  </si>
  <si>
    <t xml:space="preserve">Loka referenču paciņu komplekts (magnetiskās plāksnītes ķermeņa lokalizācijai) </t>
  </si>
  <si>
    <r>
      <rPr>
        <b/>
        <sz val="10"/>
        <color theme="1"/>
        <rFont val="Times New Roman"/>
        <family val="1"/>
        <charset val="186"/>
      </rPr>
      <t>Ievadītājs elektrodu implantēšanai kambaru starpsienā</t>
    </r>
    <r>
      <rPr>
        <sz val="10"/>
        <color theme="1"/>
        <rFont val="Times New Roman"/>
        <family val="1"/>
        <charset val="186"/>
      </rPr>
      <t xml:space="preserve">
1. Ievadītāja ārējais diametrs ≤ 9F, kontrolējams ar lokanu zondi
2. Ievadītāja iekšējais diametrs ≤ 7F, garums 42-45 cm, ar hemostatisko vārstu
3. Distālais gals - 3D lokāms, ar rentgena marķieri
4. Pieejamas vairākas izliekuma iespējas dažādām anatomiskām īpašībām
5. Ievadītājs paredzēts 58-65 cm garu, diametrs ≤6F elektrodu implantēšanai
6. Komplektā ar ievadītāju: elektroda spirālveida fiksācijas slēdzene un asmenis ievadītāja griešanai
7. Asmenis ir pagarināts un novietots leņķī, lai nodrošinātu nepārtrauktu slīdēšanu</t>
    </r>
  </si>
  <si>
    <r>
      <rPr>
        <b/>
        <sz val="10"/>
        <color theme="1"/>
        <rFont val="Times New Roman"/>
        <family val="1"/>
        <charset val="186"/>
      </rPr>
      <t>Bezvadu elektrokardiostimulators, kas paredzēts implantēšanai sirds kambarī caur augšstilba vai citu centrālo vēnu un tiešai miokarda stimulēšanai bez elektroda</t>
    </r>
    <r>
      <rPr>
        <sz val="10"/>
        <color theme="1"/>
        <rFont val="Times New Roman"/>
        <family val="1"/>
        <charset val="186"/>
      </rPr>
      <t xml:space="preserve">
1. Obligāti - stimulācijas režīmi:  VVIR, AAIR , AOO, OAO, VVI, VOO, OVO, DDDR, DDIR, DOO, VDDR, VDIR, AAIR+VVIR.
2. Ierīces tilpums nav lielāks par 1-1.2cm3
3. Ierīces garums nav lielāks par 38mm
4. Ierīces diametrs nav lielāks par 7mm
5. Ierīces svars nav lielāks par 2.5g
6. Attālums starp anodu un katodu ≥24 mm
7. Obligāti - Kontakta elektrods ir piesūcināts ar glikokortikoīdiem
8. Maksimālā impulsa amplitūda -0.25 – 6V, solis 0.25V
9. Maksimālais impulsa ilgums – 0,1–0,4 ms, solis 0,05 ms; 0,5–1,5 ms, solis 0,1 ms
10. Baterijas kapacitāte 170 - 245 mAh
11. Darbības ilgums, stimulējot 100% pie 60 sit./min. (1,5 V; 0,4 ms), VR VVI režīmā – ne mazāk kā 15 gadi, AR AAI režīmā ne mazāk kā 10 gadi
12. Iekšējā signāla jutība kambaros no 0,5 mV–5,0 mV (solis 0,5 mV), 6 mV–10 mV (solis 1,0 mV) un 12mV – 18 mV (solis 2 mV); priekškambaros 0,25 mV–2,0 mV (solis 0,25 mV), 2,5 mV –5 mV (solis 0,5 mV) un 6,0 mV –10,0 mV (solis 1,0 mV)
13. Obligāti - Kopējā sirds ritma histogramma
14. Obligāti - Stimulācijas un iekšējās sirdsdarbības reģistrēšana (histogramma); 
15. Implantējamā ierīce ir sertificēta visa ķermeņa 1,5 T un 3 T MRI skenēšanai
16. Iespēja izņemt ierīci caur speciālu katetru, komplektā nav iekļauta ierīces izņemšanas sistēma
17. Iespējams atjaunināt stimulācijas metodi no AR uz DR, no VR uz DR, no DR uz AR vai VR
18. Iespēja noteikt pareizas pozicionēšanas parametrus un stimulācijas vērtības implantācijas laikā 
19. Implantējama ierīce ar priekškambaru stimulācijas iespēju, izmantojot DDR stimulācijas režīmu;
20. Implantējama ierīce ar sirds kambaru stimulācijas iespēju, izmantojot DDR stimulācijas režīmu;
21. Spirālveida fiksācijas mehānisms.
22. Iespēja diagnosticēt un reģistrēt AV intervālu, izmantojot divu kameru režīmu. Diagrammā redzams visu reģistrēto AV intervālu sadalījums pēc AV intervāla garuma; diagnostikas rīks, kas ļauj identificēt AV blokādi
23. Automātiska stimulācijas režīma pārslēgšana “Auto mode switch”, kas norāda maksimālo frekvenci priekškambaros, aritmijas ilgumu un kambaru kontrakciju biežumu aritmijas laikā;
24. Elektrogrammā tiek reģistrēts automātiskās stimulācijas režīma “Auto mode switch”  pārslēgšanas sākums un beigas (līdz 4 epizodēm)
25. Fizioloģiskās temperatūras sensors
26. Komplektā ar elektrokardiostimulatoru ietilpst viens ievadītājs implantējamā elektrokardiostimulatora ievietošanai un fiksēšanai sirds kambarī caur augšstilba vēnu: 
27. Ievadītāja garums – 105 × 2 cm b. Ievadītāja diametrs – 25F 
28. Distālo galu var saliekt no taisna līdz ≥270º 
29. Radioloģisks marķieris ievadītāja distālajā galā</t>
    </r>
  </si>
  <si>
    <r>
      <t xml:space="preserve">Ievadslūžas komplekts pastāvīgās simulācijas vadu un katetru ievadei.
</t>
    </r>
    <r>
      <rPr>
        <sz val="11"/>
        <color theme="1"/>
        <rFont val="Times New Roman"/>
        <family val="1"/>
      </rPr>
      <t>1.Ievadslūža ar „peel away”, jeb “snap” funkciju un hidrofīlu pārklājumu;
2.Nesatur silikonu;
3.Ievadzlūžā iestrādāta hemostātiskā vārstule;
4.Nepieciešamie ievadslūžu izmēri: 6F-13F.
5.Izmēri kodēti ar krāsām un skaidri uzdrukātu izmēru;
6.Nepieciešamie ievadslūžu garumi:13cm +/-0.5 cm un 25 +/-2 cm;
7.Attiecīgie dilatatora garumi: 13cm +/- 4cm un 25cm +/-4cm;
8.Saderīgs ar stīgām līdz 0.038”;cm
9.Komplektā ietilpst: „peel away” ievadslūža, dilatators, stīga, adata un 10ml vai12ml šļirce;
10.Iespējams iegādāties ievadslūžu bez pārējiem komponentiem.</t>
    </r>
  </si>
  <si>
    <r>
      <t xml:space="preserve">Sterils standarta komplekts transradiālās pieejas nodrošināšanai koronārajai angiogrāfijai
</t>
    </r>
    <r>
      <rPr>
        <sz val="11"/>
        <rFont val="Times New Roman"/>
        <family val="1"/>
        <charset val="186"/>
      </rPr>
      <t xml:space="preserve">Komplektā jābūt ietveram:
1. 	Stiprinātam darba galda pārklājam izmērā 150x150 cm +/-5 cm vai150x195 cm +/-10cm , veidots no neaustas viskozes vai polipropilēna ar bāzes svaru vismaz 20 g/m² un polietilēna  – 2 gab.
2. 	Pacienta pārklājam ar 4 darba virsmas izgriezumiem – 1 gab.;
Ietverot prasības:
2.1  	Izmērā – 240x330 cm +/-5 cm vai 230x350cm +/-10cm; 
2.2   2 izgriezumi femorālās pieejas nodrošināšanai,  kas ir ne mazāki kā 7x9 cm; 
2.3   2 izgriezumi radiālās pieejas nodrošināšanai, ar izmēru 5x7 cm;
2.4  	Pāklāja materiālāls: neausta viskoze vai poliropilēns un poliesteris ar bāzes svaru vismaz 50 g/m².
2.5   	Aizsardzība pret šķidruma caurlaidību vismaz 200 cm H₂O. Materiāla pūkošanās iespēja mazāka par ≤2,5 Log10
2.6  	Pārklājam jābūt papildus augstas intensitātes absorbējošam pastiprinājuma slānim izmērā vismaz 70x230 cm. 
2.7  	Pārklājam jābūt 2 caurspīdīgiem polietilēna paneļiem abās pusēs. 
3. 	Trīs kārtu līmējams pārklājs - 1 gab.:
3.1  	Izmēram jābūt vismaz 45x45 cm; 
3.2  	Materiāls: neausta viskoze vai polipropilēns, polietilēns, neausts polipropilēna. Aizsardzība pret šķidruma caurlaidību vismaz 200 cm H₂O. Materiāla pūkošanās iespēja mazāka par ≤2,5 Log10. 
4. Rokas dvieļiem jābūt izmērā vismaz 18x25cm  - 2 gab.
5. Šķidrumu uzsūcošs dvielis 75x100cm. Materiāls: neausta viskoze vai polipropilēna un poliesters ar bāzes savru vismaz 70 g/m². – 1gab.          6.  Kopā ar piedāvājumu jāiesniedz preces paraugs                                            
</t>
    </r>
    <r>
      <rPr>
        <b/>
        <sz val="11"/>
        <rFont val="Times New Roman"/>
        <family val="1"/>
        <charset val="186"/>
      </rPr>
      <t xml:space="preserve"> </t>
    </r>
    <r>
      <rPr>
        <sz val="11"/>
        <rFont val="Times New Roman"/>
        <family val="1"/>
        <charset val="186"/>
      </rPr>
      <t>Iepakojuma sistēma ar trīs līmeņu sterilizācijas aizsardzību - 1-barjera - papīrs-polietilēna iepakojums; 2-barjera - dispensera kaste; 3-barjera - transporta kaste.</t>
    </r>
  </si>
  <si>
    <r>
      <t xml:space="preserve">Nieru artērijas denervācijas katetrs lietošanai caur radiālo artēriju
</t>
    </r>
    <r>
      <rPr>
        <sz val="11"/>
        <color theme="1"/>
        <rFont val="Times New Roman"/>
        <family val="1"/>
        <charset val="186"/>
      </rPr>
      <t>1. Lietojams garums: 160 cm (piemērots lietošanai caur radiālo artēriju),  90 cm versija lietošanai augšstilba artērijā
2. Izmanto ar 0,014" stiepli (OTW)
3. Denervācijas (ablācijas) laiks: 60 sekundes
4. Maksimālā panesamā ablācijas temperatūra &lt; 85 °C
5. Izmanto ar  6 F vadītājkatetru
6. Katetra gals &lt; 4 F, garums: 4 mm
7. Piemērots nieru artērijas iekšējam diametram 3-8 mm
8. Attālums starp elektrodiem: 7 mm
9. Attālums no gala līdz pirmajam elektrodam: 10 mm
10. Elektrodi satur platīna irīdiju labākai rentgenstaru redzamībai
11. Konsole, kas nav smagāka par 7 kg, ar displeju, ne mazāka par 10 collām; IESLĒGTS/IZSLĒGTS ar kāju</t>
    </r>
  </si>
  <si>
    <r>
      <t xml:space="preserve">Intravaskulāra litotripsijas NC balons
</t>
    </r>
    <r>
      <rPr>
        <sz val="11"/>
        <color theme="1"/>
        <rFont val="Times New Roman"/>
        <family val="1"/>
        <charset val="186"/>
      </rPr>
      <t xml:space="preserve">1. Balona materiāls divslāņu (Pebax - neilons)
2. RBP 20 atm 
3. Izmanto caur 5 F vadītājkatetru
4. Divas 2,0-4,0 mm diametrā ar 0,25 mm soli
5. Garums 12-15 mm
6. Energija </t>
    </r>
    <r>
      <rPr>
        <sz val="11"/>
        <color theme="1"/>
        <rFont val="Calibri"/>
        <family val="2"/>
        <charset val="186"/>
      </rPr>
      <t>≥</t>
    </r>
    <r>
      <rPr>
        <sz val="11"/>
        <color theme="1"/>
        <rFont val="Times New Roman"/>
        <family val="1"/>
        <charset val="186"/>
      </rPr>
      <t xml:space="preserve"> 3 MPa
7. Metodes - viens impulss vai 10 impulsu sērija
8. IESLĒGTS/IZSLĒGTS ar kāju vai roku</t>
    </r>
  </si>
  <si>
    <r>
      <t xml:space="preserve">Standarta ievadslūžas komplekts (5-9Fr.) ar papildus ievadsistēmas atbalstu un papildu ierīcēm femorālai pieejai 
</t>
    </r>
    <r>
      <rPr>
        <sz val="11"/>
        <color theme="1"/>
        <rFont val="Times New Roman"/>
        <family val="1"/>
        <charset val="186"/>
      </rPr>
      <t>1. 	Nepieciešamie ievadslūžu garu</t>
    </r>
    <r>
      <rPr>
        <sz val="11"/>
        <rFont val="Times New Roman"/>
        <family val="1"/>
        <charset val="186"/>
      </rPr>
      <t>mi 10</t>
    </r>
    <r>
      <rPr>
        <sz val="11"/>
        <color theme="1"/>
        <rFont val="Times New Roman"/>
        <family val="1"/>
        <charset val="186"/>
      </rPr>
      <t>cm diametros no Fr. līdz Fr.9. Izmēriem jābūt nosakāmiem arī pēc krāsu kodiem.
2. 	Ievadslūžas ievietošanas rezistences mazināšanai nepieciešama TIF konusveida sašaurināšanas struktūras tehnoloģija ievadslūžas un dilatātora galiem.
3. 	Ievadslūžas komplektā jābūt papildu ierīcēm (kas nodrošina kvalitatīvu femorālu pieeju intervences sakumā: dilatātors, plastiska vai metāliska minivadītājstīga, 3-ceļu krāniņš. Visām papildierīcēm jāatrodas vienā paplātē vienā sterilā iepakojumā kopā ar ievadslūžu.
4. 	Nepieciešami mini hidrofilas vadītājstīgas parametri: izliekts stīgas gals ar stīgas diametru 0.97mm, 0.64mm, 0.87mm, 0.89mm un garumu 45 cm.
5. 	Ievadslūžai jābūt savietojamai ar 0.038”izmēra stīgu.
6. 	Nepieciešams speciāli konstruētais “Cross-cut” hemostātiskais vārstulis , kas aizsārga no gaisa aspirācijas un asins refluksa procedūras laikā. Kā arī ir nepieciešams “LOCK” konstrukcijas slēdzis, kura uzbūve atļauj veikt darbības ar vienu roku.
7. 	Jābūt iespējai piedāvāt arī maza izmēra 4 Fr. ievadslūžas, kas savietojamas ar 0.035” stīgu.</t>
    </r>
  </si>
  <si>
    <r>
      <t xml:space="preserve">SIA "_______________________" 
tehniskais un finanšu piedāvājums 
iepirkuma priekšmeta 1.daļā </t>
    </r>
    <r>
      <rPr>
        <b/>
        <i/>
        <sz val="12"/>
        <color theme="1"/>
        <rFont val="Cambria"/>
        <family val="1"/>
        <charset val="186"/>
      </rPr>
      <t>Medicīniskās preces Invazīvajai elektrofizioloģijai</t>
    </r>
  </si>
  <si>
    <t xml:space="preserve">Vispārīgās prasības </t>
  </si>
  <si>
    <t>1)</t>
  </si>
  <si>
    <t xml:space="preserve">Finanšu piedāvājumā Pretendentam jāietver visi izdevumi un izmaksas, kas saistītas ar Preces piegādi un transportu ; </t>
  </si>
  <si>
    <t>2)</t>
  </si>
  <si>
    <t>Piegādes laiks: ne ilgāk kā 2 nedēļu laikā no pasūtījuma saņemšanas brīža.</t>
  </si>
  <si>
    <t>3)</t>
  </si>
  <si>
    <t xml:space="preserve">Vienreiz lietojamam un ierobežotu lietošanas reižu piedāvātajām Precēm un Medikamentiem derīguma termiņš (nosaka Pretendents) ir ___ (______________) mēneši no pavadzīmes-rēķina abpusējas parakstīšanas brīža, bet ne mazāk kā 12 mēneši. </t>
  </si>
  <si>
    <t>4)</t>
  </si>
  <si>
    <t>*Pretendents tehniskajā piedāvājumā norāda Preces modeli, kataloga numuru jeb ref kodu un ražotāju;</t>
  </si>
  <si>
    <t>5)</t>
  </si>
  <si>
    <r>
      <t>** Preces tehnisko parametru atbilstību pamatot ar norādi uz tehniskajām datu lapām ("data sheet'') jeb informatīviem materiāliem (</t>
    </r>
    <r>
      <rPr>
        <b/>
        <sz val="12"/>
        <rFont val="Cambria"/>
        <family val="1"/>
        <charset val="186"/>
      </rPr>
      <t>kā informātīvo materiālu nedrīkst izmantot hipersaites</t>
    </r>
    <r>
      <rPr>
        <sz val="12"/>
        <rFont val="Cambria"/>
        <family val="1"/>
        <charset val="186"/>
      </rPr>
      <t>),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t>
    </r>
  </si>
  <si>
    <t>6)</t>
  </si>
  <si>
    <t>Visas piedāvātās Preces ir jaunas (ražotas ne vēlāk kā 12 mēnešu laikā no pasūtījuma brīža), iepriekš nelietotas un nesatur iepriekš lietotas vai atjaunotas sastāvdaļas vai komponentes, uzglabātas un transportētas atbilstoši ražotāja noteiktajām prasībām un instrukcijām par Preces uzglabāšanu un transportēšanu;</t>
  </si>
  <si>
    <t>7)</t>
  </si>
  <si>
    <t>8)</t>
  </si>
  <si>
    <t>****Paredzamais daudzums (3 gadiem)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</si>
  <si>
    <t>9)</t>
  </si>
  <si>
    <t>Pēc Pasūtītāja pieprasījuma Pretendentam jānodrošina Preces paraugs (paraugu izvērtēšanas kārtību skatīt nolikumā);</t>
  </si>
  <si>
    <r>
      <t xml:space="preserve">SIA "_______________________" 
tehniskais un finanšu piedāvājums 
iepirkuma priekšmeta 2.daļā </t>
    </r>
    <r>
      <rPr>
        <b/>
        <i/>
        <sz val="12"/>
        <color theme="1"/>
        <rFont val="Times New Roman"/>
        <family val="1"/>
        <charset val="186"/>
      </rPr>
      <t>Medicīniskās preces Invazīvajai aritmoloģijai</t>
    </r>
  </si>
  <si>
    <t>Vispārīgās prasības</t>
  </si>
  <si>
    <r>
      <t xml:space="preserve">SIA "_______________________" 
tehniskais un finanšu piedāvājums 
iepirkuma priekšmeta 3.daļā </t>
    </r>
    <r>
      <rPr>
        <b/>
        <i/>
        <sz val="11"/>
        <color theme="1"/>
        <rFont val="Times New Roman"/>
        <family val="1"/>
      </rPr>
      <t>Medicīniskās preces Invazīvajai kardioloģijai</t>
    </r>
  </si>
  <si>
    <t>***Piedāvātās preces EK atbilstības deklarācija un CE sertifikāts (ja ražotājs noteicis ierīču klasi: I klases sterilas ierīces un I klases ierīces ar mērīšanas funkciju, IIa, IIb vai III klases ierīces) atbilstoši regulas 2017/745 prasībām attiecīgā regulā noteiktajā derīguma periodā;</t>
  </si>
  <si>
    <t>***Piedāvātās preces EK atbilstības deklarācija un CE sertifikāts (ja ražotājs noteicis ierīču klasi:I klases sterilas ierīces un I klases ierīces ar mērīšanas funkciju, IIa, IIb vai III klases ierīces) atbilstoši regulas 2017/745 prasībām attiecīgā regulā noteiktajā derīguma periodā;</t>
  </si>
  <si>
    <t>Pretendenta tehnsikais piedāvājums</t>
  </si>
  <si>
    <t>Norāde uz datu lapas lpp., kur var atrast atbilstību tehniskās specifikācijas prasībai*</t>
  </si>
  <si>
    <t>Ražotājs</t>
  </si>
  <si>
    <t>Preces modelis, kods</t>
  </si>
  <si>
    <t>Vienas vienības cena EUR bez PVN</t>
  </si>
  <si>
    <t>PVN likme, %</t>
  </si>
  <si>
    <t>Kopējā cena EUR bez PVN</t>
  </si>
  <si>
    <r>
      <t xml:space="preserve">Uz abām pusēm saliekamie ablācijas elektrodi ar 4-mm distālu galu un ar dubultdzesēšanas iespējām
                                                                                                                                                                                                                                                                            </t>
    </r>
    <r>
      <rPr>
        <sz val="10"/>
        <color theme="1"/>
        <rFont val="Times New Roman"/>
        <family val="1"/>
        <charset val="186"/>
      </rPr>
      <t>1.	 Distālais elektrods 2.34mm/4 mm. 
2.	 Elektrodu jāvar vadīt divās plaknēs – simetriski un asimetriski (ar vienas puses izliekumu 17 mm diametrā, otras- 25mm).
3.	 Elektroda izliekuma diametriem jābūt dažādiem – 17mm, 25mm, 33mm.
4.	 Elektroda garums 110 cm 7Fr diametrā
5.	 Attālums starp elektrodiem 2.5 mm
6.	 Elektroda galam (aktīvās ablācijas virsmas galam) jābūt iespējai mainīt leņķi atkarībā pret elektroda pamata asi un pretēji elektroda pamata izliekumam.
7.	 Elektrodam jābūt ar pastiprinātu elektroda stingrumu.
8.	 Elektroda kustības regulācijas sistēmai jābūt elektroda rokturī abos tā sānos ar iespēju fiksēt vēlamo leņķi ar mikro kustību, piefiksējot to ar pogu, kas iestrādāta rokturī.
9.	 Jābūt dubultai dzesēšanas sistēmai, kas dzesē elektrodu no iekšpusē, kā arī skalo caur 6 skalošanas caurumiem no ārpuses, strauji samazinot paša elektroda distālā gala temperatūru.</t>
    </r>
  </si>
  <si>
    <r>
      <t>Transseptālās punkcijas ievadsistēma</t>
    </r>
    <r>
      <rPr>
        <sz val="10"/>
        <color theme="1"/>
        <rFont val="Times New Roman"/>
        <family val="1"/>
        <charset val="186"/>
      </rPr>
      <t xml:space="preserve">                                                                                                                                                                          
1. 	Ievadsistēmai jābūt 8,5 Fr .
2. 	Ievadsistēmai jābūt aprīkotam ar hemostatisko vārstu, trīsceļu stopcock, ar dubultcaurumiem distālā daļā, ar marķieri locījuma proksimālā sākumdaļā.
3. 	Ievadsistēmai jābūt platīna marķierim.
4. 	Šafta uzbūve – pīta ar lubricējošu pārklājumu.
5. 	Ievadsistēmas distālājam galam jābūt Rtg redzamam (RTG kontrastējamajam marķējumam), kā arī atraumatiskam.
6. 	Ievadsistēmas galam jābūt fiksēta izlocījuma.
7. 	Ievadsistēmai dažādi garumi – 60, 79.4 un 101.4 cm.
8. 	Ievadsistēmas izliekumu leņķi – 15, 30, 55, 150, 90.
9. 	Jābūt gan liela, gan maza izliekuma izvēles iespējai.</t>
    </r>
  </si>
  <si>
    <r>
      <t xml:space="preserve">Transseptālās punkcijas adata ar ergonomisku proksimālo daļu  
  </t>
    </r>
    <r>
      <rPr>
        <sz val="10"/>
        <color theme="1"/>
        <rFont val="Times New Roman"/>
        <family val="1"/>
        <charset val="186"/>
      </rPr>
      <t>1. 	Adatai jābūt savietojamai ar ievadsistēmu 8,5 Fr .
2. 	Adatas izmantojamam garumam jābūt gan 71 cm, gan 89 cm, kā arī 95cm 
3. 	Adatai jābūt aprīkotai ar orientēšanās norādes vietu un ar stiletu.
4. 	Adatas izliekumu leņķi – 50 un 86.
5. 	Adatas uzbūves proksimālā daļa ergonomiska no caurspīdīga materiāla drošai vizuālai kontrolei un operatīvam darbam.</t>
    </r>
  </si>
  <si>
    <r>
      <t xml:space="preserve">Divpusēji vadāma ievadsistēma radiofrekvences katetrablācijas un elektroktrofizioloģisko izmeklējumu veikšanai ar roktura 360 grādu sānu porta rotācijas iespēju
</t>
    </r>
    <r>
      <rPr>
        <sz val="10"/>
        <color theme="1"/>
        <rFont val="Times New Roman"/>
        <family val="1"/>
        <charset val="186"/>
      </rPr>
      <t xml:space="preserve">1.	 Ievadsistēmas iekšējais diametrs 8.7 F.
2. 	 evadsistēmas dimensijas divās plaknēs – simetriska, asimetriska.
3. 	Ievadsistēmas izmantojamam garumam jābūt 72 cm.
4. 	Ievadsistēmas galā sānu caurumi.
5. 	Ievadsistēmas distālājam galam jābūt Rtg redzamam 7 mm garumā, kā arī atraumatiskam.
6. 	Ievadsistēmas galam jābūt divpusēji lokāmam no ārpuses.
7. 	Roktura sānu ports ar rotēšanas iespēju 360 grādi ērtai manevrēšanai ar dilatātoru bez savērpšanas problēmām.
8. 	Ievadsistēmas rotēšanas iespēja ir 1:1 </t>
    </r>
  </si>
  <si>
    <r>
      <t xml:space="preserve">Vadāmie invazīvo elektrofizioloģisko izmeklējumu diagnostiskie elektrodi, kuru konfigurācija atļauj veikt labā kambara izplūdes trakta elektrogrammas reģistrāciju 
 </t>
    </r>
    <r>
      <rPr>
        <sz val="10"/>
        <color theme="1"/>
        <rFont val="Times New Roman"/>
        <family val="1"/>
        <charset val="186"/>
      </rPr>
      <t>1. 	Elektroda diametram jābūt ne lielākam kā 6F
2. 	Elektrodiem jābūt pieejamiem ar 4 un 10 polu skaitu
3. 	Elektroda garumam jābūt 110 cm
4. 	Elektrodam jābūt pieejamiem ar dažāda rādiusa leņķiem (ar vēzieniem 60 mm, 65 mm un 75 mm; loka rādiusiem 45 mm, 50 mm un 60 mm) kas ļauj veikt elektrofizioloģiskos izmeklējumus pie dažādām ritma vadīšanas patoloģijām
5. 	Elektroda kustīgajam galam jābūt fiksējamam vēlamajā stāvoklī bez īpašas fiksēšanas sviras uz elektroda roktura</t>
    </r>
    <r>
      <rPr>
        <b/>
        <sz val="10"/>
        <color theme="1"/>
        <rFont val="Times New Roman"/>
        <family val="1"/>
        <charset val="186"/>
      </rPr>
      <t xml:space="preserve">
</t>
    </r>
  </si>
  <si>
    <r>
      <t>Aktīvi dzesējami radiofrekvences ablācijas elektrodi ar elektroda galu 3,5 mm un 270 grādu loku, ar īpašu pārklājumu, kurš nodrošina padziļinātu audu efektu un mazina trombu veidošanos</t>
    </r>
    <r>
      <rPr>
        <sz val="10"/>
        <color theme="1"/>
        <rFont val="Times New Roman"/>
        <family val="1"/>
        <charset val="186"/>
      </rPr>
      <t xml:space="preserve">  
 1. 	Elektrodu izkārtojumam jābūt 2-5-2mm
2. 	Elektrodu diametram jābūt ne lielākam kā 7 F
3. 	Elektrodu virsmai jābūt ar zelta pārklājumu
4. 	Elektrodam jābūt ar 270 grādu loku
5. 	Elektrodam jābūt paredzētam aktīvi dzesējamam (samazina emboliju risku kreisās puses pieejā, paaugstina procedūras efektivitāti)
6. 	Elektrodam jābūt ar vēzieniem no 48 līdz 80 mm kas ļauj veikt RF KA pie dažādām ritma vadīšanas patoloģijām
</t>
    </r>
  </si>
  <si>
    <r>
      <t xml:space="preserve">Speciālie ievades komplekti priekškambaru transseptālās punkcijas veikšanai (Mullin tipa) un radiofrekvences katetrablācijas un elektrofizioloģisko izmeklējumu elektrodu transvenozai ievadei radiofrekvences ablācijai un invazīviem elektrofizioloģiskiem izmeklējumiem  
 </t>
    </r>
    <r>
      <rPr>
        <sz val="10"/>
        <color theme="1"/>
        <rFont val="Times New Roman"/>
        <family val="1"/>
        <charset val="186"/>
      </rPr>
      <t xml:space="preserve">1. 	Vadītājkatētra iekšējam diametram jābūt 8F, 8.5F un 9F
2. 	Katetra ārējam diametram jābūt 10 F
3. 	Vadītājkatētram jābūt pieejamam 60cm, 63cm, 81cm garumos
4. 	Vadītājkatētra gala izliekumam jābūt pieejamam 45, 50, 90, 135, 180 grādu leņķos
5. 	Vadītājkatētra galā jābūt rentgena marķierim redzamības un pozicionēšanas nodrošināšanai
6. 	Vadītājkatētra proksimālajā galā jābūt norādei distālā gala līkuma virziena noteikšanai
7. 	Vadītājkatētra galam jābūt atraumatiskam
8. 	Vadītājkatētra galā jābūt caurumiem kontrastvielai
</t>
    </r>
  </si>
  <si>
    <r>
      <t xml:space="preserve">Vienpusēji liecami aktīvi dzesējami radiofrekvences ablācijas katetri ar 3,5 mm distālo elektrodu 
 </t>
    </r>
    <r>
      <rPr>
        <sz val="10"/>
        <color theme="1"/>
        <rFont val="Times New Roman"/>
        <family val="1"/>
        <charset val="186"/>
      </rPr>
      <t>1. 	Distālais elektrods 3,5 mm
2. 	Distālajam elektrodam jābūt ar porainu virsmu aktīvai dzesēšanai
3. 	Elektrodu skaitam jābūt 4
4. 	Atstarpes starp elektrodiem 2-5-2 mm
5. 	Katetra diametram jābūt 8 F
6. 	Katetra izliekumam jāatbilst D-F vai F-J izliekumam
7. 	Katetra garumam jābūt 115 cm
8. 	Katetram jābūt savienojamam ar SmartAblate radiofrekvences enerģijas ģeneratoru</t>
    </r>
  </si>
  <si>
    <r>
      <t xml:space="preserve">Adata (Brockenbrough tipa) priekškambaru transseptālās punkcijas veikšanai  
</t>
    </r>
    <r>
      <rPr>
        <sz val="10"/>
        <color theme="1"/>
        <rFont val="Times New Roman"/>
        <family val="1"/>
        <charset val="186"/>
      </rPr>
      <t>1.</t>
    </r>
    <r>
      <rPr>
        <b/>
        <sz val="10"/>
        <color theme="1"/>
        <rFont val="Times New Roman"/>
        <family val="1"/>
        <charset val="186"/>
      </rPr>
      <t xml:space="preserve"> </t>
    </r>
    <r>
      <rPr>
        <sz val="10"/>
        <color theme="1"/>
        <rFont val="Times New Roman"/>
        <family val="1"/>
        <charset val="186"/>
      </rPr>
      <t>Adata 18Ga
2. Adatai jābūt pieejamai  71, 89, 98 cm garumos
3. Adatas gala izliekumam jābūt pieejamam 30 un 50 grādu leņķos
4. Adatas proksimālajā galā jābūt norādei adatas distālā gala virziena noteikšanai</t>
    </r>
  </si>
  <si>
    <r>
      <t xml:space="preserve">Speciālie pagarinātie, divpusēji vadāmie ievades komplekti komplekti elektroanatomiskās trīsdimensiju navigācijas sistēmas elektrodu transseptālai ievadīšanai ar transseptālās punkcijas palīdzību 
 </t>
    </r>
    <r>
      <rPr>
        <sz val="10"/>
        <rFont val="Times New Roman"/>
        <family val="1"/>
        <charset val="186"/>
      </rPr>
      <t>1. 	Vadītājkatetra iekšējam diametram jābūt vismaz 8,5 F (frenči)
2. 	Līknes opcijas - Small, Medium, Large
3. 	Lūmena garumam jābūt 91 cm
4. 	Vadītājkatetra lietojamam garumam jābūt 60-82 cm
5. 	Izliekumu diametriem jābūt 16 līdz 50 mm
6. 	Savienojams ar vadītājstīgu 0,032"</t>
    </r>
    <r>
      <rPr>
        <b/>
        <sz val="10"/>
        <rFont val="Times New Roman"/>
        <family val="1"/>
        <charset val="186"/>
      </rPr>
      <t xml:space="preserve">
</t>
    </r>
  </si>
  <si>
    <r>
      <t xml:space="preserve">Invazīvo elektrofizioloģisko izmeklējumu diagnostiskie elektrodi ar  4 poliem
 </t>
    </r>
    <r>
      <rPr>
        <sz val="10"/>
        <color theme="1"/>
        <rFont val="Times New Roman"/>
        <family val="1"/>
        <charset val="186"/>
      </rPr>
      <t>1</t>
    </r>
    <r>
      <rPr>
        <b/>
        <sz val="10"/>
        <color theme="1"/>
        <rFont val="Times New Roman"/>
        <family val="1"/>
        <charset val="186"/>
      </rPr>
      <t>.</t>
    </r>
    <r>
      <rPr>
        <sz val="10"/>
        <color theme="1"/>
        <rFont val="Times New Roman"/>
        <family val="1"/>
        <charset val="186"/>
      </rPr>
      <t xml:space="preserve">Elektroda diametram jābūt 4  Fr
2. Elektrodiem jābūt pieejamiem ar 4 polu skaitu
3. Attālumam starp elektrodiem jābūt 5, 2-5-2 mm
4. Elektroda garumam jābūt 110±5 cm
5. Elektroda kustības regulācija - push/pull tipa
6. Elektroda kustīgai daļas garumam jābūt no 63-86mm.
7. Līknes opcijas – Medium, Large 
8. Visiem elektrodu veidiem jābūt savienojamiem ar elektrokardiogrammas reģistrēšanas ierīci, izmantojot vienu savienotājkabeli
9. Elektrodam jābūt savienojamām ar Clab II Plus 64 staciju
</t>
    </r>
    <r>
      <rPr>
        <b/>
        <sz val="10"/>
        <color theme="1"/>
        <rFont val="Times New Roman"/>
        <family val="1"/>
        <charset val="186"/>
      </rPr>
      <t xml:space="preserve">
</t>
    </r>
  </si>
  <si>
    <r>
      <t xml:space="preserve">Invazīvo elektrofizioloģisko izmeklējumu diagnostiskie elektrodi ar  8 poliem 
  </t>
    </r>
    <r>
      <rPr>
        <sz val="10"/>
        <color theme="1"/>
        <rFont val="Times New Roman"/>
        <family val="1"/>
        <charset val="186"/>
      </rPr>
      <t xml:space="preserve">1. Elektroda diametram jābūt 5,6 Fr
2. Elektrodiem jābūt pieejamiem ar 8 polu skaitu
3. Attālumam starp elektrodiem jābūt 2, 2-5-2 mm
4. Elektroda garumam jābūt 110±5 cm Elektroda kustības regulācija - push/pull tipa
5.Elektroda kustīgai daļas garumam jābūt 63-86mm.
6. Līknes opcijas – Medium, Large 
7. Visiem elektrodu veidiem jābūt savienojamiem ar elektrokardiogrammas reģistrēšanas ierīci, izmantojot vienu savienotājkabeli
8. Elektrodam jābūt savienojamām ar Clab II Plus 64 staciju
</t>
    </r>
  </si>
  <si>
    <r>
      <t xml:space="preserve">Pulsa lauka fokālais ablācijas katetrs elektroanatomiskās trīsdimensiju navigācijas sistēmas Carto3 aktīvi dzesējams katetrs kartēšanai, elektroda virziena un spēka noteikšanai 
 </t>
    </r>
    <r>
      <rPr>
        <sz val="10"/>
        <rFont val="Times New Roman"/>
        <family val="1"/>
        <charset val="186"/>
      </rPr>
      <t xml:space="preserve">1. 	Katetram jābūt saderīgam ar Carto3 elektroanatomisko trīsdimensiju navigācijas sistēmu un paredzētam intrakardiālai kartēšanai un ablēšanai
2. 	Katetram jābūt ar sensoriem elektroda virziena un spēka noteikšanai pret saskarsmes virsmu ar jutību vismaz 1 grams  
3. 	Katetram jābūt ar 3,5mm aktīvi dzesējamu ablācijas virsmu
4. 	Katetram jābūt ar termosensoru
5. 	Atstarpēm starp elektrodiem  jābūt 1-6-2 mm 
6. 	Katetra diametram jābūt 7,5 F (frenči)
7. 	Katetram jābūt tieši savienojamam un automātiski vizualizējamam Carto3 elektroanatomiskajā navigācijas sistēmā
</t>
    </r>
  </si>
  <si>
    <r>
      <t xml:space="preserve">Elektrokardiostimulatori vienas sirds kameras stimulācijai ar fiziskās slodzes adaptācijas funkciju (SSIR tipa) ar diviem sensoriem pacientiem mainīgiem aktivitātes līmeņiem un klīniski izteiktu sirds hronotropo inkompetenci
</t>
    </r>
    <r>
      <rPr>
        <sz val="10"/>
        <color theme="1"/>
        <rFont val="Times New Roman"/>
        <family val="1"/>
        <charset val="186"/>
      </rPr>
      <t xml:space="preserve">1. EKS jābūt multiprogrammējamiem un ar telemetrijas funkcijām.
2. Prognozētajam darbības laikam jābūt ne mazākam kā 14,5 gadi (2,5V/0,4ms, frekvence 60, 500Ω, 50% stimulācija)
</t>
    </r>
    <r>
      <rPr>
        <sz val="10"/>
        <rFont val="Times New Roman"/>
        <family val="1"/>
        <charset val="186"/>
      </rPr>
      <t>3. Jābūt iespējai pēc aparāta implantācijas pacientam veikt pilnu ķermeņa izmeklējumu magnētiskās rezonanses lauku ģenerējošās ierīcēs.
 4.</t>
    </r>
    <r>
      <rPr>
        <sz val="10"/>
        <color rgb="FFFF0000"/>
        <rFont val="Times New Roman"/>
        <family val="1"/>
        <charset val="186"/>
      </rPr>
      <t xml:space="preserve"> </t>
    </r>
    <r>
      <rPr>
        <sz val="10"/>
        <rFont val="Times New Roman"/>
        <family val="1"/>
        <charset val="186"/>
      </rPr>
      <t>Aparātam jāvar atpazīt magnētiskās rezonanses ģenetatora radīto magnētisko lauku un automātiski jāpārslēdzas īpašā režīmā, kas ļauj veikt MR izmeklējumu.
5. Jābūt iespējai implantācijas un apskates laikā ar programmatoru programmēt ierīci attālināti (izmantojot RF telemetriju)
6. Aparāt</t>
    </r>
    <r>
      <rPr>
        <sz val="10"/>
        <color theme="1"/>
        <rFont val="Times New Roman"/>
        <family val="1"/>
        <charset val="186"/>
      </rPr>
      <t>am izmēram (tilpumam) jābūt ne lielākam kā 10 cm3
7. Konektoram jābūt uni/bi, IS-1
8. Režīmiem jābūt vismaz VVI, VVIR, VOOR, AAIR, AOOR
9. Stimulācijas bāzes frekvencei jābūt maināmai ne mazākās robežās kā 40 - 160 min-1
10. Sensoram jābūt akselerometram
11. Jābūt funkcijām sensora darbības automatizācijai
12. Maksimālajai sensora frekvencei jābūt ne mazākai kā 160 min-1
13. Stimula amplitūdai jābūt maināmai ne mazākās robežās kā 1,0 - 6,0 V ar vismaz 6 izvēlēm
14. Impulsa garumam jābūt maināmam ne mazākās robežās kā 0,1 - 1,5 ms ar vismaz 5 izvēlēm
15. Jutīgumam jābūt maināms ne mazākās robežās kā 0,5 - 6,0 mV
16. Jābūt iespējām uzkrāt datus par sirds ritma traucējumiem intrakardiālās elektrokardiogrammas (IEGM) veidā (vismaz 12 epizodes, pa 10 sekundēm katra)
17. Jābūt histerēzes funkcijai
18. EKS jābūt savietojamam ar ICD
19. Polaritātei jābūt Uni-/Bi-, ar pārslēgšanas iespējām
20. Visas stimulatora funkcijas jānodrošina, ja stimulācijas un uztveršanas polaritāte ir bipolāra</t>
    </r>
  </si>
  <si>
    <r>
      <t xml:space="preserve">Sinus coronarius ievades ievadšķiedra (guide wire) ar lokanu galu   
</t>
    </r>
    <r>
      <rPr>
        <sz val="10"/>
        <color theme="1"/>
        <rFont val="Times New Roman"/>
        <family val="1"/>
        <charset val="186"/>
      </rPr>
      <t>1.	Ievadšķiedras diametram jābūt 0,014" (0,36 mm)
2.	Ievadšķiedras garumam jābūt vismaz 1950 mm
3.	Ievadstīgas galam jābūt lokanam (firm)</t>
    </r>
  </si>
  <si>
    <r>
      <t xml:space="preserve">Sinus coronarius ievades ievadšķiedra (guide wire) ar maz  lokanu galu 
 </t>
    </r>
    <r>
      <rPr>
        <sz val="10"/>
        <color theme="1"/>
        <rFont val="Times New Roman"/>
        <family val="1"/>
        <charset val="186"/>
      </rPr>
      <t>1.	Ievadšķiedras diametram jābūt 0,014" (0,36 mm)
2.	Ievadšķiedras garumam jābūt vismaz 1950 mm
3.	 Ievadstīgas galam jābūt stīvam, maz lokanam (soft)</t>
    </r>
  </si>
  <si>
    <r>
      <t xml:space="preserve">Speciālie sinus coronarius elektrodi 5Fr (S-veida) biventrikulārai stimulācijai, ievadāmi koronārajā sīnusā ar ievadsistēmu 5F ,vadstīgu ar steroīdu izdali no elektroda kontaktgala ar distanci starp poliem  20mm vai 21mm.
 </t>
    </r>
    <r>
      <rPr>
        <sz val="10"/>
        <color theme="1"/>
        <rFont val="Times New Roman"/>
        <family val="1"/>
        <charset val="186"/>
      </rPr>
      <t xml:space="preserve">1.	Elektrodiem jābūt paredzētiem kambaru resinhronizācija sterapijai - kreisā kambara stimulācijai
2.	Elektrodiem jābūt paredzētiem ievadei sinus coronarius ar vadītājstīgu
3.	Elektrodiem jābūt pieejamiem vismaz 75±2 cm un 86±2 cm  garumos
4.	Elektrodiem jābūt bipolāriem un paredzētiem bipolārajai kreisā kambara stimulācijai
5.	Konektoram jābūt IS-1
6.	Elektrodiem jābūt paredzētiem ievadei ar 5 F (frenči) ievadsistēmu vai 5F  ievadsistēmu
7.	Attālumam starp distālo un proksimālo polu jābūt 20 - 21 mm
8.	Elektrodu diametram jābūt 5F vai 4,3F
9.	Elektrodu izolācijai jābūt proksimāli poliuretāna, distāle silikona
10.	Elektrodiem jābūt ar steroīdu izdali no elektrodu gala
11.	Komplektā jābūt vadītājstīgai </t>
    </r>
  </si>
  <si>
    <r>
      <t>Implantējamie kambaru kardioverteri - defibrilatori ar minūtes ventilācijas iespēju un ar iespējām aizkavēt kambaru fibrilācijas terapijas sākumu pacientiem ar polimorfām kambaru tahikardijas epizodēm</t>
    </r>
    <r>
      <rPr>
        <sz val="10"/>
        <color theme="1"/>
        <rFont val="Times New Roman"/>
        <family val="1"/>
        <charset val="186"/>
      </rPr>
      <t xml:space="preserve"> 
1. Jābūt iespējai piedāvāt VR un DR tipa ierīces.
2. Ierīces biezums plānāks kā 10 mm.
3. Ierīces savietojamības iespējas ar elektrodiem: 
3.1  RA: IS-1; 
3.2 RV:DF4; 
4. Pie uzstādījuma VR un DR tipa ierīcei, kad ir 0% stimulācija un 700 Ω, tad baterijas ilgumam jābūt ne īsākam kā 11 gadi.
5. Baterijas kapacitāte 1.9 ampērstundas.
6. Režīmiem jābūt vismaz VVI, VOO, VVI(R), AAI, AOO, AAI(R), VDD, DDD, DDI, DOO, DDD(R), DDI(R), VDD(R), Off.
7. Sensoram jābūt dubultsensoram - vienam no sensoriem jābūt akselerometram, bet otram - minūtes ventilācijas sensoram. 
8. Jābūt iespējām atsevišķi noteikt jutīgumu un stimulācijas slieksni katrā no EKS kanāliem (labā ātrija un sirds labā kambara).
9. Kambaru antitahikardijas terapijai jābūt pieejamām regulējamiem dažādiem vismaz burst un ramp variantiem - ne mazāk kā 4 terapijas sekvencēm līdz kardioversijas pielietošanai.
10. Jābūt maksimālajai pieejamajai elektriskā impulsa enerģijai 41J.
11. Jābūt pieejamam arī bezvadu EKG.
12. Jābūt pieejamai Apnea scan funkcijai.
13. Elektrodu ligzdu uzbūve caurspīdīga ar iekrāsotiem kodiem vieglai elektrodu pievienošanai.
14. Jābūt atsevišķām (dažādām) kambaru tahikardiju terapijas iespējām katrā no divām zonām
15. Kambaru tahikardijas terapijai jābūt pieejamām regulējamiem dažādām vismaz burst un ramp variantiem - ne mazāk kā 4 terapijas sekvencēm līdz kardioversijas pielietošanai
16. Ierīcei jābūt savietojamai ar datu telemetrijas, pārraides un centralizētas pārraides nodrošinošu ierīci.</t>
    </r>
  </si>
  <si>
    <r>
      <t>Dilatācijas balons īsas stenozes un stentu restenožu dilatēšanai</t>
    </r>
    <r>
      <rPr>
        <sz val="11"/>
        <rFont val="Times New Roman"/>
        <family val="1"/>
      </rPr>
      <t xml:space="preserve"> 
1. Balona materiāla tips – semi compliant
2. Balonkatetra veids – monorail ( Rapid exchange)
3. Balona diametri 1.50mm, 2.00mm, 2.50mm, 2,75mm, 3.00mm, 3.50mm, 4.00mm
4. Balona profils:  1.50 un 2.00mm 0.023``; 2.25 līdz 2.50mm 0.024``; 2.75 līdz 3.00mm 0.025``;  3.50 un 4.00mm 0.026 ``
5. Balona garums – 10mm, 15mm, 20mm, 30mm ar diviem rtg marķieriem
6. Nominālais spiediens  6 atm(2.0 - 4.0mm); 10 atm(1.25 - 1.5mm)
7. RBP(rated burst pressure) 14 atm(2.0 - 4.0mm); 18 atm(1.25 - 1.5mm)
8. Baloniem nepieciešama neizslīdoša virsma ISR (stentu restenožu) predilatācijai un fokālām stenozēm
9. Balonkatetra distālās daļas profils ne lielāks kā 2.5F, gala profils ne lielāks kā 0,017`` ar sequential tip
10. Katetra korpuss veidots no dažādas lokanības pakāpes segmentiem, kas nodrošina labu pārvietojamību un ievadīšanu, HPTS sistēma katetra proksimālās un distālās daļas savienojumā
11. Rtg marķieriem nulles profils
12. Proksimālā daļā ne lielāks kā 1,9F hipotube dizains, materiāls – nerūsējošais tērauds, PTFE  pārklājums
13.  Katetra garums 145cm 
14. Savietojams ar ne lielāku kā 5F vadītājkatetru un  ne mazāku kā 0.014`` vadītājstīgu
 </t>
    </r>
  </si>
  <si>
    <r>
      <t xml:space="preserve">Augsta spiediena dilatācijas balonkatetrs ar ierobežotu dilatāciju neatkarīgi no spiediena 
 </t>
    </r>
    <r>
      <rPr>
        <sz val="11"/>
        <color rgb="FF000000"/>
        <rFont val="Times New Roman"/>
        <family val="1"/>
      </rPr>
      <t>1.	Katetra proksimālā daļa (1.9 - 2.0F)
2.	Katetra distālā daļā diametrs 2.55F -  2.7F
3.	Katetrs gala garums 2.0mm (2.0-3.0mm), 2.5mm (3.25-5.0mm)
4.	Balona materiāls (Neilons)
5.	Duāls Rtg pozitīvs marķieris (1 mm platums) integrētas balona proksimālajā un distālajā daļā
6.	Balona pārklājums: Galam - hidrofīlais pārklājums
7.	Balona diametrs no 2.0 līdz .5,0 mm
8.	Balona garums no 6 līdz 30 mm
9.	Balonkatetra(3.0 mm) crossing profils 0.0250"
10.	Nominālais spiediens: 12 atm
11.	Nominālais eksplozijas spiediens (RBP): 22 atm (2.0-4.0mm), 20 atm (4.5-5.0mm)
12.	MBP: ≥30
13.	Savietojamība ar vadītājkatetriem 5F ( min 0.056" ID)
14.	Savietojamība ar stīgu max. 0.014”
15.	Sistēmas kopējais garums - 140 cm
16. Pasūtītāja plānotā summa 1.gabala ierīces iegādei nepārsniegs EUR 80.00 (astoņdesmit eiro un 00 centi) bez PVN</t>
    </r>
  </si>
  <si>
    <r>
      <rPr>
        <b/>
        <sz val="11"/>
        <color theme="1"/>
        <rFont val="Times New Roman"/>
        <family val="1"/>
      </rPr>
      <t xml:space="preserve">Zema profila balons(NC) ar fleksibliem marķieriem piemērots pozicionēšanai izlocītos 
</t>
    </r>
    <r>
      <rPr>
        <sz val="11"/>
        <color theme="1"/>
        <rFont val="Times New Roman"/>
        <family val="1"/>
      </rPr>
      <t xml:space="preserve"> 1. Fleksibli marķieri (izgatavoti no volframa) un fleksiblais balona materiāls nodrošina lokanību;
2. Balona siena veidota no divām kārtām: mutli-layer, kas nodrošina plānu sieniņu;
3. Crossing profile 6.00 x 20 mm balonam 0,050”;
4. Balona diametri: 1,50; 2,00; 2,25; 2,50; 2,75; 3,00; 3,25; 3,50; 3,75; 4,00; 4,50; 5,00; 5,50 un 6,00 mm; 
5. Balona garumi: 6; 8; 12; 15; 20; 25mm (pieejami 65 izmēri);
6. Mazākais savietojamais vadītājkatetrs: 5F (1,50-5,00 mm diametram), 6F (4,50-6,00 mm diametram)
7. Nominālais spiediens 12 atm (1.50-5.00 mm Ø) un 14 atm (5.50-6.00 mm Ø), Rated Burst Pressure 18 atm;
8. Katetra korpusa proksimālās daļas diametrs: 2.1F; distālās daļas diametrs 2.7F (1.50 – 5.00 mm diametram); 2.8 F (5.50 mm un 6.00 mm diametram)
9. Hidrofīls pārklājums virs balona un distālā katetra korpusa.
10. Katetra garums 145 cm.  
11. Pasūtītāja plānotā cena 1.gabala ierīces iegādei nepārsniegs EUR 80.00 (astoņdesmit eiro un 00 centi) bez PVN                                                                                                                                                                                                                                                                                                                                    </t>
    </r>
  </si>
  <si>
    <r>
      <rPr>
        <b/>
        <sz val="11"/>
        <color rgb="FF000000"/>
        <rFont val="Times New Roman"/>
        <family val="1"/>
      </rPr>
      <t xml:space="preserve">Balonkatetrs kalficētu oklūziju dilatēšanai, stentu postdilatēšanai 
</t>
    </r>
    <r>
      <rPr>
        <sz val="11"/>
        <color rgb="FF000000"/>
        <rFont val="Times New Roman"/>
        <family val="1"/>
      </rPr>
      <t xml:space="preserve">Super augstā spiediena  non-compliant PTCA balonkatetrs kalsificētu artēriju un  stentu postdilatācijām
1. Ievadsistēmas veids – RX         
2. Maksimālais spiediens: 35 bar
3. RX daļas garums:  23 cm
4. Izmantojamais katetra garums - 140 cm
5. Balona diametrs: 1.5; 2.0; 2.5; 3.0; 3.5; 4.0; 4.5 mm
6. Balona garums:   10, 15, 20 mm 
7. Savienojams : ar 0.014" vaditājstīgu
8. Balona konstrukscija — twin layer (dvīņu slānis) 
 9. Minimālais vadītājkatetrs: 6F -  1.5 līdz 3.5 mm diametram;    7F — 4.0 līdz 4.5 mm diametram 
10. Marķeru pozīcija: 2platīna/irīdija  marķieri
11. Katetra materiāls: hypotube
12. Distālās daļas: Polymer
</t>
    </r>
  </si>
  <si>
    <r>
      <t xml:space="preserve">Dilatācijas balonkatetrs No-compliance - RX ar izmantošanas garumu 140 cm un hidrofīlo pārklājumu 
</t>
    </r>
    <r>
      <rPr>
        <sz val="11"/>
        <color rgb="FF000000"/>
        <rFont val="Times New Roman"/>
        <family val="1"/>
        <charset val="186"/>
      </rPr>
      <t xml:space="preserve">1. Ievadsistēmas veids – RX 
2. Maksimālais spiediens:21 bar
3. Izmantojamais katetra garums - 140 cm
4. Balona Diameters: 0.85 mm
 5. Savietojamība ar vadītājkatetriem 5F
7. Balona garums: 6, 10, 15 mm
8. Gala ieejas diametrs: 0.016"
9. Lesion Crossing Profile: 0.0195"
</t>
    </r>
  </si>
  <si>
    <r>
      <t>Pirmās izvēles dilatācijas balonkatetrs maza diametra (zem 1,5mm) vissarežģītākajā asinsvadu bojājumu ārstēšanai</t>
    </r>
    <r>
      <rPr>
        <sz val="11"/>
        <color rgb="FF000000"/>
        <rFont val="Times New Roman"/>
        <family val="1"/>
      </rPr>
      <t xml:space="preserve"> 
1.	Balona materiāls – poliamīds ar divlapiņu struktūru.
2.	 Nepieciešama balonu plaša diametru (no 1,0 mm līdz 4,0 mm) un garumu (no 10 mm līdz 40 mm) izvēle.
3.	 Velāms balonkatetra piegādes sistēmas garums - 140 cm.
4.	 Balonkatetra ieejas profilam jābūt 0.43mm (0.017”). Balonkatetra dist. gala garums – 3 mm.
5.	 Nepieciešams hidrofilais pārklājums balonam.
6.	 Balonkatetra vidus asa konstrukcijai jānodrošina līdzsvaru starp elastīgumu un stingrumu no proksimālias līdz distālai daļai.
7.	 Nepieciešamais nominālais spiediens 6atm (608kPa). RBP spiedienam jābūt 14atm mazā diametra baloniem. 
8.	 Obligāti jābūt rentgena marķieriem – vismaz 1 marķeris balona mazājām diametrām (ᴓ 1.00-1.50mm). 
9.	 Nepieciešāma balonkatetra struktūra ar dažādu diametru klāstu, lai nodrošinātu precīzu ierīces ievietošanu un vienmierīgu kustūbu izlocītos asinsvados distāli:
10.	 Proksimālā katetra daļas diametram jābūt ne lielākam kā Fr.2.0/0.67mm ;
11.	 Distālā katetra daļas diametram (atkarīgi no balona diametra) jābūt sekojošiem: 2.4Fr. (1.25-2.00mm baloniem), 2.5Fr. (2.25-3.00mm baloniem)un 2.6Fr. (3.50-4.00mm baloniem). 
12.	 Balonkatetram jābūt saderīgam ar 0.014”PTCA vadītājstīgu un 6Fr. vadītājkatetru.</t>
    </r>
  </si>
  <si>
    <r>
      <t xml:space="preserve">Intrakoronārās vadītājstīgas stenotisku asinsvadu šķērsošanai un sašaurinātiem bojājumiem (ar plašu atsvaru amplitūdu, Composite Core konstrukciju nodrošina efektīvu griezes momenta pārnesi un elastību, rentgena pozitīvo distālo daļu un mazu ieejas diametru)         
</t>
    </r>
    <r>
      <rPr>
        <sz val="11"/>
        <color rgb="FF000000"/>
        <rFont val="Times New Roman"/>
        <family val="1"/>
      </rPr>
      <t xml:space="preserve">1. Korpuss no proksimālā līdz distālajam galam veidots no vienas  (serdes stīgas), kas nodrošina labu vadāmību
2. Viengabalaina (apvijošā spirāle) distālajā galā veidota no nerūsējošā tērauda un platīna- nodrošina labu lokanību un redzamību
3. Silikona, polimēra un flourezīna pārklājums - nodrošina labu stīgas slīdību
 4. Rentgena pozitīvā distālā gala garums: 11 cm, 20cm                                  
5. Atsperveida stīgu pinums distālajā daļā, nodrošina izcilu elastību
6. Stīgas distālā gala atsvaru smagums: 3g; 9g; 12.0g                                           
7. Polimēra, silikona, hidrofils pārklājums (SLIP-COAT)
 8.  Stīgu garumi 180 cm          </t>
    </r>
    <r>
      <rPr>
        <b/>
        <sz val="11"/>
        <color rgb="FF000000"/>
        <rFont val="Times New Roman"/>
        <family val="1"/>
      </rPr>
      <t xml:space="preserve">                             </t>
    </r>
  </si>
  <si>
    <r>
      <t>Vadītājkatetri, kas ietver Contralateral left, Left Back-up, KIMNY, TIG konfigurācijas</t>
    </r>
    <r>
      <rPr>
        <sz val="11"/>
        <color rgb="FF000000"/>
        <rFont val="Times New Roman"/>
        <family val="1"/>
      </rPr>
      <t xml:space="preserve"> 
 1. Katetra sienas uzbūve :
 1.1 Iekšējais slānis – poliamīds
 1.2 Vidējais slānis – nerūsējošā tērauda 1 x2 plakanstiepļu pinuma dizains, kas maksimāli pasargā no katetra pārliekšanās un nodrošina optimālu iekšējo diametru
 1.3 Ārējais slānis – hidrofīls pārklājums sākot vismaz 7 cm no distālās daļas
2. Katetra distālā gala sienas uzbūve: Ārējais slānis – rentgenkontrastējošs materiāls
3. Katetru nominālie diametri:
    3.1  5F , iekšējais diametrs ne mazāks kā 0.058"
     3.2 6F , iekšējais diametrs ne mazāks kā 0.071" 
     3.3 7F , iekšējais diametrs ne mazāks kā 0.082"
     3.4 8F , iekšējais diametrs ne mazāks kā 0.091" 
4. Katetra garums ne mazāks kā 100 cm
5.  Modifikācijas: Katetriem jābūt ar dažādas modifikācijas galiem, kas nodrošina kateterizāciju labajai, kreisajai sirds artērijai un šuntiem pie dažādiem aortas lielumiem un asinsvadu konfigurācijas t.s. Contralateral left, Left Back-up, KIMNY, TIG konfigurācijas.</t>
    </r>
  </si>
  <si>
    <r>
      <t xml:space="preserve">Ievadslūžas un atbalsta katetra sistēma (Guiding sheath) a.carotis plastijām un intervencijas manipulācijām periferijā 
</t>
    </r>
    <r>
      <rPr>
        <sz val="11"/>
        <color theme="1"/>
        <rFont val="Times New Roman"/>
        <family val="1"/>
      </rPr>
      <t>1. Sistēmas sienas uzbūve: 
1.1 spirālveida konstrukcija no diviem materiāliem: PTFE materiāls un Neilona derivāts, kuri pasargā no mezglu rašanās iespējamības un garantē katetra galu rotāciju un kustību.</t>
    </r>
    <r>
      <rPr>
        <sz val="11"/>
        <rFont val="Times New Roman"/>
        <family val="1"/>
      </rPr>
      <t xml:space="preserve"> Nerūsējošā tērauda spirāle pastiprinā sistēmu iekšpusē 
1.2 Mīksts hidrofīlais materiāla pārklājums ar garumiem līdz 60 cm (5, 15, 35, 60cm).</t>
    </r>
    <r>
      <rPr>
        <sz val="11"/>
        <color theme="1"/>
        <rFont val="Times New Roman"/>
        <family val="1"/>
      </rPr>
      <t xml:space="preserve">
2. 	Distālajam galam jābūt mīkstam un atraumatiskam ar Soft Tip dizainu 2.5 cm garumā.
3. 	Rtg kontrastējams distālais gals ar zelta spirāli (5mm garumā).
4. 	Hemostatiskais vārstulis ar „CCV” (Cross-Cut Valve) modifikācijām aizsargā no gaisa aspirācijas un asins refluksa procedūras laikā. Nepieciešamības gadījumā jābūt “TBV” vārstuļa pieejamība. Dilatators komplektā pagarina sistēmu par 2.5 cm.
5. 	Caurspīdīgais rokturis gaisa burbuļu atpazīšanai zāļu ievadīšanas kontrolei.
6. 	Nepieciešami sistēmas izmēri: 5Fr, 6Fr., 7Fr, 8Fr. ar iekšēju diametru parametriem (collas/mm):
6.1 	5Fr. 0.076”/1.9mm 
6.2 	6Fr. 0.087”/2.2mm; 
6.3 	7Fr. 0.100”/2.5mm;
6.4 	8Fr. 0.114”/2.9mm;
7.  	Nepieciešami dažādi distāla gala veidi: LIMA, RDC, “Hockey Stick” taisns,  “multipurpose”
8. 	Nepieciešami sistēmas garumi: 45, 65 un 90 cm.
9.  	Vadītājstīgu saderīgs diametrs: 0,038”</t>
    </r>
  </si>
  <si>
    <r>
      <t xml:space="preserve">Īpaši transradiālai pieejai un ad-hoc PCI procedūrām piemērots PTCA vadītājkatetrs, kam procedūras laikā nav nepieciešamas vadītājslūžas 
</t>
    </r>
    <r>
      <rPr>
        <sz val="11"/>
        <color rgb="FF000000"/>
        <rFont val="Times New Roman"/>
        <family val="1"/>
      </rPr>
      <t>1.	Vadītājkatetra uzbūve - nerūsējoša tērauda pinums ar īpaši slīdīgu hidrofilu pārklājumu
2.	Iekšējais lūmens izklāts ar PTFE pārklājumu
3.	Iekšējā lūmena diametrs – 0.070” (6.5 Fr katetram), 0.081” (7.5 Fr katetram) un 0.090” (8.5 Fr katetram)
4.	Katetra ārējais diametrs – 6.5 Fr, 7.5 Fr un 8.5 Fr
5.	Izmantojamais garums – 100 cm
6.	Pieejamās katetra modifikācijas – Judkins Left/Right (arī – short tip type), Amplatz Left (arī – short tip type), Special Curve, Hockey Stick, Power Backup, Super Power Backup
7.	Ieteicamā vadītājstīga 0.035”</t>
    </r>
  </si>
  <si>
    <r>
      <t xml:space="preserve">Medikamentus izdaloši Premium klases koronārie stenti ar everolimus klājumu nestabiliem bojājumiem ar kontrolētu iekaisumu mazinošu darbību
</t>
    </r>
    <r>
      <rPr>
        <sz val="11"/>
        <color theme="1"/>
        <rFont val="Times New Roman"/>
        <family val="1"/>
      </rPr>
      <t>1. Ar medikamentu pārklāts koronārais stents nestabiliem bojājumiem iekaisuma procesa un sekojošas restenozes mazināšanai;
2. Medikaments: everolimus;
3. Stenta diametri: 2,25; 2,5; 2,75;3,0;3,25 3,5; 4,0 mm;
4. Stentu garumi: 8; 12; 15; 18; 23; 28; 33; 38 ,48 mm;
5. Stenta platforma izgatavota no CoCr maisījuma, kurš nodrošina labu RTG redzamību un radiālo noturību.
6. Rekomendētais atvēršanas spiediens: 9-12 atm;
7. Iespējamais plīšanas spiediens (Rated Burst Pressure): 16 - 18 atm;
8. Mazākais savietojamais vadītājkatetris: 5F. 
 9 . Pasūtītāja plānotā summa 1.gabala ierīces iegādei nepārsniegs EUR 500.00 (pieci simti eiro un 00 centi) bez PVN</t>
    </r>
    <r>
      <rPr>
        <b/>
        <sz val="11"/>
        <color theme="1"/>
        <rFont val="Times New Roman"/>
        <family val="1"/>
      </rPr>
      <t xml:space="preserve">
</t>
    </r>
  </si>
  <si>
    <r>
      <t xml:space="preserve">Biolimus A9 zālēm pārklāta koronārā stenta sistēma, polimēru un nesēju nesaturošs kombinēts produkts, kas sastāv no diviem galvenajiem komponentiem: kobalta-hroma stents platforma, kas ablumināli pārklāts ar aktīvo sastāvdaļu Biolimus un ievadīšanas sistēma intrakoronārai lietošanai. 
</t>
    </r>
    <r>
      <rPr>
        <sz val="11"/>
        <color rgb="FF000000"/>
        <rFont val="Times New Roman"/>
        <family val="1"/>
        <charset val="186"/>
      </rPr>
      <t xml:space="preserve">1.CoCr sakausējums atbilstoši ASTM F562 stents uz rapid exchange (RX) balona piegādes sistēmas, ar diviem radiopozitīviem platīna-irīdija marķieriem - pa vienam 1mm garam marķierim katrā stenta galā
2. Vadītājstīga ieiet katetra distālajā galā un iziet 27,5 cm proksimāli no piegādes sistēmas gala
3. Stents izskalo medikamentu Biolimus A9 (BA9)
4. Medikaments klāj tikai stenta mikrostrukturēto abluminālo (ārējo) virsmu.
5. Stenta garums: 9, 14, 19, 24, 29, 33, 36 mm (33 un 36 mm garumi pieejami visiem diametriem, izņemot 2.25 un 4.00 mm)
6. Stenta diametrs mazo asinsvadu modelis 2,25-3,0mm, vidējo asinsvadu modelis 3,5-4,0mm
7. Puspakļāvīgs poliamīda elastomēra balons
8. Nominālais pārplīšanas spiediens: 14-16 atm
9. Izmantojamas katetra garums 142cm +/-3cm
10. Savietojams ar 5F vadītājkatetru 
</t>
    </r>
    <r>
      <rPr>
        <sz val="11"/>
        <color rgb="FF000000"/>
        <rFont val="Times New Roman"/>
        <family val="1"/>
      </rPr>
      <t xml:space="preserve">11. Pasūtītāja plānotā cena 1.gabala ierīces iegādei nepārsniegs EUR 600.00 (seši simti eiro un 00 centi) bez PVN </t>
    </r>
  </si>
  <si>
    <r>
      <t xml:space="preserve">Zāles izdalošā stenta sistēma koronārai lietošanai ar biosabrūkošu polimēra pārklājumu
</t>
    </r>
    <r>
      <rPr>
        <sz val="11"/>
        <color theme="1"/>
        <rFont val="Times New Roman"/>
        <family val="1"/>
      </rPr>
      <t>1.	Zāļu nosaukums: BA9™ (Biolimus A9™)
2.	BA9™ zāļu deva: 15,6 µg/mm stenta garums
3.	POLIMĒR: PLA (polipienskābe) biosabrūkošs polimērs
4.	Pārklājuma sastāvs:PLA/BA9™
5.	Pārklājuma nominālvertība biezums 11 µm
6.	Pārklājuma konfigurācija: ablumināls
7.	Stenta materiāls: CoCr ar ASTM F562
8.	Balsta konstrukcija: rievoti gredzeni
9.	Savienojuma konstrukcija: „S” veida savienojums un taisns savienojums
10.	Balsta biezums: 0,0035"
11.	Stenta kroņi
11.1	SV — 6 kroņi (2,25–3,0 mm).
11.2	MV — 9 kroņi (3,50–4,00 mm).
12.	Stenta pārejas profils: (maks.) 0,044"
13.	Elastīgums: ļoti labs
14.	Staru necaurlaidība: laba
15.	Feromagnētisms: nav feromagnētisks (MR drošs)
16.	Šūnas atvere ≥ 1.5 mm
17.	Saīsināšanās ≤ 10%
18.	Elastīguma atsitiens ≤ 8%
19.	Stiprums radiālā virzienā &gt; 0.67 bar / 500 mm Hg</t>
    </r>
  </si>
  <si>
    <r>
      <t xml:space="preserve">Medikamentus izdalošie koronārie stenti ar ārēju (abluminālo) ievietotu medikamentu un bioadsorbējoša polimēra klājumu izlocītu koronāro asinsvadu sānu zariem un bifurkāciju stenožu labošanai 
</t>
    </r>
    <r>
      <rPr>
        <sz val="11"/>
        <color rgb="FF000000"/>
        <rFont val="Times New Roman"/>
        <family val="1"/>
      </rPr>
      <t>1.	Elutējošs medikaments – Sirolima medikaments. Nepieciešamais medikamenta daudzums ir 3.9 µg/mm.
2.	Selektīvajam pārklājumam  jānodrošina mazāku medikamenta un polimēra devu. 
3.	Nepieciešams ārējais un gradienta stenta pārklājums, kas veido ātru un funkcionālu asinsvada sieniņas endotelizāciju. 
4.	Stentam jābūt pārklātam ar bioresorbējošu polimēru PDLLA –PCL, kas palielina  pārklājuma elastību un novērš tā plaisāšanu. Polimēram jābūt  bioloģiski sadalāmam.
5.	Polimēra degradācijas un medikamenta atbrīvošanas laikam jābūt optimālam - 3-4 mēnešiem.
6.	Stenta platforma:
6.1	Stenta materiāls un struktūra – kobalta un hroma sakausējuma caurulītes (L605).
6.2	Stenta dizains –„open cell” konstrukcija, ar divsaišu savienojuma konstrukciju. Šūnas izmērs 4.57mm2.
6.3	Stenta sienas biezumam jābūt 80µm, kas garantē optimālu stenta radiālo izturību, elastību un vizualizāciju.
6.4	Nepieciešamie stenta diametri: 2.25mm, 2.5mm, 2.75mm, 3.0mm, 3.5mm,4.0mm.
6.5	Nepieciešamie stenta garumi: 9mm, 12mm, 15mm, 18mm, 24mm, 28mm, 33mm, 38mm.
7.	Stenta ievades sistēma:
7.1	Speciāla stenta balona ievades sistēma -  RAPID EXCHANGE
7.2	Balona materiāls – neilons 12.
7.3	Iekšējais balona profils – 0,45mm/0,018”
7.4	Stenta šķērsošanas (crossing) profils ir 0.044” (1.12mm)
7.5	Piegādes katetra lietošanas garums – 144 cm. 
7.7	Nepieciešamie katetra pārklājumi: distālais hidrofīlais katetra „M-coat” pārklājums 33 cm garumā, proksimālais silikona pārklājums 110 cm garumā.
8.	Nominālajam spiedienam jābūt 9 atm. RBP (rated burst pressure) – 14-16 atm.
9.	Nepieciešama savienojamība ar 5F vadītājkatetra (min.) izmēru un 0.014” vadītajstīgu.  Minimālais savienošanas izmērs. 
10. Pasūtītāja plānotā summa 1.gabala ierīces iegādei nepārsniegs EUR 400.00 (četri simti eiro un 00 centi) bez PVN</t>
    </r>
  </si>
  <si>
    <r>
      <t xml:space="preserve">Duālās terapijas stents ar bio-degradējošu zāļu nesošu matricu
</t>
    </r>
    <r>
      <rPr>
        <sz val="11"/>
        <color rgb="FF000000"/>
        <rFont val="Times New Roman"/>
        <family val="1"/>
      </rPr>
      <t>1. Lāzergriezts
2.	Stenta platforma -316L nerūsējošs tērauds
3.	Ārējais pārklājums -polimērs ar 5µm/mm Sirolimus medikamentu (iedarbības laiks 90 dienas)
4.	Iekšējais pārklājums - Anti-hCD34
5.	Stenta dizains – Dual Helix
6.	Stenta sienas biezums 0.0040""
7.	Pieļaujamā stenta saīsinašanās 1,0%
8.	Stenta diametrs - 2.5mm, 2.75mm, 3.00mm; 3.50mm, 4,0mm (±0.1 mm)
9.	Stenta garums - 9mm, 13mm, 15mm, 18mm, 23mm, 28mm, 33mm, 38mm (±0.1 mm)
10.	Elutējošs. Elutēšanas kinētika 90%( elutē 30 dienu laikā), 10% ( elutē 90dienu laikā)
11.	Polimērs- Abluminal bioabsorbable
12.	Polimēra pilns absorbcijas laiks 3 mēneši
13.	Ievades veids - RAPID EXCHANGE
14.	Proksimālā ievades sistēmas daļa Hypotube ne lielāka kā 2,1F
15.	Distālā sistēmas daļa ne lielāka kā 2.9F
16.	Šķērsošanas profils 0,042” (1,06mm)
17.	Nominālais spiediens 9 atm; RBP16 atm
18.	Piegādes sistēmas darba garums ne mazāks kā 138 cm
19.	Saderīgs ar 5F vadītājkatetru
20.	Savietojamība ar vadītājstīgu ne lielāku kā 0.014" 
21. Pasūtītāja plānotā cena 1.gabala ierīces iegādei nepārsniegs EUR 700.00 (septiņi simti eiro un 00 centi) bez PVN</t>
    </r>
  </si>
  <si>
    <r>
      <t xml:space="preserve">Medikamentu Biolimus izdalošs koronārais stents ar biodegradējošu zāļu nesēju 
</t>
    </r>
    <r>
      <rPr>
        <sz val="11"/>
        <color theme="1"/>
        <rFont val="Times New Roman"/>
        <family val="1"/>
      </rPr>
      <t>1.	 Cauruļveida riņķu stents ar atvērtas šūnas zīmējumu
2.	  Caurulītes riņķi ir savienoti ar četrsaišu savienojumiem, lai nodrošinātu vienmērīgu izplešanos un radītu izcilu stenta lokanību
3	  Stentam ir jāizskalo medikaments Biolimus A9
4.	  Medikamentu izskalo biodegradējošs polimērs PLA [polipienskābe] (polimēram ir jāsadalās 6-9 mēnešu laikā)
5.	  Medikaments klāj tikai stenta abluminālo (ārējo) virsmu
6.	  Stenta balsta biezums ir 0,0047 collas,    
7.	 Stenta garums: 8, 11, 14, 18, 24, 28, 33, 36 mm (33 un 36 mm garumi pieejami visiem diametriem, izņemot 2.25 un 4.00 mm)
8.	  Stenta diametrs 2.25, 2.50, 2.75, 3.00, 3.50, 4.00 mm
9.	 Puspakļāvīgs balons</t>
    </r>
    <r>
      <rPr>
        <sz val="11"/>
        <color rgb="FFFF0000"/>
        <rFont val="Times New Roman"/>
        <family val="1"/>
      </rPr>
      <t xml:space="preserve">
</t>
    </r>
    <r>
      <rPr>
        <sz val="11"/>
        <rFont val="Times New Roman"/>
        <family val="1"/>
      </rPr>
      <t>10. Pārvietojamību un ievadīšanu, HPTS sistēma katetra proksimālās un distālās daļas savienojumā
11. Nominālais spiediens 6atm; RBP 12-15 atm 
12. Piegādes sistēmas garums ne mazāks kā 138 cm
13. Savienojamība - minimālais vadītājkatetru izmērs ne lielāks kā 5F
14. Savienojamība ar vadītājstīgu ne lielāku kā 0.014"</t>
    </r>
  </si>
  <si>
    <r>
      <t xml:space="preserve">Hidrofīla pārklājuma diagnostikas vadītājstīga koronāro angioplastiju veikšanai 
</t>
    </r>
    <r>
      <rPr>
        <sz val="11"/>
        <color rgb="FF1A1818"/>
        <rFont val="Times New Roman"/>
        <family val="1"/>
      </rPr>
      <t>1.	Dubūlt spirāles distālais gals                                                                                                                                                     
2.	Hidrofils pārklājums (SLIP-COAT) - 65cm                                                                                                                                    
3.	Distālais gals 15cm ar silikona pārklājumu                                                                                                                            
4.	vadītājstīgas garumi: 150cm; 180cm; 200cm; 220cm; 260cm; 300cm                                                                          
5.	Stīgas distālais gals: Angled; J-shape 1,5mm; J-shape 3,0mm                                                                                           
6.	Stīgas ārējais diametrs 0,89mm(0,035 inch)   
7.	ACT ONE sistēma - multi stiepļu sistēma griezes momenta un izturības nodrošināšanai</t>
    </r>
  </si>
  <si>
    <r>
      <t xml:space="preserve">Katetri asinsvada dziļuma mērīšanai 
</t>
    </r>
    <r>
      <rPr>
        <sz val="11"/>
        <color theme="1"/>
        <rFont val="Times New Roman"/>
        <family val="1"/>
      </rPr>
      <t xml:space="preserve">1.	Materiāls – Nylon Pebax.
2.	Darba garums 100cm (+/- 1cm) .
3.	Savietojams ar stīgu .035.
4.	Savietojams ar ievadslūžām 5F.
5.	Distālajā daļā 10 sānu atveres.
6.	11 RTG marķieri ar 1 cm intervālu.
7.	Darba gala modifikācija – „Pigtail”.
</t>
    </r>
  </si>
  <si>
    <r>
      <t xml:space="preserve">Ierīce perifērās punkcijas vietas slēgšanai ar iepriekš izveidotu poliestera diega mezglu - (ar šuvi pastarpināta) vienreiz lietojama slēdzējierīce 
</t>
    </r>
    <r>
      <rPr>
        <sz val="11"/>
        <color rgb="FF000000"/>
        <rFont val="Times New Roman"/>
        <family val="1"/>
      </rPr>
      <t xml:space="preserve">Komplektācija: 
1.	Ierīcē atrodas 0, 4 mm diametra Nitinola skava
2.	Skava penterē tikai līdz asinsvada tunica media slānim un neiesniedzas lūmenā.
3.	Savelkot brūces malas, nodrošina primāru punkcijas vietas dzīšanu.
4.	Komplektā ietilpst: Klipa ievietošanas ierīce; 50 cm vadītājstīga, 0,038”; apmaiņas vadītājslūžas, dilatators. </t>
    </r>
  </si>
  <si>
    <r>
      <t xml:space="preserve"> Arteriotomijas slēgšanas ierīce ātrai un efektīvai hemostāzei pacientiem pēc diagnostikas vai intervences procedūrām
</t>
    </r>
    <r>
      <rPr>
        <sz val="11"/>
        <color theme="1"/>
        <rFont val="Times New Roman"/>
        <family val="1"/>
      </rPr>
      <t>1. 	Ierīce paredzēta arteriotomijas vietu slēgšanai, nodrošinot ātru un efektīvu hemostāzi mehāniski, noslēdzot arteriotomijas vietu starp diviem diskiem Vidējais laiks līdz hemostāzei ir 1 minūte. 
2. 	Jābūt pieejamam 7Fr ierīces izmēram.
3. 	Ievadsistēma, kas sastāv no asinsvadu slēgšanas ierīces, dilatatora un "J" tipa vadītājstīgas ar garumu 70mm un diametru 0,038'' (*0.97mm). 
4. 	Nepieciešamas ierīces sastāvdaļas:
4.1  Divi pilnībā bioabsorbējošie polimēru diski: iekšējais disks, kas paredzēts novietošanai intraarteriāli un ārējais bloķēšanas disks, kas jānovieto uz artērijas ārejāa sienas. 
4.2  Bioabsorbējamas šuves, kas papildinātas ar drošības fiksatoru, kas ļauj ievilkt dilatatoru un vadītājstīgu un novērš iepriekšēju izvietošanu, nospiežot pogu.
5. 	Ierīce paredzēta vienreizejai lietošanai.</t>
    </r>
  </si>
  <si>
    <r>
      <t xml:space="preserve">Augstas veiktspējas,  augstā spiediena balonkatetrs 
</t>
    </r>
    <r>
      <rPr>
        <sz val="11"/>
        <color rgb="FF000000"/>
        <rFont val="Times New Roman"/>
        <family val="1"/>
      </rPr>
      <t xml:space="preserve">1.	PTCA Balonkatetrs  sašaurināto un izlocīto artēriju  subtotālo oklūziju dilatācijai.
2.	Predilatācijai un postdilatācijai ar augsto spiedienu
3.	Ievadsistēmas veids – RX         
4.	Maksimālais spiediens: 21 bar
5.	Izmantojamais katetra garums - 140 cm
6.	Balona diametrs: 1.5 - 4.5 mm
7.	Balona garums: 6, 10, 15,20 mm . Diametram 2.0 – 4.5 mm garums 25 un 30 mm.
10.	Marķeru pozīcija: 2 marķeri
11.	Balons salokāms: folding - 2 ieloces 1.5 mm Ø balonam, 3 ieloces pārējiem izmēriem
14.	Balona pārklājums – hidrofīls pārklājums (PVP) polyvinylpyrrolidon – 1.5 – 2.5 mm diametram
</t>
    </r>
  </si>
  <si>
    <r>
      <t xml:space="preserve">Nitinola tīkla trombu uztvērējierīces ar heparīna klājumu - cilpas formas
</t>
    </r>
    <r>
      <rPr>
        <sz val="11"/>
        <color theme="1"/>
        <rFont val="Times New Roman"/>
        <family val="1"/>
      </rPr>
      <t>1. Vadītājstīga, uz kā ir piestiprināts aizsargfiltrs –cilpas formas- veidots no nitinola tīkla
2. Aizsargfiltrs klāts ar heparīna klājumu
3. Filtra izmēri – 3.0mm, 4.0mm, 5.0mm, 6.0mm, 7.0 mm
4. Crossing profils ne lielāks kā 3,2F
5. Piegādes sistēma OTW un Rx
6. Piegādes sistēmas garums 320cm(OTW) un 190cm(Rx)
7. Vadītājstīgas diametrs 0.014"
8. Savienojamība ar vadītājslūžām ne lielāka kā 6F</t>
    </r>
  </si>
  <si>
    <r>
      <t xml:space="preserve">Hibrīda mikrokatetrs sarežģītu bojājumu šķērsošanai, īpaši piemērots retrogrādai pieejai
 </t>
    </r>
    <r>
      <rPr>
        <sz val="11"/>
        <color rgb="FF000000"/>
        <rFont val="Times New Roman"/>
        <family val="1"/>
      </rPr>
      <t xml:space="preserve">1. Mikrokatetra uzbūve: SHINKA vadītāja struktūra – vijums no 8 tievām un 2 biezām stieplēm, volframa (tungsten) pinums, hidrofila polimēra pārklājums
2. Mīksts konusveida uzgalis (tip)
3 Vadītāja distālās daļas ārējais diametrs – 2.6Fr (0.87mm), 2,1Fr (0,71mm)
4 Vadītāja proksimālās daļas ārējais diametrs – 2.8Fr (0.93mm), 2,9Fr (0,95mm)
5 Uzgaļa (tip) iekšējais diametrs – 0.015” (0.38mm)
6 Vadītāja iekšējais diametrs – 0.018” - 0.019"
7 Izmantojamais garums – 135 un 150 cm
8 Ieteicamā vadītājstīga – 0.014”
</t>
    </r>
  </si>
  <si>
    <r>
      <t xml:space="preserve">Augsta spiediena (līdz 22 atm) “non-compliant” dilatācijas balonkatetrs sirds asinsvadu totālo un kombinētu oklūziju ārstēšanai. 
</t>
    </r>
    <r>
      <rPr>
        <sz val="11"/>
        <color theme="1"/>
        <rFont val="Times New Roman"/>
        <family val="1"/>
      </rPr>
      <t xml:space="preserve">1. 	Balonam ir trīs slāņu (dažādu materiālu) konstrūkcija (elastomērs (ārējais un iekšējais slānis), poliamīds (vidējais slanis)),lai nodrošināt stenta postdilatācijās ausgspiediena pretestību līdz 22 atm (2229kPa).
2. 	Balona nepieciešamie diametri: 2.0mm, 2.25mm, 2.5mm, 2.75mm, 3.0mm, 3.25mm, 3.5mm, 3.75mm, 4.0mm, 4.5mm, 5.0mm ar plašas izvēles garumiem: 6mm, 8mm, 12mm, 15mm, 20mm, 25mm, 30mm.
3.	Balonkatetra distāla gala ieejas profilam jābūt 0,036” (0,43mm). 
4.	Balona konstrukcijai ir nepieciešami īsi noapaļoti balona “pleci” un zema profila vadītājstīgas izejas ports, lai nodrošinātu 6F katetra izmantošanas iespēju “kissing” tehnikas laikā. 
5.	Nepieciešams hidrofīlais pārklājums balonkatetra distālajā galā, lai nodrošinātu balonkatetra kustību un virzību asinsvados.
6.	Nepieciešams nominālais spiediens 12atm, RBP 20- 22 atm.
7.	Balonkatetra piegādes sistēmas garumam jābūt 145cm.
8.	Balonkatetram jābūt saderīgam ar 0.014”PTCA vadītājstīgu un Fr.6 vadītājkatetru. Nepieciešamības gadījuma balonkatetru ir iespējams izmantot “kissing” un POT tehnikā.
9.	Obligāti jābūt 2 rentgena marķieriem, lai garantētu balonkatetra vizualizāciju procedūras laikā.
</t>
    </r>
    <r>
      <rPr>
        <b/>
        <sz val="11"/>
        <color theme="1"/>
        <rFont val="Times New Roman"/>
        <family val="1"/>
      </rPr>
      <t xml:space="preserve">
</t>
    </r>
  </si>
  <si>
    <r>
      <t xml:space="preserve">Veļa (vienreizējā) sterilā - Pilns komplekts Strukturālo sirds defektu ārstēšanai un šūnu transplantācijai 
 </t>
    </r>
    <r>
      <rPr>
        <sz val="11"/>
        <rFont val="Times New Roman"/>
        <family val="1"/>
        <charset val="186"/>
      </rPr>
      <t>Visa procedūru pakā esošie komponenti ir iepakoti instrumentu galda pārklājā - 1 gab. stiprināts instrumentu galda pārklājs 150cm x190cm +/-10cm</t>
    </r>
    <r>
      <rPr>
        <b/>
        <sz val="11"/>
        <rFont val="Times New Roman"/>
        <family val="1"/>
        <charset val="186"/>
      </rPr>
      <t xml:space="preserve">              </t>
    </r>
    <r>
      <rPr>
        <sz val="11"/>
        <rFont val="Times New Roman"/>
        <family val="1"/>
        <charset val="186"/>
      </rPr>
      <t>Komplekta sastāvs:
1. 1 Angiogrāfijas pārklājs SMMS/DUPLEX/PE 250cm (+/-10cm) x360cm  (+/-10cm),  2x līmlentes atvērums Ø12 cm vai 7cm x10cm
2. 1 Circulārs ierīces pārklājs 90cm (+/-5cm) diametrā
3. 1 Circulārs ierīces pārklājs 150cm (+/-10cm) diametrā
4. 1 Ķirurģiskais halāts speciālas aizsardzības  L izmērs
5. 1 Roku dvielis 35cm (+/-5cm) x 40cm  (+/- 6cm), materiāls - marles
6. 1 Ķirurģiskais halāts speciālas aizsardzības  XL izmērs
7. 1 Pašlīpošs ķirurģiskais pārklājs  80cm (+/- 10cm) x97cm (+/- 10cm)
8.    7 Marles tamponi  10x10cm vismaz 12-diegi, rentgena 
9. 20 marles plāksnītes 10x10cm, 12 kārtas;
10. 2 Trauks 250 ml zils
11. 1 Trauks 500 ml caurspīdīgs;
12. 1 Placentas trauks 24 +/-3cm x24cm+/-3cm, vismaz 2000ml, zils 
13. 2 marles dvieļi, izmērs ne mazāks kā 50cm  (+/-5cm)x 50cm (+/-5cm) 8 kārtas;
14. 1 zemādas adata 21G 40mm;
15. 3 zemādas adata 22G 40mm;
16. 1 skalpelis Nr. 11 ar asmeņu aizsardzību;
17. 2 šļirce 10ml;
18. 2 šļirce 20ml;
19.1 spēcīgas absorbcijas salvete 45cm (+/-5cm)x60cm (+/-5cm);
20. Kopā ar piedāvājumu jāiesniedz preces paraugs 
*angiogrāfijas pārklājs ar caurspīdīgām malām, izmērs 250cm (+/-10cm) x360cm  (+/-10cm),  2x līmlentes atvērums Ø12 cm vai 7cm x10cm, materiāls - polietilēna plēve, neaustais, šķidrumu atgrūdošais slānis, paaugstinātas absorbcijas slānis 
Materiāls:
Pārklāji izgatavoti no izturīga, šķidrumu un mikroorganismus pilnīgi necaurlaidīga materiāla. Pārklāju locījums un iepakojums nodrošina aseptisku produkta pielietojumu. Iepakojuma sistēma ar trīs līmeņu sterilizācijas aizsardzību</t>
    </r>
    <r>
      <rPr>
        <b/>
        <sz val="11"/>
        <rFont val="Times New Roman"/>
        <family val="1"/>
        <charset val="186"/>
      </rPr>
      <t xml:space="preserve"> - </t>
    </r>
    <r>
      <rPr>
        <sz val="11"/>
        <rFont val="Times New Roman"/>
        <family val="1"/>
        <charset val="186"/>
      </rPr>
      <t>1-barjera - papīrs-polietilēna iepakojums; 2-barjera - dispensera kaste; 3-barjera - transporta kaste.</t>
    </r>
  </si>
  <si>
    <r>
      <t xml:space="preserve">Intrakoronārās vadītājstīgas hroniski totali okludētu asinsvadu šķērsošanai un sašaurinātiem bojājumiem (ar plašu atsvaru amplitūdu, Composite Core konstrukciju nodrošina efektīvu griezes momenta pārnesi un elastību, rentgena pozitīvo distālo daļu un mazu ieejas diametru)
</t>
    </r>
    <r>
      <rPr>
        <sz val="11"/>
        <color rgb="FF000000"/>
        <rFont val="Times New Roman"/>
        <family val="1"/>
      </rPr>
      <t xml:space="preserve">1.  Korpuss no proksimālā līdz distālajam galam veidots no vienas  (serdes stīgas), kas nodrošina labu vadāmību
2. Viengabalaina (apvijošā spirāle) distālajā galā veidota no nerūsējošā tērauda un platīna- nodrošina labu lokanību un redzamību
3. Silikona pārklājums - nodrošina labu stīgas slīdību, taktīlo atbildi 
 4. Rentgena pozitīvā distālā gala garums: 11 cm, 10,5 cm                                  
5. Atsperveida stīgu pinums distālajā daļā, nodrošina izcilu elastību
6. Stīgas distālā gala atsvaru smagums: 3g; 6g; 12.0g   
7. Stīgu garumi 190 cm, 300 cm
8. ACT ONE sistēma - multi stiepļu sistēma griezes momenta un izturības nodrošināšanai                                   
</t>
    </r>
  </si>
  <si>
    <r>
      <t xml:space="preserve">Mikrokatetrs sarežģītas anatomijas asinsvadiempie CTO procedūrām
1. </t>
    </r>
    <r>
      <rPr>
        <sz val="11"/>
        <color theme="1"/>
        <rFont val="Times New Roman"/>
        <family val="1"/>
      </rPr>
      <t>Katetra tips OTW.                                                                                                                                  
2. Katera iekšējais slānis - PTFE, vidusslānis- hibrīda tipa koils, ārējais slānis pārklāts ar ultra plānu polimēra klājumu.  
3. Katetra izmērs ne lielāks kā 5F.                                                                                                         
4. Saderīgs ar 0.014"  ārējā diametra stīgu.                                                                                              
5. Proksimālais katetra profils 2.6F - 2.7F.                                                                                        
6. Distālais katetra profils 2.0F un 2.1F.                                                                                              
7. Distālais katetra darba gals ne lielāks kā 0.0190"                                                                       
8. Katetrs iekšējais diametrs  0.0170"- 0.0175".                                                                                
9. Katetra darba gala iekšējais diametrs ne lielāks 0.0157".                                                        
10. Katetra distālais gals ar 60 cm hodrofilu pārklājumu.                                                              
11. Katetru nepieciešmie darba garumi - 135 cm antegrādai un 150 cm retrokrādai piekļuvei</t>
    </r>
  </si>
  <si>
    <r>
      <t xml:space="preserve">Intravasculārais lipīdu sceneris ,kas savienots ar LipiScan Intravasculāro ultraskaņas aparātu
</t>
    </r>
    <r>
      <rPr>
        <sz val="11"/>
        <color rgb="FF000000"/>
        <rFont val="Times New Roman"/>
        <family val="1"/>
      </rPr>
      <t>1. Katetra veids – monorail.
2. Katetra frekvence  40 MHz .
3. Katetra darba gala šķērsošanas profils 2,4Fr., Šafta diametrs 3,6F.
4. Katetra garums: 160cm, darba garums 120cm
5. Izmantojamais vadītājkatetris  6F (2mm).
6. Savietojams ar ne mazāku kā 0.014” i/k vadītājstīgu (0,36mm).</t>
    </r>
  </si>
  <si>
    <r>
      <t xml:space="preserve">Mikrokatetrs CTO procedūrām 
 </t>
    </r>
    <r>
      <rPr>
        <sz val="11"/>
        <color theme="1"/>
        <rFont val="Times New Roman"/>
        <family val="1"/>
      </rPr>
      <t>1. Retrogrādās un antegrādās tehnikas vadītājkatetrs CTO procedūrām.
2. Mikrokatetrs saderīgs ar stīgām 0.014”. 
3. Katetra efektīvais garums 140cm
4. Distālais katera ārējais diametrs 2.3F x 3,3F
5. Distālā gala izejas marķieri RTG vizualizējami 8 mm no distālā gala un 12mm no distālā gala.
6. Hidrofils pārklājums distāli ne mazāk kā 25 cm
7. Izejas marķieri 2 gabali RTG vizualizējami pie 95cm un 105cm.
8. Atraumatisks darba gals – RTG vizualizējams.
9. Stīgas rotētājs.
10. Ierīces materiāls:
11. Vadītājstīga – SST 304V.
12. Rokturis – PEBA.
13. Iekšējā lūmena pārklājums – MDX.
14. Ārējās virsmas pārklājums – Ndurance.
15. Stīgas rotētājs – Polikarbonāts.</t>
    </r>
    <r>
      <rPr>
        <b/>
        <sz val="11"/>
        <color theme="1"/>
        <rFont val="Times New Roman"/>
        <family val="1"/>
      </rPr>
      <t xml:space="preserve">
</t>
    </r>
  </si>
  <si>
    <r>
      <t xml:space="preserve">Vadītājstīgas oklūziju ar saglabātu nelielu plūsmu šķērsošanas procedūrām un ļoti sašaurinātiem bojājumiem (ar plašu atsvaru amplitūdu, Composite Core konstrukciju nodrošina efektīvu griezes momenta pārnesi un elastību)    
</t>
    </r>
    <r>
      <rPr>
        <sz val="11"/>
        <color rgb="FF000000"/>
        <rFont val="Times New Roman"/>
        <family val="1"/>
      </rPr>
      <t xml:space="preserve">1. Korpuss no proksimālā līdz distālajam galam veidots no vienas  (serdes stīgas), kas nodrošina labu vadāmību
2. Viengabalaina (apvijošā spirāle) distālajā galā veidota no nerūsējošā tērauda un platīna- nodrošina labu lokanību un redzamību
3. Silikona, polimēra un flourezīna pārklājums - nodrošina labu stīgas slīdību
4. Rentgena pozitīvā distālā gala garums: 3 cm, 16cm                                 
5. Atsperveida stīgu pinums distālajā daļā, nodrošina izcilu elastību
6. Stīgas distālā gala atsvaru smagums: 0.8; 1.0 g                                          
7. Polimēra, silikona, hidrofils pārklājums (SLIP-COAT)16cm, 20cm, 22cm                                                                                                                      
8. Stīgu garumi 165cm, 180 cm, 190cm, 300 cm                                                           
9. ACT ONE sistēma - multi stiepļu sistēma griezes momenta un izturības nodrošināšanai
10. Stīga distāli 3cm konusveida 
</t>
    </r>
  </si>
  <si>
    <r>
      <t xml:space="preserve">Intrakoronārās vadītājstīgas standarta procedūrām un ļoti sašaurinātiem bojājumiem (ar plašu atsvaru amplitūdu, Composite Core konstrukciju nodrošina efektīvu griezes momenta pārnesi un elastību, rentgena pozitīvo distālo daļu un mazu ieejas diametru)   
</t>
    </r>
    <r>
      <rPr>
        <sz val="11"/>
        <color rgb="FF000000"/>
        <rFont val="Times New Roman"/>
        <family val="1"/>
      </rPr>
      <t xml:space="preserve">1. Korpuss no proksimālā līdz distālajam galam veidots no vienas  (serdes stīgas), kas nodrošina labu vadāmību
2. Viengabalaina (apvijošā spirāle) distālajā galā veidota no nerūsējošā tērauda un platīna- nodrošina labu lokanību un redzamību
3. Silikona, polimēra un flourezīna pārklājums - nodrošina labu stīgas slīdību 
4. Rentgena pozitīvā distālā gala garums: 3 cm                                              
5. Atsperveida stīgu pinums distālajā daļā, nodrošina izcilu elastību
6. Stīgas distālā gala atsvaru smagums: 0.5g; 0.7g; 0.8g                                          
7. Polimēra, silikona, hidrofils pārklājums (SLIP-COAT) 28cm, 40cm  
8. Stīgu garumi 190cm +/- 5cm, 300cm +/-5cm                                                                                                     
9. ACT ONE sistēma - multi stiepļu sistēma griezes momenta un izturības nodrošināšanai  
 10. Stīgas distālais gals: Taisns vai nolocīts (pre-shape) 
</t>
    </r>
  </si>
  <si>
    <r>
      <t xml:space="preserve">Medikamentus izdaloši jaunākās paaudzes koronārie stenti ar everolimus klājumu īpaši nestabiliem un sarežģītiem bojājumiem ar kontrolētu iekaisumu mazinošu darbību  
</t>
    </r>
    <r>
      <rPr>
        <sz val="11"/>
        <color theme="1"/>
        <rFont val="Times New Roman"/>
        <family val="1"/>
      </rPr>
      <t xml:space="preserve">1. Ar medikamentu pārklāts koronārais stents nestabiliem bojājumiem iekaisuma procesa un sekojošas restenozes mazināšanai
2. Medikaments: everolimus 1µg/mm2
3. Stenta diametri:2,0; 2,25; 2,5; 2,75;3,0; 3,25;3,5; 4,0, 4,5 un 5,0mm
4. Stentu garumi: 8; 12; 15; 18; 23; 28; 33; 38; 48mm
5. Stenta platforma izgatavota no L-605 CoCr maisījuma, kurš nodrošina labu RTG redzamību un radiālo noturību
6. Rekomendētais atvēršanas spiediens: 12 un 9 atm
7. Iespējamais plīšanas spiediens (Rated Burst Pressure): 16 atm
8. Mazākais savietojamais vadītājkatetris: 5F/0.056"/1.42 mm. 
13.Stenta stratu biezums-0,0032"(81 µm)                
14. Stenta shortening 0% pie maksimālās izplešanās  
15. Balona materiāls -Pebax 72D                                
16. Šķērsošanas profils 0.039", distālā gala profils 0.017"                                                                                 
17. Darba katetera garums 145 cm 
 18. Pasūtītāja plānotā cena 1.gabala ierīces iegādei nepārsniegs EUR 500.00 (pieci simti eiro un 00 centi) bez PVN                   </t>
    </r>
    <r>
      <rPr>
        <b/>
        <sz val="11"/>
        <color theme="1"/>
        <rFont val="Times New Roman"/>
        <family val="1"/>
      </rPr>
      <t xml:space="preserve">                          </t>
    </r>
  </si>
  <si>
    <r>
      <t xml:space="preserve">Vienreizējās lietošanas piederumi RenalGuard iekārtai 
  </t>
    </r>
    <r>
      <rPr>
        <sz val="11"/>
        <color theme="1"/>
        <rFont val="Times New Roman"/>
        <family val="1"/>
      </rPr>
      <t>1. Vienreizlietojamais piederumu komplekts iepakots sterilā iepakojumā 
 2. Piederumu komplekts ir savietojasm ar RenalGuard iekārtu
3. Piederumu komplekts sastāv no: Infūzijas sistēma ar medikamentu ievades portu, gaisa burbuļu savācēju, spiediena sensoru, kas pievienojams pie konsoles, un luer-lock savienojumu
4. Šķidrumu savācēj maiss ar šķidrumu savācējmaisa sistēmu, ar savienojumu ar urīnkatetru;
Infūzijas un šķidrumu savācējsistēmas pagarinājums
5. Piederumu komplekta elementi marķēti ar cipariem, pēc kuriem var atrast attiecīgo pieslēguma vietu uz konsoles
6. Piegādātājs visā līguma darbības laikā nodod Slimnīcai bezatlīdzības patapinājumā vismaz vienu RenalGuard iekārtu</t>
    </r>
  </si>
  <si>
    <r>
      <rPr>
        <b/>
        <sz val="11"/>
        <color theme="1"/>
        <rFont val="Times New Roman"/>
        <family val="1"/>
      </rPr>
      <t>Intravaskulārais attēlveidošanas mikrokatetrs OCT koronārās angioplastijas stenožu attēldiagnostikai</t>
    </r>
    <r>
      <rPr>
        <sz val="11"/>
        <color theme="1"/>
        <rFont val="Times New Roman"/>
        <family val="1"/>
      </rPr>
      <t xml:space="preserve">
1. 	Saderīgs ar Nipro Genuity HF-OCT attēlveidošanas konsoli
2. 	Katetra ievades sistēmas veids - Rapid exchange
3. 	Katetra izmērs: 1.8F
4. 	Darba garums: 165 cm
5. 	Distālais gals ar hidrofilu pārklājumu 30 cm garumā
6. 	Ar trīs RTG vizualizējamiem marķieriem
7. 	Piemērots lietošanai koronārās artērijās ar izmēru 1.3 - 6.0 mm  
8. Līguma darbības laikā Nipro Genuity HF-OCT attēlveidošanas konsole jānodrošina bezatlīdzības patapinājumā</t>
    </r>
  </si>
  <si>
    <r>
      <t xml:space="preserve">Balonkatetrs liela diametra asinsvadiem valvuloplastijas procedūrām
</t>
    </r>
    <r>
      <rPr>
        <sz val="11"/>
        <color theme="1"/>
        <rFont val="Times New Roman"/>
        <family val="1"/>
        <charset val="186"/>
      </rPr>
      <t xml:space="preserve">1. Īpaši liela diametra balonkatetri ar diametru līdz 26 mm
2. Nepieciešamie balonu diametri - 12, 14, 16, 18, 20, 22, 24 un 26 mm
3. Nepieciešamie balonu garumi (12-18 mm diametra baloniem) - 20, 40 un 60 mm
4. Nepieciešamie balonu garumi (20-26 mm diametra baloniem) - 20 un 40 mm
5. Divi balonkatetra sistēmas kopējie garumi - 80 un 120 cm
6. Nominālais balona spiediens (12-20 mm diametra baloniem) - 6 atm
7. Nominālais balona spiediens (22-26 mm diametra baloniem) - 4 atm
8. Eksplozijas spiediens (12-20 mm diametra baloniem) - 18 un 16 atm
9. Eksplozijas spiediens (22-26 mm diametra baloniem) - 14 un 12 atm
10. Sistēma saderīga ar 0.035" izmēra vadītājstīgu
11. Sistēma saderīga ar ievadslūžām ar izmēru 7-12F proporcionāli balona izmēram.    </t>
    </r>
  </si>
  <si>
    <r>
      <rPr>
        <b/>
        <sz val="11"/>
        <color theme="1"/>
        <rFont val="Times New Roman"/>
        <family val="1"/>
      </rPr>
      <t>Liela dimetra NC tipa balonkatetrs TAVI procedūrām</t>
    </r>
    <r>
      <rPr>
        <sz val="11"/>
        <color theme="1"/>
        <rFont val="Times New Roman"/>
        <family val="1"/>
      </rPr>
      <t xml:space="preserve"> 
1. Ievades sistēma - OTW. 
2. Nepieciešamie balonu diametri - 14, 16, 18, 20, 22, 23, 25, 28 un 30 mm. 
3. Balona garums - 40 mm.
4. Balonkatetra sistēmas kopējais garums 130 cm.   
5. Eksplozijas spiediens (14 mm diametra baloniem) - 8 atm. 
6. Eksplozijas spiediens (16-30 mm diametra baloniem) - 6 atm. 
7. Sistēma saderīga ar 0.035" izmēra vadītājstīgu.  
8. Sistēma saderīga ar ievadslūžu ar izmēru 12F.
9. Balons aprīkots ar 3 RTG vizualizējamiem marķieriem.
10. Balokatetras sistēma ar mīkstu un netraumatisku distālo galu.</t>
    </r>
  </si>
  <si>
    <r>
      <rPr>
        <b/>
        <sz val="11"/>
        <color theme="1"/>
        <rFont val="Times New Roman"/>
        <family val="1"/>
      </rPr>
      <t xml:space="preserve">Nitinola stents ar pašpaplašināšanās funkciju (self-expandable), ierīces perkutāno transluminālo koronāro angioplastiju perifēro komplikāciju likvidēšanai  ar minimālu segmenta garumu 
</t>
    </r>
    <r>
      <rPr>
        <sz val="11"/>
        <color theme="1"/>
        <rFont val="Times New Roman"/>
        <family val="1"/>
      </rPr>
      <t xml:space="preserve">1. Lāzergriezts stents no Nitinola caurulītes.
2. Stenta dizains – multisegmentārs ar mikromeša ģeometriju. 
3.  Stenta viena atsevišķa stenta segmenta garums 2mm un mazāk, lai nodrošinātu optimālu asinsvada sienas pārklājumu.
4. Atvērta stenta diametrs milimetros: 5mm, 6mm, 7mm, 8mm, 9mm, 10mm
5. Atvērta stenta garums: 20mm, 30mm, 40mm
6. Stenta ievades sistēmas veids RAPID EXCHANGE ; pull back
7.  Piegādes sistēmas garums ne mazāks kā 135 cm
8.  Savietojamība ar vadītājkatetru 7 -8F
9.  Savietojamība ar vadītājstīgu ne lielāku kā 0.014"
</t>
    </r>
  </si>
  <si>
    <r>
      <rPr>
        <b/>
        <sz val="11"/>
        <color theme="1"/>
        <rFont val="Times New Roman"/>
        <family val="1"/>
      </rPr>
      <t xml:space="preserve">Balonmikrokatetrs pozīciju saglabāšanai hroniskām totālām oklūzijām
</t>
    </r>
    <r>
      <rPr>
        <sz val="11"/>
        <color theme="1"/>
        <rFont val="Times New Roman"/>
        <family val="1"/>
      </rPr>
      <t xml:space="preserve"> 1. Non-compliant balona izmērs 10 mm;
2. Balons nodrošina 0.014” stīgas pozīcijas noturēšanu 6-8F vadītājkatetros;
3. Zema profila šafts 2Fr diametrā;
4. Nominālais spiediens 12 atm;
5. Aprēķinātais pārsprāgšanas spiediens RBP (Rated Burst Pressure) 20 atm;
6. Jābūt savietojamam gan ar 90 cm, gan 100 cm vadītājkatetriem;
7. Jābūt 2 izmēru rentgenkontrastējošiem marķieriem
</t>
    </r>
  </si>
  <si>
    <r>
      <rPr>
        <b/>
        <sz val="11"/>
        <color theme="1"/>
        <rFont val="Times New Roman"/>
        <family val="1"/>
      </rPr>
      <t>Ar medikamentu pārklāts dilatācijas balonkatetrs liela diametra koronāro artēriju stentu restenožu ārstēšanai</t>
    </r>
    <r>
      <rPr>
        <sz val="11"/>
        <color theme="1"/>
        <rFont val="Times New Roman"/>
        <family val="1"/>
      </rPr>
      <t xml:space="preserve">
1.  Balons pārklāts ar zālēm Paclitaxel . Zāļu deva uz balona virsmas 2,0 μg uz mm2.
2. Balona materiāls - Semi-compliant tipa
3. Balonkatetra veids – monorail
4. Nominālais spiediens 6atm 
5. Aprēķinātais pārplīšanas spiediens (RBP-rated burst pressure): 
5.1. 14atm (diametriem no 2.00-3.25mm) 
 5.2. 12atm (diametriem no 3.50-4.00mm)
6. Balona diametri 2.00, 2.25, 2.50, 2.75, 3.00, 3.50, 4.00mm.
7. Balona garumi: 12mm, 15mm, 20mm, 30mm
8. Balonkatetra distālā gala diametrs (lesion entry profile) 0,017"/0.43mm
9. Katetra korpuss veidots no dažādas lokanības pakāpes segmentiem (Bi-segment iekšējais lūmens), kas nodrošina labu pārvietojamību un ievadīšanu.
10. Katetra iekšējais diametrs 0.056"/1.42mm
11. Katetra ārējais diametrs 0.0656"/1.67mm
12. Balonkatetra garums 144 cm
13. Hidrofils pārklājums katetra korpusam, hidrofobs zāļu nesējs balonam
14. Savienojamība ar vadītājstīgu ne lielāku kā 0.014"
15. Savietojamība ar 5F vadītājkatetru
16. Platīna-irīdija rentgena marķieru skaits: 2
</t>
    </r>
  </si>
  <si>
    <r>
      <t xml:space="preserve">Medikamentus izdalošs dilatācijas balonkatetrs (SCB) mazu asinsvadu un stentu restenožu ,bifurkāciju dilatācijai. 
</t>
    </r>
    <r>
      <rPr>
        <sz val="11"/>
        <color theme="1"/>
        <rFont val="Times New Roman"/>
        <family val="1"/>
      </rPr>
      <t>1. 	Sirolimus izdalošs balons ar BHT(butylated hidroxy toluol) matricu
2. 	Bioabsorbējošs medikamenta klājums, kas viendabīgi uzklāts uz visas balona efektīvās virsmas 
3. 	Ievades sistēma – rapid exchange
4. 	Balonkatetra veids – monorail
5. 	Nominālais spiediens 6 atm
6. 	RBP(rated burst pressure) 14 atm
7. 	Balona diametri  2.00mm, 2.25mm, 2.50mm, 2,75mm, 3.00mm, 3.50mm, 4.00mm
8. 	Balona profils:  0.033``  -  0.037``                                                
9. 	Balona garums –10mm, 15mm, 20mm, 25mm, 30mm, 35mm un 40mm ar diviem rtg   marķieriem
10. 	Balonkatetra distālās daļas profils 2.5F, gala profils  0,016`` 
11. 	FREEGLIDE pārklājums vadītājstīgas lūmenā un katetra korpusam
12. 	Katetra korpuss veidots no dažādas lokanības pakāpes segmentiem, kas nodrošina labu pārvietojamību un ievadīšanu, HPTS sistēma katetra proksimālās un distālās daļas savienojumā
13. 	Rtg marķieriem nulles profils, brahiālais marķieris 100 cm,femorālais 145 cm
14. 	Proksimālā daļā 1,9F hipotube dizains, materiāls – nerūsējošais tērauds, PTFE pārklājums
15. 	Katetra lietojamais garums 145cm 
16. 	Brahiālais un femorālais marķieris attiecīgi pie 100 un 110 cm
17. 	Savietojams ar 5F vadītājkatetru un  0.014`` vadītājstīgu</t>
    </r>
  </si>
  <si>
    <r>
      <rPr>
        <b/>
        <sz val="11"/>
        <color theme="1"/>
        <rFont val="Times New Roman"/>
        <family val="1"/>
        <charset val="186"/>
      </rPr>
      <t>Plaušu artērijas denervācijas (PADN) katetrs</t>
    </r>
    <r>
      <rPr>
        <sz val="11"/>
        <color theme="1"/>
        <rFont val="Times New Roman"/>
        <family val="1"/>
        <charset val="186"/>
      </rPr>
      <t xml:space="preserve">
1. Paredzētais lietojums
Plaušu artērijas denervācijas (PADN) katetrs, kas paredzēts radiofrekvences (RF) ablācijai plaušu artērijās.
2. Vispārīgās prasības
2.1. Katetram jābūt intravaskulāram.
2.2. Katetram jābūt paredzētam lietošanai plaušu artērijās.
2.3. Katetram jābūt sterilam.
2.4. Katetram jābūt vienreiz lietojamam.
2.5. Katetram jābūt saderīgam ar radiofrekvences ablācijas ģeneratoru.
3. Konstrukcija
3.1. Katetra distālajam galam jābūt ar apaļu (gredzenveida) RF ablācijas segmentu.
3.2. RF ablācijas segmentam jābūt integrētam katetra distālajā daļā.
4. Elektrodi
4.1. Katetram jābūt ne mazāk kā 6 elektrodiem.
4.2. Elektrodiem jābūt paredzētiem RF ablācijai.
5. Vadība un lietošana
5.1. Katetram jābūt ar vadības rokturi.
5.2. Vadības rokturim jābūt ar katetra novirzes mehānismu.
5.3. Katetram jābūt ar standarta elektrisko savienotāju pieslēgšanai RF ģeneratoram.
6. Izmēri
6.1. Kopējam katetra garumam jābūt ne mazākam par 1100 mm.
6.2. RF ablācijas gredzena diametram jābūt ne mazākam par 20 mm un ne lielākam par 50 mm.
7. Modeļu klāsts
7.1. Katetra modeļu klāstā jāiekļauj ne mazāk kā 10 dažādi RF ablācijas gredzenu diametri.
8. Atbilstība
8.1. Medicīniskajai ierīcei jāatbilst Eiropas Savienības Medicīnas ierīču regulas (MDR) prasībām.
8.2. Medicīniskajai ierīcei jābūt marķētai ar CE marķējumu.</t>
    </r>
  </si>
  <si>
    <t>Nr. p.k.</t>
  </si>
  <si>
    <t>Vecā numerācija</t>
  </si>
  <si>
    <t>1</t>
  </si>
  <si>
    <t>2</t>
  </si>
  <si>
    <t>4</t>
  </si>
  <si>
    <t>8</t>
  </si>
  <si>
    <t>9</t>
  </si>
  <si>
    <t>10</t>
  </si>
  <si>
    <t>16</t>
  </si>
  <si>
    <t>17</t>
  </si>
  <si>
    <t>27.1</t>
  </si>
  <si>
    <t>27.2</t>
  </si>
  <si>
    <t>27.3</t>
  </si>
  <si>
    <t>27.4</t>
  </si>
  <si>
    <t>23</t>
  </si>
  <si>
    <r>
      <t xml:space="preserve">Medikamentus izdalošs dilatācijas balonkatetrs (DEB) mazu asinsvadu un stentu restenožu dilatācijai                                                             </t>
    </r>
    <r>
      <rPr>
        <sz val="11"/>
        <color theme="1"/>
        <rFont val="Times New Roman"/>
        <family val="1"/>
      </rPr>
      <t>1.	Paclitaxel/lopromide izdalošs, semi-kompliants un polimērus nesaturošs balons
2.	Bioabsorbējošs medikamenta klājums, kas viendabīgi uzklāts uz visas balona efektīvās virsmas 
3.	Ievades sistēma – rapid exchange
4.	Balonkatetra veids – monorail
5.	Nominālais spiediens 6 atm
6.	RBP(rated burst pressure) 14 atm
7.	Balona diametri  2.00mm, 2.25mm, 2.50mm, 2,75mm, 3.00mm, 3.50mm, 4.00mm
8.	Balona profils:  0.033``  -  0.037``                                                
9.	Balona garums – 10mm, 15mm, 20mm, 25mm, 30mm, 35mm un 40mm ar diviem rtg        marķieriem
15.	Katetra lietojamais garums 145cm 
16.	Brahiālais un femorālais marķieris attiecīgi pie 100 un 110 cm
17.	Savietojams ar 5F vadītājkatetru un  0.014`` vadītājstīgu</t>
    </r>
  </si>
  <si>
    <t>24</t>
  </si>
  <si>
    <t>24.1</t>
  </si>
  <si>
    <t>24.2</t>
  </si>
  <si>
    <t>25</t>
  </si>
  <si>
    <r>
      <t xml:space="preserve">Vadītājslūžu komplekts transfemorālai pieejai ar Rtg kontrastainu distālo galu un noņemamu vārstules vāciņu 
 </t>
    </r>
    <r>
      <rPr>
        <sz val="11"/>
        <color theme="1"/>
        <rFont val="Times New Roman"/>
        <family val="1"/>
      </rPr>
      <t xml:space="preserve"> 1. Komplekts:
1.1 vadītājslūžas 
1.2 dilatators
1.3 ministīga, izņemot 23cm garajai vadītājslūžai
2. Vadītajslūžu uzbūve:
2.1 konstrukcija - 2 (divu) slāņu
2.2 stīgas diametrs 0,035" vai 0,038”
3. Pārejai no vadītajsūžām uz dilatatoru un vadītajstīgu jābūt pakāpeniskai, kas samazina ievadīšanas procedūras traumatismu 
4. Hemostātiskās vārstulei jānodrošina absolūtu hemostāzi un aizsargā no gaisa aspirācijas procedūras laikā manipulējot un ievadot dažādas medicīniskās ierīces caur to
5. Komplikāciju gadījumā jābūt iespējai noņemt vārstules vāciņu
6. Pretendentam ir jānorāda minimālais hemostāzes rādītājs, t.i., grams/ minūtē
7. Vadītājslūžu distājajam galam jābūt rentgenkontrastainam
8. Izmēriem jābūt nosakāmiem arī pēc krāsu kodiem (ISO)
9. Nepieciešamie garumi: 5,5cm (6-8F); 11cm ( +/-1cm) 4-11F; 23cm ( +/- 1cm) 4-11F </t>
    </r>
    <r>
      <rPr>
        <b/>
        <sz val="11"/>
        <color theme="1"/>
        <rFont val="Times New Roman"/>
        <family val="1"/>
      </rPr>
      <t xml:space="preserve">   </t>
    </r>
  </si>
  <si>
    <t>29</t>
  </si>
  <si>
    <t>30</t>
  </si>
  <si>
    <t>31</t>
  </si>
  <si>
    <t>32</t>
  </si>
  <si>
    <t>33</t>
  </si>
  <si>
    <t>34</t>
  </si>
  <si>
    <t>35</t>
  </si>
  <si>
    <r>
      <t xml:space="preserve">Pašizpletošs nitinola stents femorālo un zemceļa artēriju ārstēšanai 
</t>
    </r>
    <r>
      <rPr>
        <sz val="11"/>
        <color rgb="FF000000"/>
        <rFont val="Times New Roman"/>
        <family val="1"/>
      </rPr>
      <t>1.	Pašizpletošs nitinola stents femorālo un zemceļa artēriju garu stenožu ārstēšanai
2.	Stenta materiāls: Nitinols
3.	Stenta pārklājums: stents klāts ar silīcija karbīda pārklājumu, kas nodrošina barjeru starp asinīm un bioloģiskajiem audiem
4.	Stenta dizains: multi segmentārs, katrs segments darbojas neatkarīgi un sastāv no 12 kroņiem.
5.	Stenta sienas biezums(strut thickness): 140 µm
6.	Stenta sienas režģa platums (struth width): 85 µm
7.	Stentu diametrs: 4.0mm; 5.0mm; 6.0mm; 7.0mm.
8.	Stentu garums: 20mm, 30mm; 40mm; 60mm; 80mm; 100mm; 120mm; 150mm; 170mm; 200mm.
9.	Rtg kontrasta marķieri: katrā stenta galā 6 galvanizēti zelta marķieri.
10. Stenta ievades sistēma:
10.1 Sistēmas veids: OTW (over the wire)
10.2 Triaksiāla sistēma - veidota no 3 stiebriem, berzes samazināšanai stenta atbrīvošanas laikā
10.3 Sistēmai hidrofobs pārklājums
10.4 Katetra (shaft) diametrs 4F
10.5 Piegādes sistēmas garums 90 cm un 135 cm
11. Savietojamība ar 0.018" vadītājstīgu
12. Savietojamība ar 4F vadītājkatetru</t>
    </r>
  </si>
  <si>
    <t>38</t>
  </si>
  <si>
    <t>43</t>
  </si>
  <si>
    <r>
      <t xml:space="preserve">Dubultlūmena vadītājkatetrs
</t>
    </r>
    <r>
      <rPr>
        <sz val="11"/>
        <color theme="1"/>
        <rFont val="Times New Roman"/>
        <family val="1"/>
      </rPr>
      <t xml:space="preserve">  1.	Divu lūmenu vadītājkatetrs.
2.	Saderīgs ar vadītājkatetru 5F.
3.	Darba garums 135cm +/- 1cm.
4.	Distālajā daļā hidrofīls pārklājums.
5.	Saderīgs ar stīgu Rx 0.014”.
6.	Stīgas saderība OTW 0.014”.
7.	1 dziļuma marķieris - RTG kontrastējams.
8.	Atraumatisks, fleksibls darba gals ar RTG vizualizējamu nemetālisku marķieri.
9.	Stīgas rotētājs.
10.	Ierīces materiāls:
11.	Darba gals – ar volframu piepildīts PTE.
12.	Distālais šafts – PEBA.
13.	Vadītājstīga – SST 304V.
14.	Rokturis – PEBA.
15.	Iekšējā lūmena pārklājums – MDX.
16.	Ārējās virsmas pārklājums – Ndurance.                                                                                                                                                                                       17.	Stīgas rotētājs – Polikarbonāts.
</t>
    </r>
  </si>
  <si>
    <t>50.1</t>
  </si>
  <si>
    <t>50.2</t>
  </si>
  <si>
    <t>50.3</t>
  </si>
  <si>
    <t>54</t>
  </si>
  <si>
    <t>55</t>
  </si>
  <si>
    <t>57</t>
  </si>
  <si>
    <t>58</t>
  </si>
  <si>
    <t>60</t>
  </si>
  <si>
    <t>61</t>
  </si>
  <si>
    <t>63</t>
  </si>
  <si>
    <t>63.1</t>
  </si>
  <si>
    <t>63.2</t>
  </si>
  <si>
    <t>63.3</t>
  </si>
  <si>
    <t>63.4</t>
  </si>
  <si>
    <t>63.5</t>
  </si>
  <si>
    <t>63.6</t>
  </si>
  <si>
    <t>63.7</t>
  </si>
  <si>
    <t>64</t>
  </si>
  <si>
    <t>65</t>
  </si>
  <si>
    <t>66</t>
  </si>
  <si>
    <t>67</t>
  </si>
  <si>
    <t>68.1</t>
  </si>
  <si>
    <t>68.2</t>
  </si>
  <si>
    <t>68.3</t>
  </si>
  <si>
    <t>68.4</t>
  </si>
  <si>
    <t>68.5</t>
  </si>
  <si>
    <t>69</t>
  </si>
  <si>
    <t>70</t>
  </si>
  <si>
    <t>71</t>
  </si>
  <si>
    <t>72</t>
  </si>
  <si>
    <t>73</t>
  </si>
  <si>
    <t>74</t>
  </si>
  <si>
    <t>75</t>
  </si>
  <si>
    <t>76</t>
  </si>
  <si>
    <t>77</t>
  </si>
  <si>
    <t>78</t>
  </si>
  <si>
    <t>79</t>
  </si>
  <si>
    <t>80</t>
  </si>
  <si>
    <t>81</t>
  </si>
  <si>
    <t>82</t>
  </si>
  <si>
    <t>84</t>
  </si>
  <si>
    <t>87</t>
  </si>
  <si>
    <t>88</t>
  </si>
  <si>
    <r>
      <rPr>
        <b/>
        <sz val="11"/>
        <color theme="1"/>
        <rFont val="Times New Roman"/>
        <family val="1"/>
        <charset val="186"/>
      </rPr>
      <t>Kontrastvielas injekcijas spiediens 300 PSI vai vairāk;</t>
    </r>
    <r>
      <rPr>
        <sz val="11"/>
        <color theme="1"/>
        <rFont val="Times New Roman"/>
        <family val="1"/>
        <charset val="186"/>
      </rPr>
      <t xml:space="preserve">
1. Minimālais garums 135±5 cm, maksimālais - 150±5 cm;
2. Mikrokatetra ārējā virsma ir hidrofila, vismaz 70 cm;
3. Iekšējais lūmens ir izgatavots, izmantojot fluorpolimēru, un pārklāts ar PTFE;
5. 4. Gals ir 5 mm vai garāks, izgatavots no Pebax ar volframu (tādēļ elastīgs un rentgenopakāls);
6. Vārpstas garums ir no 2,8±0,1 F (0,037") distāli līdz 2,3±0,1 F proksimāli;
7. Vārpstas garums ir no vismaz 3 Pebax veidiem (jo distālāk, jo elastīgāks Pebax);
8. Var ievietot caur 5 F (0,056") vadošo katetru;
9. Vārpstas garums ir pīts ar hibrīda pinumu - plakanas spirāles ar apaļām spirālēm;
10. Rotācija var būt gan pulksteņrādītāja virzienā, gan pretēji pulksteņrādītāja virzienam, ne mazāk kā 15 pilni apgriezieni vienā virzienā;
11. Iekšējais diametrs nepārsniedz 0,016 collas;
12. Bojājuma iekļūšanas profils nepārsniedz 0,022 collas.</t>
    </r>
  </si>
  <si>
    <r>
      <t xml:space="preserve">PTCA dilatācijas balons ar fleksibliem marķieriem
</t>
    </r>
    <r>
      <rPr>
        <sz val="11"/>
        <color rgb="FF000000"/>
        <rFont val="Times New Roman"/>
        <family val="1"/>
      </rPr>
      <t>1.	Balona materiāls – fleksibls balona materiāls
2.	Balonkatetra veids –  Monorail (Rx) konstrukcija
3.	Crossing profile 3.00mm diametra balonam 0,0209”.
4.	Fleksiblā tungstena marķieru tehnoloģija un fleksiblais balona materiāls nodrošina lokanību.
5.	Hidrofīls pārklājums virs balona un distālā katetra korpusa.
6.	Katetra korpusa proksimālās/distālās daļas diametrs: 2.1F/2.3-2.4F
7.	Nepieciešamie balona diametri: 1,50; 2,00; 2,25; 2,50; 2,75; 3,00; 3,25; 3,50; 3,75 un 4,00mm
8.	Nepieciešamie balona garumi: 8; 12; 15; 20 un 30mm.
9.	Nominālais spiediens 8 - 12 atm, Rated Burst Pressure 14 - 22 atm.</t>
    </r>
  </si>
  <si>
    <r>
      <t xml:space="preserve">Griezošais balons ar integrētu nitinola stīgu
</t>
    </r>
    <r>
      <rPr>
        <sz val="11"/>
        <color rgb="FF000000"/>
        <rFont val="Times New Roman"/>
        <family val="1"/>
      </rPr>
      <t>1.	Dilatācijas balons ar integrētu nitinola stīgu (0.011")
2.	Hidrofīlais pārklājums
3.	Balona materiāls – neilons
4.	Gala garums – 11 mm
5.	Duāls Rtg pozitīvs marķieris (1 mm platums) integrētas stīgas proksimālajā un distālajā daļā
6.	Balona diametrs no 2.0 līdz 4.0 mm
7.	Balona garums no 10 līdz 20 mm
8.	Balonkatetrs (3.0 mm) crossing profils 0.030"
9.	Nominālais spiediens: 6 atm
10.	Nominālais eksplozijas spiediens(RBP): 16 atm
11.	Savietojamība ar vadītājkatetriem 5F ( min 0.056" ID)
12.	Savietojamība ar stīgu max. 0.014”
13.	Sistēmas kopējais garums - 139 cm
14.	Nepieciešama arī īpaši zema profila balona konfigurācija ar 0.014" nitinola stīgu, 0.6 mm balona diametru un 5 mm balona garumu</t>
    </r>
    <r>
      <rPr>
        <b/>
        <sz val="11"/>
        <color rgb="FF000000"/>
        <rFont val="Times New Roman"/>
        <family val="1"/>
      </rPr>
      <t xml:space="preserve">
</t>
    </r>
  </si>
  <si>
    <r>
      <rPr>
        <b/>
        <sz val="10"/>
        <color theme="1"/>
        <rFont val="Times New Roman"/>
        <family val="1"/>
        <charset val="186"/>
      </rPr>
      <t xml:space="preserve">Defibrilācijas elektrods </t>
    </r>
    <r>
      <rPr>
        <sz val="10"/>
        <color theme="1"/>
        <rFont val="Times New Roman"/>
        <family val="1"/>
        <charset val="186"/>
      </rPr>
      <t xml:space="preserve">
1. Defibrilācijas elektrods
2. Garumi: 64; 69; 74; 79; 84 cm
3. Elektroda korpusa diametrs: 4,7 Fr
4. DF4 konektors
5. Fiksēta spirāle (helix)
6. Steroidus izdala gredzens
7. Defibrilācijas spole
8. Integrēta bipolārā sensēšana
9. Vadītāja kabelis: MP35N
10. Iekšējā izolācija: ETFE
11. Iekšējā izolācija: silikons
12. Vadītāja spole: sudraba kodols MP35N
13. Vadītāja spoles izolācija: SI polimīds
14. Ārējā izolācija: 55D poliuretāns</t>
    </r>
  </si>
  <si>
    <t>Pulsa lauka ablācijas ģeneratora Farastar EKG un intrakardiālo signālu savienojumu kabeļi</t>
  </si>
  <si>
    <t>22.1</t>
  </si>
  <si>
    <t>22.2</t>
  </si>
  <si>
    <t>22.3</t>
  </si>
  <si>
    <t>22.4</t>
  </si>
  <si>
    <t>22.5</t>
  </si>
  <si>
    <t>22.6</t>
  </si>
  <si>
    <t>22.7</t>
  </si>
  <si>
    <t>EKG pacienta savienojuma kopējais kabelis - M004PFCE61M415</t>
  </si>
  <si>
    <t>EKG pacienta ekstremitāšu novadījumi - M004PF61M420</t>
  </si>
  <si>
    <t>EKG pacienta krūškurvja novadījumi - M004PF61M421</t>
  </si>
  <si>
    <t xml:space="preserve"> Signālu stacijas EKG izvades modulis - M004PF61M426</t>
  </si>
  <si>
    <t xml:space="preserve"> Intrakardiālo signālu ievades modulis - M004PF61M417</t>
  </si>
  <si>
    <t xml:space="preserve">Intrakardiālo signālu pinu savienojumu kabelis - M004PF61M413
</t>
  </si>
  <si>
    <t xml:space="preserve"> Muguras elektroda impedances savienojumu kabelis - M004PF61M603</t>
  </si>
  <si>
    <r>
      <rPr>
        <b/>
        <sz val="10"/>
        <rFont val="Times New Roman"/>
        <family val="1"/>
        <charset val="186"/>
      </rPr>
      <t>Implantējami divkameru elektrokardiostimulatori ar priekškambaru un kambaru elektrokardiostimulācijas funkcijām fiziskās slodzes adaptīvajā režīmā (DDDR režīmā), pacientiem ar simptomātisku bradikardiju un pārsvarā saglabātu atrioventrikulāro pārvadi</t>
    </r>
    <r>
      <rPr>
        <sz val="10"/>
        <color theme="1"/>
        <rFont val="Times New Roman"/>
        <family val="1"/>
        <charset val="186"/>
      </rPr>
      <t xml:space="preserve">
1. Izcila ilgmūžība – līdz 15 gadiem
2. Ar kambaru stimulācijas minimizēšanas algoritmu fizioloģiskās AV vadīšanas saglabāšanai (Managed Ventricular Pacing)
3. Apstiprināta lietošanai 1,5T un 3T MRI
4. Savietojama ar SmartSync™ ierīču pārvaldnieku
5. Vadīta priekškambaru fibrilācijas reakcija un kambaru frekvences stabilizācija
6. Ar automātisku stimulācijas sliekšņu adaptāciju un stimulācijas drošības rezervju optimizāciju (Capture Managementun ar integrētu bezvadu Bluetooth telemetriju nepārtrauktai attālinātai pacientu monitorēšanai un datu pārraidei uz attālinātās uzraudzības sistēmām.</t>
    </r>
  </si>
  <si>
    <r>
      <rPr>
        <b/>
        <sz val="10"/>
        <color theme="1"/>
        <rFont val="Times New Roman"/>
        <family val="1"/>
        <charset val="186"/>
      </rPr>
      <t>Implantējami divkameru kardioverteri-defibrilatori ar priekškambaru un kambaru elektrokardiostimulācijas funkcijām fiziskās slodzes adaptīvajā režīmā (DDDR režīmā) ar nesāpīgās tahiaritmiju terapijas iespējām</t>
    </r>
    <r>
      <rPr>
        <sz val="10"/>
        <color theme="1"/>
        <rFont val="Times New Roman"/>
        <family val="1"/>
        <charset val="186"/>
      </rPr>
      <t xml:space="preserve">
1. Bluetooth tehnoloģija
2. Tehnoloģija: zemākais neatbilstošo šoku līmenis
3. Ietver sešus ekskluzīvus algoritmus, kas atšķir patiesi dzīvībai bīstamas aritmijas no citām aritmiskām un nearitmiskām epizodēm
4. Uzrādīja par 30 % mazāku kopējo spiedienu uz ādu, salīdzinot ar ierīcēm bez konturēta dizaina
5. MRI saderība – pacientiem pieejama pilna ķermeņa skenēšana 1,5T un 3T
6. Sliekšņi / uzraudzība
7. Sirds mazspējas statuss: 
7.1 kambaru stimulācija &lt; 90 %
7.2 Šķidruma statusa monitorings (CRT-D)
8. Ilgākais darbības laiks: līdz 13 gadiem. </t>
    </r>
  </si>
  <si>
    <r>
      <t xml:space="preserve">Balonkatetrs perifēro artēriju stenožu ārstēšanai  
</t>
    </r>
    <r>
      <rPr>
        <sz val="11"/>
        <color rgb="FF000000"/>
        <rFont val="Times New Roman"/>
        <family val="1"/>
      </rPr>
      <t>1.	Balona materiāls:
2.	SCP (Semi Cristalline Polymer)
3.	Balona materiāla tips:
4.	semi compliant (kontrolēta palielināšanās 4-8%)
5.	Balonkatetra pārklājums:
6.	hidrofobs, daļējs pārklājums, kas nodrošina balona stabilitāti asinsvadā piepūšanas laikā
7.	Balonkatetra veids:
8.	OTW (over the wire)
9.	Balona diametri: 2.0mm2.5mm, 3.0 mm, 3.5mm, 4.0 mm, 5.0 mm, 6.0 mm, 7.0 mm
10.	Balonu garumi: 20mm, 40mm, 60mm, 80mm, 120mm, 170mm,200mm
11.	Mīksts, īss, konusveida baloknatetra gals
12.	Rtg kontrasta marķieri:
13.	2 Rtg kontrastējami marķieri
14.	Nominālais spiediens: 6 atm
15.	RBP(Rated burst pressure): 12 - 15atm
16.	Katetra pārklājums: hidrofobs, 
17.	Vadītājstīgas lumens: 0.018”, hidrofobs pārklājums
18.	Savienojamība ar ievadītāju (introducer): 4F
19.	Izņēmums: 5F, (ja balona diametrs ir 6mm un garums 200mm, ja balona diametrs 7mm un garums no 80 – 200mm)
20.	Katetru garumi: 90cm un 130cm
21.	Katetra (shaft) diametrs:3.8F - 3.9F, hidrofobs pārklājums, koaksiāls dizains</t>
    </r>
  </si>
  <si>
    <r>
      <t xml:space="preserve">Intrakoronārā vadītājstīga koronāro artēriju stenožu šķērsošanai kompleksās perkutānās koronārās intervencēs efektīvai stīgu izsekojamībai vairāku stīgu tehnikas lietošanas gadījumos
</t>
    </r>
    <r>
      <rPr>
        <sz val="11"/>
        <color theme="1"/>
        <rFont val="Times New Roman"/>
        <family val="1"/>
        <charset val="186"/>
      </rPr>
      <t>1. Vadītājstīgas konstrukcija:
1.1. Vadītājstīgai jābūt ar divkodolu (dual core) konstrukciju, kas nodrošina augstu griezes kontroli (torque response) un precīzu vadāmību procedūras laikā.
1.2. Konstrukcijā jābūt izmantotiem šādiem materiāliem:
1.2.1  	Nitinola serde 40 cm garumā distālajā daļā, nodrošinot elastību un formas atmiņu;
1.2.2  	nerūsējošā tērauda serde 140 cm garumā proksimālajā daļā, nodrošinot labu balstu (support) un vadāmību.
1.2.3  	Silicona slānis papildus stabilitātes veicināšanai.
1.3. Distālajai daļai jābūt ar spirālveida (coil) konstrukciju kombinācijā Platina – Niķeļa vijums 3 cm garumā distālajā galā un nerūsējošā tērauda vijums 22 cm grumā distālā gala proksimālajā daļā, kas nodrošina elastību un drošu manipulāciju sarežģītā anatomijā.
2. Pārklājums:
2.1. Vadītājstīgai distālajā daļā 25 cm garumā jābūt pārklātai ar hidrofīlu pārklājumu, kas nodrošina vienmērīgu manipulāciju un samazina berzi asinsvados.
2.3. Vadītājstīgas proksimālajai daļai jābūt ar PTFE pārklājumu, kas nodrošina labāku saderību ar intervenču katetriem.
3. Izmēri:
	3.1. Vadītājstīgas ārējais diametrs: 0.014” (0.36 mm)
	3.2. Vadītājstīgas kopējais garums: 180 cm
4. Distālā gala slodze (tip load): 0.6 g, kā arī jābūt iespējai stīgu manuāli distālā galā ielocīt vismaz 10mm garuma ietvaros.
5. Distālajā daļā jābūt platīna-niķeļa radiopakajai spirālei 3 cm garumā, kas nodrošina fluoroskopisku redzamību.
7. Vadītājstīgai jābūt šādam pielietojumam:
7.1  	perkutānai transluminālai koronārajai angioplastikai (PTCA);
7.2  	intervenču ierīču vadīšanai caur koronāro artēriju stenozēm;
7.3  	izmantošanai rutīnas un kompleksās koronārās anatomijas gadījumos.
8. Svarīgi, lai piedāvājumā būtu vismmaz 2 krāsu stīgu varianti, lai vairāku stīgu tehniku pielietojumu gadījumos būtu viegli izsekojams konkrētās stīgas lietojums.</t>
    </r>
  </si>
  <si>
    <r>
      <t xml:space="preserve">Elektrokardiostimulatos vienas sirds kameras stimulācijai ar fiziskās slodzes adaptācijas funkciju (SSIR tipa) 
</t>
    </r>
    <r>
      <rPr>
        <sz val="10"/>
        <color theme="1"/>
        <rFont val="Times New Roman"/>
        <family val="1"/>
        <charset val="186"/>
      </rPr>
      <t>1. Stimulatora svars 21,5 g, apjoms 9,7cm³.
2. Prognozētajam darbības laikas ir ne mazākam kā 8,7 gadi.
3. Konektors ir uni/bi, IS-1
4. Režīmi ir VVI, VOO, AAI, AOO, VVTR, VOOR, AAIR, AOOR, VVIR, VVT.
5. Stimulācijas bāzes frekvence ir maināmaa robežās kā 60 - 175 min-1
6. Sensors ir akselerometrs vai citas konstrukcijas līdzīga darbības principa sensoram
7. Ir funkcija sensora darbības automatizācijai
8. Maksimālā sensora frekvence ir ne mazākai kā 180 min-1.
9. Stimula amplitūda ir maināma ne mazākās robežās kā 0,25 - 7,5 V ar soli 0,5V.
10. Impulsa garums ir maināms ne mazākās robežās kā 0,1 - 1,5 ms ar soli  0,1ms
11. Jutīgums ir maināms ne mazākās robežās kā 0,5 - 5,0 mV ar soli 0,5mV; 6,0-10,0mV ar soli 1,0mV.
12. Ir histerēzes funkcija
13. EKS ir savietojams ar ICD 
14. Speciālā funkcija – autocapture stimulatora funkcija, kas kontrolē ventrikulāro sirds ritma uzskaitīšanas menedžementu (metodi)
15.Implantācijas laikā pēc elektroda pievienošanas automātiski ieslēdzās vairākas stimulatora funkcijas:
15.1 Kambara vai priekškambara stimulācijas sliekšņa kontrole
15.2 Elektrodu bojājumu kontrole
15.3 Statistika
15.4 EKG pieraksts
16. Polaritāte ir Uni-/Bi-, ar pārslēgšanas iespējām.
17. Ir automātiska stimulācijas sliekšņa kontrole un adaptācijas funkcija kambaru stimulācijas laikā
18. Ir iespēja uzstādīt stimulācijas drošības intervālu (vai minimālo impulsa lielumu), ar kādu tiks nodrošināta kambaru stimulācija neskatoties uz aktuālajiem šī brīža stimulācijas sliekšņa kontroles un adaptācijas automātiski izmērītajiem datiem.
19. Ir iespēja uzkrāt datus par sirds ritma traucējumiem intrakardiālās elektrokardiogrammas veidā.
20. Visas stimulatora funkcijas nodrošina, ja stimulācijas un uztveršanas polaritāte ir bipolāra
21. Pacients ar implantēto ierīci var atrasties MRI laukā ar slodzi 1,5 un 3,0 Teslas visam ķermenim
22. Ražotāja garantija  8.7 gadi.                                                                                                                                                                              
23. Aparātu var programmēt ar esošo aparatūru Medronic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</si>
</sst>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_-[$Ls-426]\ * #,##0.00_-;\-[$Ls-426]\ * #,##0.00_-;_-[$Ls-426]\ * &quot;-&quot;??_-;_-@_-"/>
    <numFmt numFmtId="165" formatCode="_-[$Ls-426]\ * #,##0.00_-;\-[$Ls-426]\ * #,##0.00_-;_-[$Ls-426]\ * \-??_-;_-@_-"/>
    <numFmt numFmtId="166" formatCode="#,##0.000"/>
    <numFmt numFmtId="167" formatCode="&quot;_-&quot;[$Ls-426]\ * #,##0.00&quot; _-&quot;;\-[$Ls-426]\ * #,##0.00&quot; _-&quot;;&quot;_-&quot;[$Ls-426]\ * \-??&quot; _-&quot;;_-@_-"/>
  </numFmts>
  <fonts count="52" x14ac:knownFonts="1">
    <font>
      <sz val="11"/>
      <color theme="1"/>
      <name val="Calibri"/>
      <family val="2"/>
      <charset val="186"/>
      <scheme val="minor"/>
    </font>
    <font>
      <sz val="11"/>
      <color theme="1"/>
      <name val="Calibri"/>
      <family val="2"/>
      <charset val="186"/>
      <scheme val="minor"/>
    </font>
    <font>
      <sz val="12"/>
      <color theme="1"/>
      <name val="Times New Roman"/>
      <family val="1"/>
      <charset val="186"/>
    </font>
    <font>
      <sz val="10"/>
      <color theme="1"/>
      <name val="Times New Roman"/>
      <family val="1"/>
      <charset val="186"/>
    </font>
    <font>
      <sz val="10"/>
      <color theme="1"/>
      <name val="Cambria"/>
      <family val="1"/>
      <charset val="186"/>
    </font>
    <font>
      <b/>
      <sz val="10"/>
      <name val="Times New Roman"/>
      <family val="1"/>
      <charset val="186"/>
    </font>
    <font>
      <sz val="10"/>
      <name val="Times New Roman"/>
      <family val="1"/>
      <charset val="186"/>
    </font>
    <font>
      <b/>
      <sz val="11"/>
      <color theme="1"/>
      <name val="Times New Roman"/>
      <family val="1"/>
      <charset val="186"/>
    </font>
    <font>
      <sz val="11"/>
      <color theme="1"/>
      <name val="Times New Roman"/>
      <family val="1"/>
      <charset val="186"/>
    </font>
    <font>
      <sz val="11"/>
      <name val="Times New Roman"/>
      <family val="1"/>
      <charset val="186"/>
    </font>
    <font>
      <b/>
      <sz val="10"/>
      <color theme="1"/>
      <name val="Times New Roman"/>
      <family val="1"/>
      <charset val="186"/>
    </font>
    <font>
      <sz val="11"/>
      <color rgb="FF000000"/>
      <name val="Times New Roman"/>
      <family val="1"/>
      <charset val="186"/>
    </font>
    <font>
      <sz val="12"/>
      <color rgb="FF000000"/>
      <name val="Times New Roman"/>
      <family val="1"/>
      <charset val="186"/>
    </font>
    <font>
      <b/>
      <sz val="11"/>
      <name val="Times New Roman"/>
      <family val="1"/>
      <charset val="186"/>
    </font>
    <font>
      <sz val="10"/>
      <color rgb="FF000000"/>
      <name val="Times New Roman"/>
      <family val="1"/>
      <charset val="186"/>
    </font>
    <font>
      <sz val="12"/>
      <name val="Times New Roman"/>
      <family val="1"/>
      <charset val="186"/>
    </font>
    <font>
      <sz val="10"/>
      <name val="Times New Roman"/>
      <family val="1"/>
    </font>
    <font>
      <sz val="11"/>
      <name val="Times New Roman"/>
      <family val="1"/>
    </font>
    <font>
      <b/>
      <sz val="11"/>
      <name val="Times New Roman"/>
      <family val="1"/>
    </font>
    <font>
      <b/>
      <sz val="11"/>
      <color rgb="FF000000"/>
      <name val="Times New Roman"/>
      <family val="1"/>
    </font>
    <font>
      <sz val="11"/>
      <color rgb="FF000000"/>
      <name val="Times New Roman"/>
      <family val="1"/>
    </font>
    <font>
      <sz val="10"/>
      <name val="Arial"/>
      <family val="2"/>
      <charset val="186"/>
    </font>
    <font>
      <sz val="8"/>
      <name val="Calibri"/>
      <family val="2"/>
      <charset val="186"/>
      <scheme val="minor"/>
    </font>
    <font>
      <b/>
      <sz val="11"/>
      <color theme="1"/>
      <name val="Times New Roman"/>
      <family val="1"/>
    </font>
    <font>
      <sz val="11"/>
      <color theme="1"/>
      <name val="Times New Roman"/>
      <family val="1"/>
    </font>
    <font>
      <sz val="11"/>
      <color rgb="FFFF0000"/>
      <name val="Times New Roman"/>
      <family val="1"/>
    </font>
    <font>
      <b/>
      <sz val="11"/>
      <color rgb="FF1A1818"/>
      <name val="Times New Roman"/>
      <family val="1"/>
    </font>
    <font>
      <sz val="11"/>
      <color rgb="FF1A1818"/>
      <name val="Times New Roman"/>
      <family val="1"/>
    </font>
    <font>
      <b/>
      <sz val="10"/>
      <name val="Times New Roman"/>
      <family val="1"/>
    </font>
    <font>
      <b/>
      <sz val="11"/>
      <color rgb="FF000000"/>
      <name val="Times New Roman"/>
      <family val="1"/>
      <charset val="186"/>
    </font>
    <font>
      <sz val="11"/>
      <color theme="1"/>
      <name val="Calibri"/>
      <family val="2"/>
      <scheme val="minor"/>
    </font>
    <font>
      <b/>
      <sz val="11"/>
      <color rgb="FF000000"/>
      <name val="Times New Roman"/>
      <family val="1"/>
      <charset val="1"/>
    </font>
    <font>
      <sz val="10"/>
      <color theme="1"/>
      <name val="Times New Roman"/>
      <family val="1"/>
    </font>
    <font>
      <sz val="10"/>
      <color rgb="FFFF0000"/>
      <name val="Times New Roman"/>
      <family val="1"/>
      <charset val="186"/>
    </font>
    <font>
      <b/>
      <sz val="10"/>
      <color theme="1"/>
      <name val="Times New Roman"/>
      <family val="1"/>
    </font>
    <font>
      <sz val="11"/>
      <color rgb="FF000000"/>
      <name val="Calibri"/>
      <family val="2"/>
      <charset val="186"/>
    </font>
    <font>
      <sz val="10"/>
      <color indexed="8"/>
      <name val="Times New Roman"/>
      <family val="1"/>
    </font>
    <font>
      <b/>
      <sz val="10"/>
      <color rgb="FF000000"/>
      <name val="Times New Roman"/>
      <family val="1"/>
    </font>
    <font>
      <sz val="12"/>
      <color theme="1"/>
      <name val="Calibri"/>
      <family val="2"/>
      <scheme val="minor"/>
    </font>
    <font>
      <sz val="11"/>
      <color theme="1"/>
      <name val="Calibri"/>
      <family val="2"/>
      <charset val="186"/>
    </font>
    <font>
      <b/>
      <sz val="12"/>
      <color theme="1"/>
      <name val="Times New Roman"/>
      <family val="1"/>
      <charset val="186"/>
    </font>
    <font>
      <b/>
      <sz val="12"/>
      <color theme="1"/>
      <name val="Cambria"/>
      <family val="1"/>
      <charset val="186"/>
    </font>
    <font>
      <b/>
      <i/>
      <sz val="12"/>
      <color theme="1"/>
      <name val="Cambria"/>
      <family val="1"/>
      <charset val="186"/>
    </font>
    <font>
      <b/>
      <sz val="11"/>
      <name val="Cambria"/>
      <family val="1"/>
      <charset val="186"/>
    </font>
    <font>
      <sz val="12"/>
      <name val="Cambria"/>
      <family val="1"/>
      <charset val="186"/>
    </font>
    <font>
      <sz val="9"/>
      <color theme="1"/>
      <name val="Cambria"/>
      <family val="1"/>
      <charset val="186"/>
    </font>
    <font>
      <b/>
      <sz val="11"/>
      <color theme="1"/>
      <name val="Cambria"/>
      <family val="1"/>
      <charset val="186"/>
    </font>
    <font>
      <b/>
      <sz val="12"/>
      <name val="Cambria"/>
      <family val="1"/>
      <charset val="186"/>
    </font>
    <font>
      <b/>
      <i/>
      <sz val="12"/>
      <color theme="1"/>
      <name val="Times New Roman"/>
      <family val="1"/>
      <charset val="186"/>
    </font>
    <font>
      <b/>
      <i/>
      <sz val="11"/>
      <color theme="1"/>
      <name val="Times New Roman"/>
      <family val="1"/>
    </font>
    <font>
      <sz val="12"/>
      <name val="Calibri"/>
      <family val="2"/>
      <charset val="186"/>
      <scheme val="minor"/>
    </font>
    <font>
      <sz val="12"/>
      <color rgb="FFFF0000"/>
      <name val="Calibri"/>
      <family val="2"/>
      <charset val="186"/>
      <scheme val="minor"/>
    </font>
  </fonts>
  <fills count="4">
    <fill>
      <patternFill patternType="none"/>
    </fill>
    <fill>
      <patternFill patternType="gray125"/>
    </fill>
    <fill>
      <patternFill patternType="solid">
        <fgColor theme="0"/>
        <bgColor indexed="64"/>
      </patternFill>
    </fill>
    <fill>
      <patternFill patternType="solid">
        <fgColor theme="0"/>
        <bgColor rgb="FFFFFF00"/>
      </patternFill>
    </fill>
  </fills>
  <borders count="1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s>
  <cellStyleXfs count="23">
    <xf numFmtId="0" fontId="0" fillId="0" borderId="0"/>
    <xf numFmtId="0" fontId="1" fillId="0" borderId="0"/>
    <xf numFmtId="164" fontId="3" fillId="0" borderId="0">
      <alignment vertical="center" wrapText="1"/>
    </xf>
    <xf numFmtId="0" fontId="1" fillId="0" borderId="0"/>
    <xf numFmtId="0" fontId="1" fillId="0" borderId="0"/>
    <xf numFmtId="0" fontId="21" fillId="0" borderId="0"/>
    <xf numFmtId="0" fontId="30" fillId="0" borderId="0"/>
    <xf numFmtId="165" fontId="14" fillId="0" borderId="0">
      <alignment vertical="center" wrapText="1"/>
    </xf>
    <xf numFmtId="0" fontId="1" fillId="0" borderId="0"/>
    <xf numFmtId="0" fontId="30" fillId="0" borderId="0"/>
    <xf numFmtId="44" fontId="30" fillId="0" borderId="0" applyFont="0" applyFill="0" applyBorder="0" applyAlignment="0" applyProtection="0"/>
    <xf numFmtId="9" fontId="30" fillId="0" borderId="0" applyFont="0" applyFill="0" applyBorder="0" applyAlignment="0" applyProtection="0"/>
    <xf numFmtId="0" fontId="35" fillId="0" borderId="0"/>
    <xf numFmtId="0" fontId="35" fillId="0" borderId="0"/>
    <xf numFmtId="0" fontId="35" fillId="0" borderId="0"/>
    <xf numFmtId="167" fontId="14" fillId="0" borderId="0">
      <alignment vertical="center" wrapText="1"/>
    </xf>
    <xf numFmtId="0" fontId="35" fillId="0" borderId="0"/>
    <xf numFmtId="0" fontId="35" fillId="0" borderId="0"/>
    <xf numFmtId="0" fontId="35" fillId="0" borderId="0"/>
    <xf numFmtId="167" fontId="14" fillId="0" borderId="0">
      <alignment vertical="center" wrapText="1"/>
    </xf>
    <xf numFmtId="0" fontId="35" fillId="0" borderId="0"/>
    <xf numFmtId="0" fontId="35" fillId="0" borderId="0"/>
    <xf numFmtId="0" fontId="38" fillId="0" borderId="0"/>
  </cellStyleXfs>
  <cellXfs count="216">
    <xf numFmtId="0" fontId="0" fillId="0" borderId="0" xfId="0"/>
    <xf numFmtId="0" fontId="3" fillId="0" borderId="0" xfId="1" applyFont="1" applyAlignment="1">
      <alignment horizontal="left" vertical="center" wrapText="1"/>
    </xf>
    <xf numFmtId="0" fontId="3" fillId="0" borderId="0" xfId="1" applyFont="1" applyAlignment="1">
      <alignment horizontal="left" vertical="top" wrapText="1"/>
    </xf>
    <xf numFmtId="0" fontId="3" fillId="0" borderId="1" xfId="1" applyFont="1" applyBorder="1" applyAlignment="1">
      <alignment horizontal="left" vertical="center" wrapText="1"/>
    </xf>
    <xf numFmtId="0" fontId="10" fillId="0" borderId="0" xfId="1" applyFont="1" applyAlignment="1">
      <alignment horizontal="center" vertical="center" wrapText="1"/>
    </xf>
    <xf numFmtId="4" fontId="3" fillId="2" borderId="0" xfId="1" applyNumberFormat="1" applyFont="1" applyFill="1" applyAlignment="1">
      <alignment horizontal="center" vertical="center" wrapText="1"/>
    </xf>
    <xf numFmtId="0" fontId="3" fillId="2" borderId="0" xfId="1" applyFont="1" applyFill="1" applyAlignment="1">
      <alignment horizontal="left" vertical="center" wrapText="1"/>
    </xf>
    <xf numFmtId="0" fontId="10" fillId="2" borderId="1" xfId="1" applyFont="1" applyFill="1" applyBorder="1" applyAlignment="1">
      <alignment horizontal="center" vertical="center" wrapText="1"/>
    </xf>
    <xf numFmtId="0" fontId="3" fillId="0" borderId="0" xfId="1" applyFont="1" applyAlignment="1">
      <alignment horizontal="center" vertical="center" wrapText="1"/>
    </xf>
    <xf numFmtId="0" fontId="10" fillId="0" borderId="1" xfId="1" applyFont="1" applyBorder="1" applyAlignment="1">
      <alignment horizontal="center" vertical="top" wrapText="1"/>
    </xf>
    <xf numFmtId="0" fontId="3" fillId="0" borderId="1" xfId="1" applyFont="1" applyBorder="1" applyAlignment="1">
      <alignment horizontal="center" vertical="center" wrapText="1"/>
    </xf>
    <xf numFmtId="0" fontId="10" fillId="0" borderId="1" xfId="1" applyFont="1" applyBorder="1" applyAlignment="1">
      <alignment horizontal="center" wrapText="1"/>
    </xf>
    <xf numFmtId="0" fontId="10" fillId="0" borderId="5" xfId="1" applyFont="1" applyBorder="1" applyAlignment="1">
      <alignment horizontal="center" wrapText="1"/>
    </xf>
    <xf numFmtId="0" fontId="10" fillId="0" borderId="0" xfId="1" applyFont="1" applyAlignment="1">
      <alignment horizontal="center" wrapText="1"/>
    </xf>
    <xf numFmtId="0" fontId="10" fillId="0" borderId="2" xfId="1" applyFont="1" applyBorder="1" applyAlignment="1">
      <alignment horizontal="center" wrapText="1"/>
    </xf>
    <xf numFmtId="0" fontId="7" fillId="0" borderId="1" xfId="1" applyFont="1" applyBorder="1" applyAlignment="1">
      <alignment horizontal="center" vertical="center" wrapText="1"/>
    </xf>
    <xf numFmtId="0" fontId="7" fillId="0" borderId="0" xfId="1" applyFont="1" applyAlignment="1">
      <alignment horizontal="center" vertical="center" wrapText="1"/>
    </xf>
    <xf numFmtId="0" fontId="24" fillId="2" borderId="0" xfId="1" applyFont="1" applyFill="1" applyAlignment="1">
      <alignment horizontal="center" vertical="center" wrapText="1"/>
    </xf>
    <xf numFmtId="3" fontId="24" fillId="2" borderId="0" xfId="1" applyNumberFormat="1" applyFont="1" applyFill="1" applyAlignment="1">
      <alignment horizontal="center" vertical="center" wrapText="1"/>
    </xf>
    <xf numFmtId="3" fontId="3" fillId="2" borderId="1" xfId="1" applyNumberFormat="1" applyFont="1" applyFill="1" applyBorder="1" applyAlignment="1">
      <alignment horizontal="center" vertical="center" wrapText="1"/>
    </xf>
    <xf numFmtId="0" fontId="24" fillId="2" borderId="1" xfId="1" applyFont="1" applyFill="1" applyBorder="1" applyAlignment="1">
      <alignment horizontal="center" vertical="center" wrapText="1"/>
    </xf>
    <xf numFmtId="3" fontId="24" fillId="2" borderId="1" xfId="1" applyNumberFormat="1" applyFont="1" applyFill="1" applyBorder="1" applyAlignment="1">
      <alignment horizontal="center" vertical="center" wrapText="1"/>
    </xf>
    <xf numFmtId="0" fontId="10" fillId="2" borderId="1" xfId="1" applyFont="1" applyFill="1" applyBorder="1" applyAlignment="1">
      <alignment horizontal="center" vertical="top" wrapText="1"/>
    </xf>
    <xf numFmtId="0" fontId="10" fillId="2" borderId="2" xfId="1" applyFont="1" applyFill="1" applyBorder="1" applyAlignment="1">
      <alignment horizontal="center" vertical="center" wrapText="1"/>
    </xf>
    <xf numFmtId="0" fontId="3" fillId="2" borderId="5" xfId="1" applyFont="1" applyFill="1" applyBorder="1" applyAlignment="1">
      <alignment horizontal="left" vertical="top" wrapText="1"/>
    </xf>
    <xf numFmtId="0" fontId="3" fillId="2" borderId="5"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0" xfId="1" applyFont="1" applyFill="1" applyAlignment="1">
      <alignment horizontal="left" vertical="top" wrapText="1"/>
    </xf>
    <xf numFmtId="3" fontId="10" fillId="2" borderId="1" xfId="1" applyNumberFormat="1" applyFont="1" applyFill="1" applyBorder="1" applyAlignment="1">
      <alignment horizontal="center" vertical="center" wrapText="1"/>
    </xf>
    <xf numFmtId="3" fontId="3" fillId="2" borderId="0" xfId="1" applyNumberFormat="1" applyFont="1" applyFill="1" applyAlignment="1">
      <alignment horizontal="center" vertical="center" wrapText="1"/>
    </xf>
    <xf numFmtId="0" fontId="23" fillId="2" borderId="2" xfId="1" applyFont="1" applyFill="1" applyBorder="1" applyAlignment="1">
      <alignment horizontal="left" vertical="top" wrapText="1"/>
    </xf>
    <xf numFmtId="0" fontId="23" fillId="2" borderId="0" xfId="1" applyFont="1" applyFill="1" applyAlignment="1">
      <alignment horizontal="left" vertical="top" wrapText="1"/>
    </xf>
    <xf numFmtId="0" fontId="10" fillId="0" borderId="1" xfId="1" applyFont="1" applyBorder="1" applyAlignment="1">
      <alignment horizontal="center" vertical="center" wrapText="1"/>
    </xf>
    <xf numFmtId="0" fontId="32" fillId="0" borderId="0" xfId="1" applyFont="1" applyAlignment="1">
      <alignment horizontal="left" vertical="center" wrapText="1"/>
    </xf>
    <xf numFmtId="0" fontId="34" fillId="0" borderId="1" xfId="1" applyFont="1" applyBorder="1" applyAlignment="1">
      <alignment horizontal="center" vertical="center" wrapText="1"/>
    </xf>
    <xf numFmtId="0" fontId="34" fillId="2" borderId="1" xfId="1" applyFont="1" applyFill="1" applyBorder="1" applyAlignment="1">
      <alignment horizontal="center" vertical="center" wrapText="1"/>
    </xf>
    <xf numFmtId="3" fontId="34" fillId="2" borderId="1" xfId="1" applyNumberFormat="1" applyFont="1" applyFill="1" applyBorder="1" applyAlignment="1">
      <alignment horizontal="center" vertical="center" wrapText="1"/>
    </xf>
    <xf numFmtId="49" fontId="10" fillId="2" borderId="1" xfId="1" applyNumberFormat="1" applyFont="1" applyFill="1" applyBorder="1" applyAlignment="1">
      <alignment horizontal="center" vertical="center"/>
    </xf>
    <xf numFmtId="0" fontId="3" fillId="2" borderId="1" xfId="1" applyFont="1" applyFill="1" applyBorder="1" applyAlignment="1">
      <alignment horizontal="center" vertical="center" wrapText="1"/>
    </xf>
    <xf numFmtId="0" fontId="14"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1" xfId="1" applyFont="1" applyFill="1" applyBorder="1" applyAlignment="1">
      <alignment horizontal="left" vertical="top" wrapText="1"/>
    </xf>
    <xf numFmtId="0" fontId="10" fillId="2" borderId="1" xfId="0" applyFont="1" applyFill="1" applyBorder="1" applyAlignment="1">
      <alignment horizontal="left" vertical="top" wrapText="1"/>
    </xf>
    <xf numFmtId="0" fontId="3" fillId="2" borderId="1" xfId="1" applyFont="1" applyFill="1" applyBorder="1" applyAlignment="1">
      <alignment horizontal="left" vertical="center" wrapText="1"/>
    </xf>
    <xf numFmtId="0" fontId="5" fillId="2" borderId="1" xfId="0" applyFont="1" applyFill="1" applyBorder="1" applyAlignment="1">
      <alignment horizontal="left" vertical="top" wrapText="1"/>
    </xf>
    <xf numFmtId="49" fontId="7" fillId="2" borderId="1" xfId="1" applyNumberFormat="1" applyFont="1" applyFill="1" applyBorder="1" applyAlignment="1">
      <alignment horizontal="center" vertical="center"/>
    </xf>
    <xf numFmtId="0" fontId="10" fillId="2" borderId="9" xfId="0" applyFont="1" applyFill="1" applyBorder="1" applyAlignment="1">
      <alignment vertical="top" wrapText="1"/>
    </xf>
    <xf numFmtId="0" fontId="15" fillId="2" borderId="1" xfId="0" applyFont="1" applyFill="1" applyBorder="1" applyAlignment="1">
      <alignment horizontal="center" vertical="center"/>
    </xf>
    <xf numFmtId="3" fontId="12" fillId="2" borderId="1" xfId="0" applyNumberFormat="1" applyFont="1" applyFill="1" applyBorder="1" applyAlignment="1">
      <alignment horizontal="center" vertical="center"/>
    </xf>
    <xf numFmtId="0" fontId="3" fillId="2" borderId="1" xfId="0" applyFont="1" applyFill="1" applyBorder="1" applyAlignment="1">
      <alignment horizontal="center" vertical="center"/>
    </xf>
    <xf numFmtId="1" fontId="10" fillId="2" borderId="1" xfId="0" applyNumberFormat="1" applyFont="1" applyFill="1" applyBorder="1" applyAlignment="1">
      <alignment horizontal="center" vertical="center" wrapText="1"/>
    </xf>
    <xf numFmtId="0" fontId="3" fillId="2" borderId="9" xfId="0" applyFont="1" applyFill="1" applyBorder="1" applyAlignment="1">
      <alignment vertical="top" wrapText="1"/>
    </xf>
    <xf numFmtId="0" fontId="8" fillId="2" borderId="1" xfId="0" applyFont="1" applyFill="1" applyBorder="1" applyAlignment="1">
      <alignment horizontal="center" vertical="center"/>
    </xf>
    <xf numFmtId="3" fontId="8" fillId="2" borderId="1" xfId="0" applyNumberFormat="1" applyFont="1" applyFill="1" applyBorder="1" applyAlignment="1">
      <alignment horizontal="center" vertical="center"/>
    </xf>
    <xf numFmtId="0" fontId="32" fillId="2" borderId="9" xfId="0" applyFont="1" applyFill="1" applyBorder="1" applyAlignment="1">
      <alignment vertical="top" wrapText="1"/>
    </xf>
    <xf numFmtId="0" fontId="10" fillId="2" borderId="1" xfId="1" applyFont="1" applyFill="1" applyBorder="1" applyAlignment="1">
      <alignment horizontal="left" vertical="top" wrapText="1"/>
    </xf>
    <xf numFmtId="3" fontId="8" fillId="2" borderId="1" xfId="1" applyNumberFormat="1" applyFont="1" applyFill="1" applyBorder="1" applyAlignment="1">
      <alignment horizontal="center" vertical="center" wrapText="1"/>
    </xf>
    <xf numFmtId="0" fontId="10" fillId="2" borderId="4" xfId="0" applyFont="1" applyFill="1" applyBorder="1" applyAlignment="1">
      <alignment horizontal="left" vertical="top" wrapText="1"/>
    </xf>
    <xf numFmtId="3" fontId="3" fillId="2" borderId="1" xfId="0" applyNumberFormat="1" applyFont="1" applyFill="1" applyBorder="1" applyAlignment="1">
      <alignment horizontal="center" vertical="center"/>
    </xf>
    <xf numFmtId="3" fontId="3" fillId="2" borderId="1" xfId="0" applyNumberFormat="1" applyFont="1" applyFill="1" applyBorder="1" applyAlignment="1">
      <alignment horizontal="center" vertical="center" wrapText="1"/>
    </xf>
    <xf numFmtId="0" fontId="5" fillId="2" borderId="4" xfId="0" applyFont="1" applyFill="1" applyBorder="1" applyAlignment="1">
      <alignment horizontal="left" vertical="top" wrapText="1"/>
    </xf>
    <xf numFmtId="2" fontId="5" fillId="2" borderId="4" xfId="0" applyNumberFormat="1" applyFont="1" applyFill="1" applyBorder="1" applyAlignment="1">
      <alignment horizontal="left" vertical="top" wrapText="1"/>
    </xf>
    <xf numFmtId="0" fontId="16" fillId="2" borderId="1" xfId="0" applyFont="1" applyFill="1" applyBorder="1" applyAlignment="1">
      <alignment vertical="top" wrapText="1"/>
    </xf>
    <xf numFmtId="0" fontId="10" fillId="2" borderId="10" xfId="0" applyFont="1" applyFill="1" applyBorder="1" applyAlignment="1">
      <alignment horizontal="left" vertical="top" wrapText="1"/>
    </xf>
    <xf numFmtId="0" fontId="7" fillId="2" borderId="1" xfId="0" applyFont="1" applyFill="1" applyBorder="1" applyAlignment="1">
      <alignment horizontal="center" vertical="center"/>
    </xf>
    <xf numFmtId="0" fontId="18" fillId="2" borderId="2" xfId="0" applyFont="1" applyFill="1" applyBorder="1" applyAlignment="1">
      <alignment vertical="top" wrapText="1"/>
    </xf>
    <xf numFmtId="0" fontId="20" fillId="2" borderId="1" xfId="0" applyFont="1" applyFill="1" applyBorder="1" applyAlignment="1">
      <alignment horizontal="center" vertical="center"/>
    </xf>
    <xf numFmtId="3" fontId="20" fillId="2" borderId="9" xfId="0" applyNumberFormat="1" applyFont="1" applyFill="1" applyBorder="1" applyAlignment="1">
      <alignment horizontal="center" vertical="center"/>
    </xf>
    <xf numFmtId="4" fontId="8" fillId="2" borderId="1" xfId="1" applyNumberFormat="1" applyFont="1" applyFill="1" applyBorder="1" applyAlignment="1">
      <alignment horizontal="center" vertical="center" wrapText="1"/>
    </xf>
    <xf numFmtId="0" fontId="8" fillId="2" borderId="1" xfId="1" applyFont="1" applyFill="1" applyBorder="1" applyAlignment="1">
      <alignment horizontal="center" vertical="top" wrapText="1"/>
    </xf>
    <xf numFmtId="166" fontId="3" fillId="2" borderId="1" xfId="1" applyNumberFormat="1" applyFont="1" applyFill="1" applyBorder="1" applyAlignment="1">
      <alignment horizontal="left" vertical="center" wrapText="1"/>
    </xf>
    <xf numFmtId="0" fontId="19" fillId="2" borderId="2" xfId="0" applyFont="1" applyFill="1" applyBorder="1" applyAlignment="1">
      <alignment vertical="top" wrapText="1"/>
    </xf>
    <xf numFmtId="4" fontId="9" fillId="2" borderId="1" xfId="1" applyNumberFormat="1" applyFont="1" applyFill="1" applyBorder="1" applyAlignment="1">
      <alignment horizontal="center" vertical="center" wrapText="1"/>
    </xf>
    <xf numFmtId="49" fontId="8" fillId="2" borderId="1" xfId="0" applyNumberFormat="1" applyFont="1" applyFill="1" applyBorder="1" applyAlignment="1">
      <alignment horizontal="center" vertical="top" wrapText="1"/>
    </xf>
    <xf numFmtId="0" fontId="24" fillId="2" borderId="2" xfId="1" applyFont="1" applyFill="1" applyBorder="1" applyAlignment="1">
      <alignment horizontal="left" vertical="top" wrapText="1"/>
    </xf>
    <xf numFmtId="0" fontId="20" fillId="3" borderId="2" xfId="0" applyFont="1" applyFill="1" applyBorder="1" applyAlignment="1">
      <alignment vertical="top" wrapText="1"/>
    </xf>
    <xf numFmtId="0" fontId="11" fillId="2" borderId="1" xfId="7" applyNumberFormat="1" applyFont="1" applyFill="1" applyBorder="1" applyAlignment="1">
      <alignment horizontal="center" vertical="top" wrapText="1"/>
    </xf>
    <xf numFmtId="0" fontId="31" fillId="3" borderId="2" xfId="0" applyFont="1" applyFill="1" applyBorder="1" applyAlignment="1">
      <alignment vertical="top" wrapText="1"/>
    </xf>
    <xf numFmtId="49" fontId="7" fillId="2" borderId="1" xfId="1" applyNumberFormat="1" applyFont="1" applyFill="1" applyBorder="1" applyAlignment="1">
      <alignment horizontal="center" vertical="center" wrapText="1"/>
    </xf>
    <xf numFmtId="0" fontId="23" fillId="2" borderId="2" xfId="0" applyFont="1" applyFill="1" applyBorder="1" applyAlignment="1">
      <alignment vertical="top" wrapText="1"/>
    </xf>
    <xf numFmtId="0" fontId="23" fillId="2" borderId="2" xfId="0" applyFont="1" applyFill="1" applyBorder="1" applyAlignment="1">
      <alignment horizontal="left" vertical="top" wrapText="1"/>
    </xf>
    <xf numFmtId="0" fontId="23" fillId="2" borderId="1" xfId="1" applyFont="1" applyFill="1" applyBorder="1" applyAlignment="1">
      <alignment horizontal="left" vertical="top" wrapText="1"/>
    </xf>
    <xf numFmtId="0" fontId="26" fillId="2" borderId="2" xfId="0" applyFont="1" applyFill="1" applyBorder="1" applyAlignment="1">
      <alignment vertical="top" wrapText="1"/>
    </xf>
    <xf numFmtId="0" fontId="23" fillId="2" borderId="9" xfId="0" applyFont="1" applyFill="1" applyBorder="1" applyAlignment="1">
      <alignment vertical="top" wrapText="1"/>
    </xf>
    <xf numFmtId="0" fontId="4" fillId="2" borderId="0" xfId="1" applyFont="1" applyFill="1" applyAlignment="1">
      <alignment horizontal="center" vertical="center" wrapText="1"/>
    </xf>
    <xf numFmtId="0" fontId="19" fillId="2" borderId="9" xfId="0" applyFont="1" applyFill="1" applyBorder="1" applyAlignment="1">
      <alignment vertical="top" wrapText="1"/>
    </xf>
    <xf numFmtId="49" fontId="7" fillId="2" borderId="6" xfId="1" applyNumberFormat="1" applyFont="1" applyFill="1" applyBorder="1" applyAlignment="1">
      <alignment horizontal="center" vertical="center"/>
    </xf>
    <xf numFmtId="0" fontId="19" fillId="2" borderId="8" xfId="0" applyFont="1" applyFill="1" applyBorder="1" applyAlignment="1">
      <alignment vertical="top" wrapText="1"/>
    </xf>
    <xf numFmtId="0" fontId="4" fillId="2" borderId="0" xfId="1" applyFont="1" applyFill="1" applyAlignment="1">
      <alignment horizontal="left" vertical="top" wrapText="1"/>
    </xf>
    <xf numFmtId="0" fontId="29" fillId="2" borderId="9" xfId="0" applyFont="1" applyFill="1" applyBorder="1" applyAlignment="1">
      <alignment vertical="top" wrapText="1"/>
    </xf>
    <xf numFmtId="49" fontId="7" fillId="2" borderId="5" xfId="1" applyNumberFormat="1" applyFont="1" applyFill="1" applyBorder="1" applyAlignment="1">
      <alignment horizontal="center" vertical="center"/>
    </xf>
    <xf numFmtId="0" fontId="20" fillId="2" borderId="7" xfId="0" applyFont="1" applyFill="1" applyBorder="1" applyAlignment="1">
      <alignment horizontal="left" vertical="top" wrapText="1"/>
    </xf>
    <xf numFmtId="0" fontId="19" fillId="2" borderId="9" xfId="0" applyFont="1" applyFill="1" applyBorder="1" applyAlignment="1">
      <alignment horizontal="left" vertical="top" wrapText="1"/>
    </xf>
    <xf numFmtId="0" fontId="20" fillId="2" borderId="7" xfId="0" applyFont="1" applyFill="1" applyBorder="1" applyAlignment="1">
      <alignment vertical="top" wrapText="1"/>
    </xf>
    <xf numFmtId="0" fontId="19" fillId="2" borderId="7" xfId="0" applyFont="1" applyFill="1" applyBorder="1" applyAlignment="1">
      <alignment vertical="top" wrapText="1"/>
    </xf>
    <xf numFmtId="0" fontId="17" fillId="2" borderId="1" xfId="0" applyFont="1" applyFill="1" applyBorder="1" applyAlignment="1">
      <alignment horizontal="center" vertical="center"/>
    </xf>
    <xf numFmtId="0" fontId="23" fillId="2" borderId="9" xfId="1" applyFont="1" applyFill="1" applyBorder="1" applyAlignment="1">
      <alignment horizontal="left" vertical="top" wrapText="1"/>
    </xf>
    <xf numFmtId="3" fontId="24" fillId="2" borderId="9" xfId="1" applyNumberFormat="1" applyFont="1" applyFill="1" applyBorder="1" applyAlignment="1">
      <alignment horizontal="center" vertical="center" wrapText="1"/>
    </xf>
    <xf numFmtId="0" fontId="24" fillId="2" borderId="9" xfId="1" applyFont="1" applyFill="1" applyBorder="1" applyAlignment="1">
      <alignment horizontal="left" vertical="top" wrapText="1"/>
    </xf>
    <xf numFmtId="0" fontId="24" fillId="2" borderId="1" xfId="0" applyFont="1" applyFill="1" applyBorder="1" applyAlignment="1">
      <alignment horizontal="center" vertical="center"/>
    </xf>
    <xf numFmtId="3" fontId="24" fillId="2" borderId="9" xfId="0" applyNumberFormat="1" applyFont="1" applyFill="1" applyBorder="1" applyAlignment="1">
      <alignment horizontal="center" vertical="center"/>
    </xf>
    <xf numFmtId="0" fontId="24" fillId="2" borderId="9" xfId="0" applyFont="1" applyFill="1" applyBorder="1" applyAlignment="1">
      <alignment vertical="top" wrapText="1"/>
    </xf>
    <xf numFmtId="3" fontId="17" fillId="2" borderId="9" xfId="0" applyNumberFormat="1" applyFont="1" applyFill="1" applyBorder="1" applyAlignment="1">
      <alignment horizontal="center" vertical="center"/>
    </xf>
    <xf numFmtId="0" fontId="24" fillId="2" borderId="9" xfId="0" applyFont="1" applyFill="1" applyBorder="1" applyAlignment="1">
      <alignment vertical="center" wrapText="1"/>
    </xf>
    <xf numFmtId="49" fontId="7" fillId="2" borderId="1" xfId="0" applyNumberFormat="1" applyFont="1" applyFill="1" applyBorder="1" applyAlignment="1">
      <alignment horizontal="center" vertical="center"/>
    </xf>
    <xf numFmtId="0" fontId="17" fillId="2" borderId="9" xfId="5" applyFont="1" applyFill="1" applyBorder="1" applyAlignment="1">
      <alignment horizontal="left" vertical="center" wrapText="1"/>
    </xf>
    <xf numFmtId="0" fontId="23" fillId="2" borderId="9" xfId="3" applyFont="1" applyFill="1" applyBorder="1" applyAlignment="1">
      <alignment horizontal="left" vertical="top" wrapText="1"/>
    </xf>
    <xf numFmtId="0" fontId="7" fillId="2" borderId="1" xfId="1" applyFont="1" applyFill="1" applyBorder="1" applyAlignment="1">
      <alignment horizontal="center" vertical="center" wrapText="1"/>
    </xf>
    <xf numFmtId="0" fontId="7" fillId="2" borderId="1" xfId="1" applyFont="1" applyFill="1" applyBorder="1" applyAlignment="1">
      <alignment horizontal="left" vertical="top" wrapText="1"/>
    </xf>
    <xf numFmtId="0" fontId="24" fillId="2" borderId="1" xfId="0" applyFont="1" applyFill="1" applyBorder="1" applyAlignment="1">
      <alignment vertical="top" wrapText="1"/>
    </xf>
    <xf numFmtId="0" fontId="17" fillId="2" borderId="1" xfId="0" applyFont="1" applyFill="1" applyBorder="1" applyAlignment="1">
      <alignment horizontal="left" vertical="top" wrapText="1"/>
    </xf>
    <xf numFmtId="0" fontId="11" fillId="2" borderId="1" xfId="0" applyFont="1" applyFill="1" applyBorder="1" applyAlignment="1">
      <alignment horizontal="left" vertical="top" wrapText="1"/>
    </xf>
    <xf numFmtId="0" fontId="3" fillId="2" borderId="4" xfId="1" applyFont="1" applyFill="1" applyBorder="1" applyAlignment="1">
      <alignment horizontal="center" vertical="center" wrapText="1"/>
    </xf>
    <xf numFmtId="3" fontId="3" fillId="2" borderId="9" xfId="1" applyNumberFormat="1" applyFont="1" applyFill="1" applyBorder="1" applyAlignment="1">
      <alignment horizontal="center" vertical="center" wrapText="1"/>
    </xf>
    <xf numFmtId="3" fontId="3" fillId="2" borderId="7" xfId="1" applyNumberFormat="1" applyFont="1" applyFill="1" applyBorder="1" applyAlignment="1">
      <alignment horizontal="center" vertical="center" wrapText="1"/>
    </xf>
    <xf numFmtId="0" fontId="3" fillId="2" borderId="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20" fillId="2" borderId="1" xfId="0" applyFont="1" applyFill="1" applyBorder="1" applyAlignment="1">
      <alignment horizontal="center" vertical="center"/>
    </xf>
    <xf numFmtId="3" fontId="20" fillId="2" borderId="9" xfId="0" applyNumberFormat="1" applyFont="1" applyFill="1" applyBorder="1" applyAlignment="1">
      <alignment horizontal="center" vertical="center"/>
    </xf>
    <xf numFmtId="0" fontId="16" fillId="0" borderId="1" xfId="0" applyFont="1" applyBorder="1" applyAlignment="1">
      <alignment horizontal="left" vertical="top" wrapText="1"/>
    </xf>
    <xf numFmtId="0" fontId="34" fillId="0" borderId="1" xfId="0" applyFont="1" applyBorder="1" applyAlignment="1">
      <alignment horizontal="left" vertical="top" wrapText="1"/>
    </xf>
    <xf numFmtId="0" fontId="16" fillId="0" borderId="1" xfId="0" applyFont="1" applyBorder="1" applyAlignment="1">
      <alignment vertical="top" wrapText="1"/>
    </xf>
    <xf numFmtId="0" fontId="32" fillId="0" borderId="1" xfId="0" applyFont="1" applyBorder="1" applyAlignment="1">
      <alignment horizontal="left" vertical="top" wrapText="1"/>
    </xf>
    <xf numFmtId="0" fontId="10" fillId="2" borderId="5" xfId="1" applyFont="1" applyFill="1" applyBorder="1" applyAlignment="1">
      <alignment horizontal="center" vertical="center" wrapText="1"/>
    </xf>
    <xf numFmtId="4" fontId="3" fillId="2" borderId="1" xfId="1" applyNumberFormat="1" applyFont="1" applyFill="1" applyBorder="1" applyAlignment="1">
      <alignment horizontal="center" vertical="center" wrapText="1"/>
    </xf>
    <xf numFmtId="0" fontId="3" fillId="2" borderId="1" xfId="1" applyFont="1" applyFill="1" applyBorder="1" applyAlignment="1">
      <alignment horizontal="center" vertical="center" wrapText="1"/>
    </xf>
    <xf numFmtId="0" fontId="3" fillId="0" borderId="1" xfId="1" applyFont="1" applyBorder="1" applyAlignment="1">
      <alignment horizontal="left" vertical="top" wrapText="1"/>
    </xf>
    <xf numFmtId="3" fontId="9" fillId="2" borderId="9" xfId="1" applyNumberFormat="1" applyFont="1" applyFill="1" applyBorder="1" applyAlignment="1">
      <alignment horizontal="center" vertical="center" wrapText="1"/>
    </xf>
    <xf numFmtId="0" fontId="10" fillId="2" borderId="5" xfId="1" applyFont="1" applyFill="1" applyBorder="1" applyAlignment="1">
      <alignment horizontal="center" vertical="center" wrapText="1"/>
    </xf>
    <xf numFmtId="0" fontId="40" fillId="0" borderId="0" xfId="1" applyFont="1" applyAlignment="1">
      <alignment horizontal="center" wrapText="1"/>
    </xf>
    <xf numFmtId="0" fontId="2" fillId="0" borderId="0" xfId="1" applyFont="1" applyAlignment="1">
      <alignment horizontal="left" vertical="center" wrapText="1"/>
    </xf>
    <xf numFmtId="0" fontId="2" fillId="2" borderId="0" xfId="1" applyFont="1" applyFill="1" applyAlignment="1">
      <alignment horizontal="center" vertical="center" wrapText="1"/>
    </xf>
    <xf numFmtId="0" fontId="43" fillId="0" borderId="9" xfId="2" applyNumberFormat="1" applyFont="1" applyBorder="1" applyAlignment="1">
      <alignment horizontal="center" vertical="center" wrapText="1"/>
    </xf>
    <xf numFmtId="0" fontId="45" fillId="0" borderId="0" xfId="0" applyFont="1"/>
    <xf numFmtId="0" fontId="46" fillId="0" borderId="9" xfId="0" applyFont="1" applyBorder="1" applyAlignment="1">
      <alignment horizontal="center" vertical="center" wrapText="1"/>
    </xf>
    <xf numFmtId="0" fontId="40" fillId="0" borderId="0" xfId="1" applyFont="1" applyAlignment="1">
      <alignment horizontal="center" vertical="center" wrapText="1"/>
    </xf>
    <xf numFmtId="0" fontId="40" fillId="0" borderId="0" xfId="1" applyFont="1" applyAlignment="1">
      <alignment horizontal="center" vertical="top" wrapText="1"/>
    </xf>
    <xf numFmtId="0" fontId="2" fillId="0" borderId="0" xfId="1" applyFont="1" applyAlignment="1">
      <alignment horizontal="center" vertical="center" wrapText="1"/>
    </xf>
    <xf numFmtId="3" fontId="2" fillId="2" borderId="0" xfId="1" applyNumberFormat="1" applyFont="1" applyFill="1" applyAlignment="1">
      <alignment horizontal="center" vertical="center" wrapText="1"/>
    </xf>
    <xf numFmtId="0" fontId="7" fillId="0" borderId="0" xfId="0" applyFont="1" applyAlignment="1">
      <alignment horizontal="center" vertical="center" wrapText="1"/>
    </xf>
    <xf numFmtId="0" fontId="23" fillId="2" borderId="0" xfId="0" applyFont="1" applyFill="1" applyAlignment="1">
      <alignment horizontal="center" vertical="center" wrapText="1"/>
    </xf>
    <xf numFmtId="0" fontId="24" fillId="2" borderId="0" xfId="0" applyFont="1" applyFill="1" applyAlignment="1">
      <alignment horizontal="center" vertical="center" wrapText="1"/>
    </xf>
    <xf numFmtId="3" fontId="24" fillId="2" borderId="0" xfId="0" applyNumberFormat="1" applyFont="1" applyFill="1" applyAlignment="1">
      <alignment horizontal="center" vertical="center" wrapText="1"/>
    </xf>
    <xf numFmtId="0" fontId="8" fillId="2" borderId="0" xfId="0" applyFont="1" applyFill="1" applyAlignment="1">
      <alignment horizontal="left" vertical="center" wrapText="1"/>
    </xf>
    <xf numFmtId="166" fontId="8" fillId="2" borderId="0" xfId="0" applyNumberFormat="1" applyFont="1" applyFill="1" applyAlignment="1">
      <alignment horizontal="left" vertical="center" wrapText="1"/>
    </xf>
    <xf numFmtId="4" fontId="8" fillId="2" borderId="0" xfId="0" applyNumberFormat="1" applyFont="1" applyFill="1" applyAlignment="1">
      <alignment horizontal="center" vertical="center" wrapText="1"/>
    </xf>
    <xf numFmtId="0" fontId="8" fillId="0" borderId="0" xfId="0" applyFont="1" applyAlignment="1">
      <alignment horizontal="left" vertical="center" wrapText="1"/>
    </xf>
    <xf numFmtId="0" fontId="10" fillId="2" borderId="1" xfId="2" applyNumberFormat="1" applyFont="1" applyFill="1" applyBorder="1" applyAlignment="1">
      <alignment horizontal="center" vertical="center" wrapText="1"/>
    </xf>
    <xf numFmtId="166" fontId="10" fillId="2" borderId="5" xfId="1" applyNumberFormat="1" applyFont="1" applyFill="1" applyBorder="1" applyAlignment="1">
      <alignment horizontal="left" vertical="center" wrapText="1"/>
    </xf>
    <xf numFmtId="0" fontId="10" fillId="2" borderId="5" xfId="1" applyFont="1" applyFill="1" applyBorder="1" applyAlignment="1">
      <alignment horizontal="left" vertical="center" wrapText="1"/>
    </xf>
    <xf numFmtId="4" fontId="10" fillId="2" borderId="1" xfId="1" applyNumberFormat="1" applyFont="1" applyFill="1" applyBorder="1" applyAlignment="1">
      <alignment horizontal="center" vertical="center" wrapText="1"/>
    </xf>
    <xf numFmtId="0" fontId="11" fillId="2" borderId="1" xfId="0" applyFont="1" applyFill="1" applyBorder="1" applyAlignment="1">
      <alignment vertical="center"/>
    </xf>
    <xf numFmtId="166" fontId="3" fillId="2" borderId="1" xfId="1" applyNumberFormat="1" applyFont="1" applyFill="1" applyBorder="1" applyAlignment="1">
      <alignment horizontal="left" vertical="top" wrapText="1"/>
    </xf>
    <xf numFmtId="166" fontId="11" fillId="2" borderId="1" xfId="0" applyNumberFormat="1" applyFont="1" applyFill="1" applyBorder="1" applyAlignment="1">
      <alignment vertical="center"/>
    </xf>
    <xf numFmtId="0" fontId="50" fillId="0" borderId="0" xfId="0" applyFont="1" applyAlignment="1">
      <alignment wrapText="1"/>
    </xf>
    <xf numFmtId="0" fontId="51" fillId="0" borderId="0" xfId="0" applyFont="1" applyAlignment="1">
      <alignment wrapText="1"/>
    </xf>
    <xf numFmtId="166" fontId="3" fillId="2" borderId="0" xfId="1" applyNumberFormat="1" applyFont="1" applyFill="1" applyAlignment="1">
      <alignment horizontal="left" vertical="center" wrapText="1"/>
    </xf>
    <xf numFmtId="0" fontId="10" fillId="2" borderId="1" xfId="0" applyFont="1" applyFill="1" applyBorder="1" applyAlignment="1">
      <alignment horizontal="left" vertical="top" wrapText="1" readingOrder="1"/>
    </xf>
    <xf numFmtId="0" fontId="44" fillId="0" borderId="0" xfId="2" quotePrefix="1" applyNumberFormat="1" applyFont="1" applyBorder="1" applyAlignment="1">
      <alignment horizontal="left" vertical="top" wrapText="1"/>
    </xf>
    <xf numFmtId="0" fontId="2" fillId="2" borderId="0" xfId="1" applyFont="1" applyFill="1" applyBorder="1" applyAlignment="1">
      <alignment horizontal="left" vertical="top" wrapText="1"/>
    </xf>
    <xf numFmtId="0" fontId="44" fillId="2" borderId="0" xfId="2" quotePrefix="1" applyNumberFormat="1" applyFont="1" applyFill="1" applyBorder="1" applyAlignment="1">
      <alignment horizontal="left" vertical="top" wrapText="1"/>
    </xf>
    <xf numFmtId="49" fontId="10" fillId="2" borderId="1" xfId="0" applyNumberFormat="1" applyFont="1" applyFill="1" applyBorder="1" applyAlignment="1">
      <alignment vertical="top" wrapText="1" readingOrder="1"/>
    </xf>
    <xf numFmtId="0" fontId="3" fillId="2" borderId="1" xfId="0"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0" fontId="20" fillId="2" borderId="1" xfId="0" applyFont="1" applyFill="1" applyBorder="1" applyAlignment="1">
      <alignment horizontal="center" vertical="center"/>
    </xf>
    <xf numFmtId="3" fontId="20" fillId="2" borderId="9" xfId="0" applyNumberFormat="1" applyFont="1" applyFill="1" applyBorder="1" applyAlignment="1">
      <alignment horizontal="center" vertical="center"/>
    </xf>
    <xf numFmtId="0" fontId="8" fillId="0" borderId="1" xfId="0" applyFont="1" applyBorder="1" applyAlignment="1">
      <alignment vertical="top" wrapText="1"/>
    </xf>
    <xf numFmtId="49" fontId="7" fillId="2" borderId="9" xfId="1" applyNumberFormat="1" applyFont="1" applyFill="1" applyBorder="1" applyAlignment="1">
      <alignment horizontal="center" vertical="center"/>
    </xf>
    <xf numFmtId="0" fontId="10" fillId="0" borderId="5" xfId="1" applyFont="1" applyBorder="1" applyAlignment="1">
      <alignment horizontal="center" vertical="center" wrapText="1"/>
    </xf>
    <xf numFmtId="49" fontId="10" fillId="0" borderId="1" xfId="1" applyNumberFormat="1" applyFont="1" applyBorder="1" applyAlignment="1">
      <alignment horizontal="center" vertical="center" wrapText="1"/>
    </xf>
    <xf numFmtId="0" fontId="10" fillId="0" borderId="9" xfId="1" applyFont="1" applyBorder="1" applyAlignment="1">
      <alignment horizontal="center" wrapText="1"/>
    </xf>
    <xf numFmtId="0" fontId="10" fillId="2" borderId="10" xfId="1" applyFont="1" applyFill="1" applyBorder="1" applyAlignment="1">
      <alignment horizontal="center" vertical="center" wrapText="1"/>
    </xf>
    <xf numFmtId="2" fontId="10" fillId="2" borderId="4" xfId="0" applyNumberFormat="1" applyFont="1" applyFill="1" applyBorder="1" applyAlignment="1">
      <alignment horizontal="left" vertical="top" wrapText="1"/>
    </xf>
    <xf numFmtId="0" fontId="7" fillId="0" borderId="9" xfId="1" applyFont="1" applyBorder="1" applyAlignment="1">
      <alignment horizontal="center" vertical="center" wrapText="1"/>
    </xf>
    <xf numFmtId="49" fontId="7" fillId="2" borderId="9" xfId="1" applyNumberFormat="1" applyFont="1" applyFill="1" applyBorder="1" applyAlignment="1">
      <alignment horizontal="center" vertical="center" wrapText="1"/>
    </xf>
    <xf numFmtId="49" fontId="7" fillId="2" borderId="8" xfId="1" applyNumberFormat="1" applyFont="1" applyFill="1" applyBorder="1" applyAlignment="1">
      <alignment horizontal="center" vertical="center"/>
    </xf>
    <xf numFmtId="49" fontId="7" fillId="2" borderId="7" xfId="1" applyNumberFormat="1" applyFont="1" applyFill="1" applyBorder="1" applyAlignment="1">
      <alignment horizontal="center" vertical="center"/>
    </xf>
    <xf numFmtId="49" fontId="7" fillId="2" borderId="9" xfId="0" applyNumberFormat="1" applyFont="1" applyFill="1" applyBorder="1" applyAlignment="1">
      <alignment horizontal="center" vertical="center"/>
    </xf>
    <xf numFmtId="0" fontId="8" fillId="0" borderId="1" xfId="0" applyFont="1" applyBorder="1" applyAlignment="1">
      <alignment horizontal="left" vertical="top" wrapText="1"/>
    </xf>
    <xf numFmtId="0" fontId="10" fillId="0" borderId="1" xfId="1" applyFont="1" applyBorder="1" applyAlignment="1">
      <alignment horizontal="left" vertical="top" wrapText="1"/>
    </xf>
    <xf numFmtId="0" fontId="10" fillId="2" borderId="1" xfId="1" applyFont="1" applyFill="1" applyBorder="1" applyAlignment="1">
      <alignment horizontal="center" wrapText="1"/>
    </xf>
    <xf numFmtId="49" fontId="10" fillId="2" borderId="1" xfId="1" applyNumberFormat="1" applyFont="1" applyFill="1" applyBorder="1" applyAlignment="1">
      <alignment horizontal="center" vertical="center" wrapText="1"/>
    </xf>
    <xf numFmtId="0" fontId="44" fillId="2" borderId="1" xfId="2" quotePrefix="1" applyNumberFormat="1" applyFont="1" applyFill="1" applyBorder="1" applyAlignment="1">
      <alignment horizontal="left" vertical="top" wrapText="1"/>
    </xf>
    <xf numFmtId="0" fontId="41" fillId="2" borderId="0" xfId="1" applyFont="1" applyFill="1" applyAlignment="1">
      <alignment horizontal="center" vertical="top" wrapText="1"/>
    </xf>
    <xf numFmtId="0" fontId="41" fillId="0" borderId="11" xfId="1" applyFont="1" applyBorder="1" applyAlignment="1">
      <alignment horizontal="left" vertical="center" wrapText="1"/>
    </xf>
    <xf numFmtId="0" fontId="41" fillId="0" borderId="0" xfId="1" applyFont="1" applyBorder="1" applyAlignment="1">
      <alignment horizontal="left" vertical="center" wrapText="1"/>
    </xf>
    <xf numFmtId="0" fontId="41" fillId="0" borderId="0" xfId="1" applyFont="1" applyAlignment="1">
      <alignment horizontal="left" vertical="center" wrapText="1"/>
    </xf>
    <xf numFmtId="0" fontId="2" fillId="2" borderId="1" xfId="1" applyFont="1" applyFill="1" applyBorder="1" applyAlignment="1">
      <alignment horizontal="left" vertical="top" wrapText="1"/>
    </xf>
    <xf numFmtId="0" fontId="3" fillId="2" borderId="9"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1" fillId="2" borderId="5" xfId="0" applyFont="1" applyFill="1" applyBorder="1" applyAlignment="1">
      <alignment horizontal="center" vertical="center"/>
    </xf>
    <xf numFmtId="0" fontId="11" fillId="2" borderId="6" xfId="0" applyFont="1" applyFill="1" applyBorder="1" applyAlignment="1">
      <alignment horizontal="center" vertical="center"/>
    </xf>
    <xf numFmtId="0" fontId="10" fillId="2" borderId="5" xfId="1" applyFont="1" applyFill="1" applyBorder="1" applyAlignment="1">
      <alignment horizontal="center" vertical="center" wrapText="1"/>
    </xf>
    <xf numFmtId="0" fontId="10" fillId="2" borderId="6" xfId="1" applyFont="1" applyFill="1" applyBorder="1" applyAlignment="1">
      <alignment horizontal="center" vertical="center" wrapText="1"/>
    </xf>
    <xf numFmtId="2" fontId="5" fillId="2" borderId="5" xfId="0" applyNumberFormat="1" applyFont="1" applyFill="1" applyBorder="1" applyAlignment="1">
      <alignment horizontal="left" vertical="top" wrapText="1"/>
    </xf>
    <xf numFmtId="2" fontId="5" fillId="2" borderId="6" xfId="0" applyNumberFormat="1" applyFont="1" applyFill="1" applyBorder="1" applyAlignment="1">
      <alignment horizontal="left" vertical="top" wrapText="1"/>
    </xf>
    <xf numFmtId="0" fontId="3" fillId="2" borderId="1" xfId="0"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0" fontId="40" fillId="0" borderId="0" xfId="1" applyFont="1" applyAlignment="1">
      <alignment horizontal="left" vertical="center" wrapText="1"/>
    </xf>
    <xf numFmtId="0" fontId="44" fillId="0" borderId="1" xfId="2" quotePrefix="1" applyNumberFormat="1" applyFont="1" applyBorder="1" applyAlignment="1">
      <alignment horizontal="left" vertical="top" wrapText="1"/>
    </xf>
    <xf numFmtId="4" fontId="9" fillId="2" borderId="5" xfId="1" applyNumberFormat="1" applyFont="1" applyFill="1" applyBorder="1" applyAlignment="1">
      <alignment horizontal="center" vertical="center" wrapText="1"/>
    </xf>
    <xf numFmtId="4" fontId="9" fillId="2" borderId="6" xfId="1" applyNumberFormat="1" applyFont="1" applyFill="1" applyBorder="1" applyAlignment="1">
      <alignment horizontal="center" vertical="center" wrapText="1"/>
    </xf>
    <xf numFmtId="4" fontId="3" fillId="2" borderId="5" xfId="1" applyNumberFormat="1" applyFont="1" applyFill="1" applyBorder="1" applyAlignment="1">
      <alignment horizontal="center" vertical="center" wrapText="1"/>
    </xf>
    <xf numFmtId="4" fontId="3" fillId="2" borderId="6" xfId="1" applyNumberFormat="1" applyFont="1" applyFill="1" applyBorder="1" applyAlignment="1">
      <alignment horizontal="center" vertical="center" wrapText="1"/>
    </xf>
    <xf numFmtId="0" fontId="8" fillId="2" borderId="1" xfId="0" applyFont="1" applyFill="1" applyBorder="1" applyAlignment="1">
      <alignment horizontal="center" vertical="center"/>
    </xf>
    <xf numFmtId="0" fontId="8" fillId="2" borderId="9" xfId="0" applyFont="1" applyFill="1" applyBorder="1" applyAlignment="1">
      <alignment horizontal="center" vertical="center"/>
    </xf>
    <xf numFmtId="49" fontId="7" fillId="2" borderId="5" xfId="1" applyNumberFormat="1" applyFont="1" applyFill="1" applyBorder="1" applyAlignment="1">
      <alignment horizontal="center" vertical="center"/>
    </xf>
    <xf numFmtId="49" fontId="7" fillId="2" borderId="6" xfId="1" applyNumberFormat="1" applyFont="1" applyFill="1" applyBorder="1" applyAlignment="1">
      <alignment horizontal="center" vertical="center"/>
    </xf>
    <xf numFmtId="0" fontId="23" fillId="2" borderId="7" xfId="0" applyFont="1" applyFill="1" applyBorder="1" applyAlignment="1">
      <alignment horizontal="left" vertical="top" wrapText="1"/>
    </xf>
    <xf numFmtId="0" fontId="23" fillId="2" borderId="8" xfId="0" applyFont="1" applyFill="1" applyBorder="1" applyAlignment="1">
      <alignment horizontal="left" vertical="top"/>
    </xf>
    <xf numFmtId="0" fontId="20" fillId="2" borderId="1" xfId="0" applyFont="1" applyFill="1" applyBorder="1" applyAlignment="1">
      <alignment horizontal="center" vertical="center"/>
    </xf>
    <xf numFmtId="3" fontId="20" fillId="2" borderId="9" xfId="0" applyNumberFormat="1" applyFont="1" applyFill="1" applyBorder="1" applyAlignment="1">
      <alignment horizontal="center" vertical="center"/>
    </xf>
    <xf numFmtId="0" fontId="20" fillId="2" borderId="9" xfId="0" applyFont="1" applyFill="1" applyBorder="1" applyAlignment="1">
      <alignment horizontal="center" vertical="center"/>
    </xf>
    <xf numFmtId="0" fontId="20" fillId="2" borderId="3" xfId="0" applyFont="1" applyFill="1" applyBorder="1" applyAlignment="1">
      <alignment horizontal="center" vertical="center"/>
    </xf>
    <xf numFmtId="0" fontId="7" fillId="0" borderId="11" xfId="0" applyFont="1" applyBorder="1" applyAlignment="1">
      <alignment horizontal="left" vertical="center" wrapText="1"/>
    </xf>
  </cellXfs>
  <cellStyles count="23">
    <cellStyle name="Currency 2" xfId="10" xr:uid="{A1EA0E3B-E023-4FF0-9CFC-800F90E5212E}"/>
    <cellStyle name="Excel Built-in Excel Built-in Excel Built-in Excel Built-in Excel Built-in Excel Built-in Excel Built-in Excel Built-in Excel Built-in Excel Built-in Excel Built-in Excel Built-in Excel Built-in Excel Built-in Normal 2" xfId="16" xr:uid="{E359070F-2EAE-49ED-A0B0-65ACD19E8F46}"/>
    <cellStyle name="Excel Built-in Excel Built-in Excel Built-in Excel Built-in Excel Built-in Excel Built-in Excel Built-in Excel Built-in Excel Built-in Excel Built-in Excel Built-in Excel Built-in Normal 2" xfId="17" xr:uid="{02149769-9361-4358-9BE0-55856B76FAEA}"/>
    <cellStyle name="Excel Built-in Excel Built-in Excel Built-in Excel Built-in Excel Built-in Excel Built-in Excel Built-in Excel Built-in Excel Built-in Excel Built-in Excel Built-in Normal 2" xfId="13" xr:uid="{D5C66040-B6FD-4E31-8D08-188424760AAB}"/>
    <cellStyle name="Excel Built-in Excel Built-in Excel Built-in Excel Built-in Excel Built-in Excel Built-in Excel Built-in Excel Built-in Excel Built-in Excel Built-in Normal 2" xfId="18" xr:uid="{9B32B93E-E0BB-4DD1-B70C-5C98013BA351}"/>
    <cellStyle name="Excel Built-in Excel Built-in Excel Built-in Excel Built-in Excel Built-in Excel Built-in Excel Built-in Excel Built-in Excel Built-in Normal 2" xfId="20" xr:uid="{A0A53C76-50B0-48CC-954D-56C905C04BB8}"/>
    <cellStyle name="Excel Built-in Excel Built-in Excel Built-in Excel Built-in Excel Built-in Excel Built-in Excel Built-in Excel Built-in Normal 2" xfId="14" xr:uid="{A420542E-C191-4DC5-9926-286997A4B9AB}"/>
    <cellStyle name="Excel Built-in Excel Built-in Excel Built-in Excel Built-in Excel Built-in Excel Built-in Excel Built-in Excel Built-in TableStyleLight1" xfId="19" xr:uid="{349DF69F-9DEF-4AAA-9CC8-CD2C458E499F}"/>
    <cellStyle name="Excel Built-in Excel Built-in Excel Built-in Excel Built-in Excel Built-in Excel Built-in Excel Built-in Normal 2" xfId="21" xr:uid="{C3AB86BF-8DD5-4B70-833F-DC13FE5DE314}"/>
    <cellStyle name="Excel Built-in Excel Built-in Excel Built-in Excel Built-in Excel Built-in TableStyleLight1" xfId="15" xr:uid="{11AC2E73-D2B3-4F78-88C5-A619593C516A}"/>
    <cellStyle name="Excel Built-in Excel Built-in Normal 2" xfId="12" xr:uid="{069BC13C-75B5-4129-9A9F-86AF9D25D787}"/>
    <cellStyle name="Normal" xfId="0" builtinId="0"/>
    <cellStyle name="Normal 2" xfId="1" xr:uid="{DF7C9C68-0BEB-4925-BD56-6452AFA1BB1E}"/>
    <cellStyle name="Normal 2 2" xfId="5" xr:uid="{0E77617B-E7F8-4BF8-8766-804AFF8A76B3}"/>
    <cellStyle name="Normal 2 3" xfId="9" xr:uid="{2128B4F8-2AA8-4B5F-8934-586337796222}"/>
    <cellStyle name="Normal 3" xfId="3" xr:uid="{34076E56-0C49-4419-A6C7-19411442CC20}"/>
    <cellStyle name="Normal 4" xfId="2" xr:uid="{90F80CE2-33F2-4D86-BE26-F6D163897379}"/>
    <cellStyle name="Normal 5" xfId="6" xr:uid="{30EF6DE6-4702-419A-989E-C3463B8E572A}"/>
    <cellStyle name="Normal 5 2" xfId="8" xr:uid="{C1D526A3-62ED-4AB4-BBA8-B78F4F707B55}"/>
    <cellStyle name="Normal 6" xfId="22" xr:uid="{C21A0680-3BA7-4AB5-A18C-E23D56C12A37}"/>
    <cellStyle name="Parasts 2" xfId="4" xr:uid="{CA85C3FB-B3A6-4568-A41B-F2F9EFC52855}"/>
    <cellStyle name="Percent 2" xfId="11" xr:uid="{34AE34C8-3A9B-43EE-9E48-283D155C0C64}"/>
    <cellStyle name="TableStyleLight1" xfId="7" xr:uid="{485AEDD1-4F09-4642-A24C-D08BE3F31156}"/>
  </cellStyles>
  <dxfs count="0"/>
  <tableStyles count="0" defaultTableStyle="TableStyleMedium2" defaultPivotStyle="PivotStyleLight16"/>
  <colors>
    <mruColors>
      <color rgb="FF21FFFF"/>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xdr:col>
      <xdr:colOff>65617</xdr:colOff>
      <xdr:row>36</xdr:row>
      <xdr:rowOff>0</xdr:rowOff>
    </xdr:from>
    <xdr:to>
      <xdr:col>2</xdr:col>
      <xdr:colOff>8011281</xdr:colOff>
      <xdr:row>38</xdr:row>
      <xdr:rowOff>617008</xdr:rowOff>
    </xdr:to>
    <xdr:sp macro="" textlink="">
      <xdr:nvSpPr>
        <xdr:cNvPr id="1029" name="Object 5" hidden="1">
          <a:extLst>
            <a:ext uri="{63B3BB69-23CF-44E3-9099-C40C66FF867C}">
              <a14:compatExt xmlns:a14="http://schemas.microsoft.com/office/drawing/2010/main"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08E8F-DB5E-42DB-BAEA-C6D70FEF6C9C}">
  <sheetPr codeName="Sheet1"/>
  <dimension ref="A1:EV82"/>
  <sheetViews>
    <sheetView zoomScale="50" zoomScaleNormal="50" workbookViewId="0">
      <pane xSplit="5" ySplit="13" topLeftCell="F14" activePane="bottomRight" state="frozen"/>
      <selection pane="topRight" activeCell="E1" sqref="E1"/>
      <selection pane="bottomLeft" activeCell="A4" sqref="A4"/>
      <selection pane="bottomRight" activeCell="I15" sqref="I15"/>
    </sheetView>
  </sheetViews>
  <sheetFormatPr defaultColWidth="9" defaultRowHeight="12.75" x14ac:dyDescent="0.2"/>
  <cols>
    <col min="1" max="1" width="6.85546875" style="13" customWidth="1"/>
    <col min="2" max="2" width="15.7109375" style="4" customWidth="1"/>
    <col min="3" max="3" width="121.42578125" style="27" customWidth="1"/>
    <col min="4" max="4" width="12.5703125" style="26" customWidth="1"/>
    <col min="5" max="5" width="17.85546875" style="26" customWidth="1"/>
    <col min="6" max="6" width="18.28515625" style="6" customWidth="1"/>
    <col min="7" max="7" width="18.85546875" style="6" customWidth="1"/>
    <col min="8" max="8" width="11.140625" style="6" customWidth="1"/>
    <col min="9" max="9" width="15.140625" style="6" customWidth="1"/>
    <col min="10" max="10" width="13" style="156" customWidth="1"/>
    <col min="11" max="11" width="10.85546875" style="6" customWidth="1"/>
    <col min="12" max="12" width="10.85546875" style="5" customWidth="1"/>
    <col min="13" max="16384" width="9" style="1"/>
  </cols>
  <sheetData>
    <row r="1" spans="1:12" s="130" customFormat="1" ht="59.25" customHeight="1" x14ac:dyDescent="0.25">
      <c r="A1" s="129"/>
      <c r="B1" s="135"/>
      <c r="C1" s="183" t="s">
        <v>229</v>
      </c>
      <c r="D1" s="183"/>
      <c r="E1" s="183"/>
      <c r="F1" s="143"/>
      <c r="G1" s="143"/>
      <c r="H1" s="143"/>
      <c r="I1" s="143"/>
      <c r="J1" s="144"/>
      <c r="K1" s="143"/>
      <c r="L1" s="145"/>
    </row>
    <row r="2" spans="1:12" s="130" customFormat="1" ht="28.5" hidden="1" customHeight="1" x14ac:dyDescent="0.25">
      <c r="A2" s="184" t="s">
        <v>230</v>
      </c>
      <c r="B2" s="185"/>
      <c r="C2" s="186"/>
      <c r="D2" s="131"/>
      <c r="E2" s="131"/>
      <c r="F2" s="143"/>
      <c r="G2" s="143"/>
      <c r="H2" s="143"/>
      <c r="I2" s="143"/>
      <c r="J2" s="144"/>
      <c r="K2" s="143"/>
      <c r="L2" s="145"/>
    </row>
    <row r="3" spans="1:12" s="133" customFormat="1" ht="36.6" hidden="1" customHeight="1" x14ac:dyDescent="0.2">
      <c r="A3" s="132" t="s">
        <v>231</v>
      </c>
      <c r="B3" s="132"/>
      <c r="C3" s="182" t="s">
        <v>232</v>
      </c>
      <c r="D3" s="182"/>
      <c r="E3" s="182"/>
      <c r="F3" s="182"/>
      <c r="G3" s="182"/>
      <c r="H3" s="182"/>
      <c r="I3" s="182"/>
      <c r="J3" s="182"/>
      <c r="K3" s="182"/>
      <c r="L3" s="182"/>
    </row>
    <row r="4" spans="1:12" s="133" customFormat="1" ht="25.5" hidden="1" customHeight="1" x14ac:dyDescent="0.2">
      <c r="A4" s="132" t="s">
        <v>233</v>
      </c>
      <c r="B4" s="132"/>
      <c r="C4" s="187" t="s">
        <v>234</v>
      </c>
      <c r="D4" s="187"/>
      <c r="E4" s="187"/>
      <c r="F4" s="187"/>
      <c r="G4" s="187"/>
      <c r="H4" s="187"/>
      <c r="I4" s="187"/>
      <c r="J4" s="187"/>
      <c r="K4" s="187"/>
      <c r="L4" s="187"/>
    </row>
    <row r="5" spans="1:12" s="133" customFormat="1" ht="23.45" hidden="1" customHeight="1" x14ac:dyDescent="0.2">
      <c r="A5" s="134" t="s">
        <v>235</v>
      </c>
      <c r="B5" s="134"/>
      <c r="C5" s="182" t="s">
        <v>236</v>
      </c>
      <c r="D5" s="182"/>
      <c r="E5" s="182"/>
      <c r="F5" s="182"/>
      <c r="G5" s="182"/>
      <c r="H5" s="182"/>
      <c r="I5" s="182"/>
      <c r="J5" s="182"/>
      <c r="K5" s="182"/>
      <c r="L5" s="182"/>
    </row>
    <row r="6" spans="1:12" s="133" customFormat="1" ht="23.1" hidden="1" customHeight="1" x14ac:dyDescent="0.2">
      <c r="A6" s="132" t="s">
        <v>237</v>
      </c>
      <c r="B6" s="132"/>
      <c r="C6" s="182" t="s">
        <v>238</v>
      </c>
      <c r="D6" s="182"/>
      <c r="E6" s="182"/>
      <c r="F6" s="182"/>
      <c r="G6" s="182"/>
      <c r="H6" s="182"/>
      <c r="I6" s="182"/>
      <c r="J6" s="182"/>
      <c r="K6" s="182"/>
      <c r="L6" s="182"/>
    </row>
    <row r="7" spans="1:12" s="133" customFormat="1" ht="36" hidden="1" customHeight="1" x14ac:dyDescent="0.2">
      <c r="A7" s="132" t="s">
        <v>239</v>
      </c>
      <c r="B7" s="132"/>
      <c r="C7" s="182" t="s">
        <v>240</v>
      </c>
      <c r="D7" s="182"/>
      <c r="E7" s="182"/>
      <c r="F7" s="182"/>
      <c r="G7" s="182"/>
      <c r="H7" s="182"/>
      <c r="I7" s="182"/>
      <c r="J7" s="182"/>
      <c r="K7" s="182"/>
      <c r="L7" s="182"/>
    </row>
    <row r="8" spans="1:12" s="133" customFormat="1" ht="33.6" hidden="1" customHeight="1" x14ac:dyDescent="0.2">
      <c r="A8" s="132" t="s">
        <v>241</v>
      </c>
      <c r="B8" s="132"/>
      <c r="C8" s="182" t="s">
        <v>242</v>
      </c>
      <c r="D8" s="182"/>
      <c r="E8" s="182"/>
      <c r="F8" s="182"/>
      <c r="G8" s="182"/>
      <c r="H8" s="182"/>
      <c r="I8" s="182"/>
      <c r="J8" s="182"/>
      <c r="K8" s="182"/>
      <c r="L8" s="182"/>
    </row>
    <row r="9" spans="1:12" s="133" customFormat="1" ht="41.1" hidden="1" customHeight="1" x14ac:dyDescent="0.2">
      <c r="A9" s="132" t="s">
        <v>243</v>
      </c>
      <c r="B9" s="132"/>
      <c r="C9" s="182" t="s">
        <v>251</v>
      </c>
      <c r="D9" s="182"/>
      <c r="E9" s="182"/>
      <c r="F9" s="182"/>
      <c r="G9" s="182"/>
      <c r="H9" s="182"/>
      <c r="I9" s="182"/>
      <c r="J9" s="182"/>
      <c r="K9" s="182"/>
      <c r="L9" s="182"/>
    </row>
    <row r="10" spans="1:12" s="133" customFormat="1" ht="30.6" hidden="1" customHeight="1" x14ac:dyDescent="0.2">
      <c r="A10" s="132" t="s">
        <v>244</v>
      </c>
      <c r="B10" s="132"/>
      <c r="C10" s="182" t="s">
        <v>245</v>
      </c>
      <c r="D10" s="182"/>
      <c r="E10" s="182"/>
      <c r="F10" s="182"/>
      <c r="G10" s="182"/>
      <c r="H10" s="182"/>
      <c r="I10" s="182"/>
      <c r="J10" s="182"/>
      <c r="K10" s="182"/>
      <c r="L10" s="182"/>
    </row>
    <row r="11" spans="1:12" s="133" customFormat="1" ht="29.1" hidden="1" customHeight="1" x14ac:dyDescent="0.2">
      <c r="A11" s="132" t="s">
        <v>246</v>
      </c>
      <c r="B11" s="132"/>
      <c r="C11" s="182" t="s">
        <v>247</v>
      </c>
      <c r="D11" s="182"/>
      <c r="E11" s="182"/>
      <c r="F11" s="182"/>
      <c r="G11" s="182"/>
      <c r="H11" s="182"/>
      <c r="I11" s="182"/>
      <c r="J11" s="182"/>
      <c r="K11" s="182"/>
      <c r="L11" s="182"/>
    </row>
    <row r="12" spans="1:12" ht="70.5" customHeight="1" x14ac:dyDescent="0.2">
      <c r="A12" s="11" t="s">
        <v>320</v>
      </c>
      <c r="B12" s="32" t="s">
        <v>319</v>
      </c>
      <c r="C12" s="22" t="s">
        <v>0</v>
      </c>
      <c r="D12" s="7" t="s">
        <v>1</v>
      </c>
      <c r="E12" s="23" t="s">
        <v>2</v>
      </c>
      <c r="F12" s="7" t="s">
        <v>253</v>
      </c>
      <c r="G12" s="147" t="s">
        <v>254</v>
      </c>
      <c r="H12" s="7" t="s">
        <v>255</v>
      </c>
      <c r="I12" s="123" t="s">
        <v>256</v>
      </c>
      <c r="J12" s="148" t="s">
        <v>257</v>
      </c>
      <c r="K12" s="149" t="s">
        <v>258</v>
      </c>
      <c r="L12" s="150" t="s">
        <v>259</v>
      </c>
    </row>
    <row r="13" spans="1:12" x14ac:dyDescent="0.2">
      <c r="A13" s="12"/>
      <c r="B13" s="168"/>
      <c r="C13" s="24">
        <v>2</v>
      </c>
      <c r="D13" s="25">
        <v>3</v>
      </c>
      <c r="E13" s="25">
        <v>4</v>
      </c>
      <c r="F13" s="125">
        <v>5</v>
      </c>
      <c r="G13" s="125">
        <v>6</v>
      </c>
      <c r="H13" s="125">
        <v>7</v>
      </c>
      <c r="I13" s="125">
        <v>8</v>
      </c>
      <c r="J13" s="19">
        <v>9</v>
      </c>
      <c r="K13" s="125">
        <v>10</v>
      </c>
      <c r="L13" s="124"/>
    </row>
    <row r="14" spans="1:12" s="27" customFormat="1" ht="182.25" customHeight="1" x14ac:dyDescent="0.25">
      <c r="A14" s="37" t="s">
        <v>4</v>
      </c>
      <c r="B14" s="37" t="s">
        <v>321</v>
      </c>
      <c r="C14" s="161" t="s">
        <v>260</v>
      </c>
      <c r="D14" s="38" t="s">
        <v>3</v>
      </c>
      <c r="E14" s="39">
        <v>150</v>
      </c>
      <c r="F14" s="151"/>
      <c r="G14" s="43"/>
      <c r="H14" s="43"/>
      <c r="I14" s="43"/>
      <c r="J14" s="70"/>
      <c r="K14" s="43"/>
      <c r="L14" s="124">
        <f>E14*J14</f>
        <v>0</v>
      </c>
    </row>
    <row r="15" spans="1:12" s="6" customFormat="1" ht="84.75" customHeight="1" x14ac:dyDescent="0.25">
      <c r="A15" s="37" t="s">
        <v>5</v>
      </c>
      <c r="B15" s="37" t="s">
        <v>322</v>
      </c>
      <c r="C15" s="42" t="s">
        <v>262</v>
      </c>
      <c r="D15" s="38" t="s">
        <v>3</v>
      </c>
      <c r="E15" s="39">
        <v>15</v>
      </c>
      <c r="F15" s="151"/>
      <c r="G15" s="43"/>
      <c r="H15" s="43"/>
      <c r="I15" s="43"/>
      <c r="J15" s="70"/>
      <c r="K15" s="43"/>
      <c r="L15" s="124">
        <f t="shared" ref="L15:L51" si="0">E15*J15</f>
        <v>0</v>
      </c>
    </row>
    <row r="16" spans="1:12" s="6" customFormat="1" ht="154.5" customHeight="1" x14ac:dyDescent="0.25">
      <c r="A16" s="37" t="s">
        <v>6</v>
      </c>
      <c r="B16" s="37" t="s">
        <v>4</v>
      </c>
      <c r="C16" s="42" t="s">
        <v>261</v>
      </c>
      <c r="D16" s="38" t="s">
        <v>3</v>
      </c>
      <c r="E16" s="39">
        <v>20</v>
      </c>
      <c r="F16" s="151"/>
      <c r="G16" s="41"/>
      <c r="H16" s="41"/>
      <c r="I16" s="41"/>
      <c r="J16" s="152"/>
      <c r="K16" s="41"/>
      <c r="L16" s="124">
        <f t="shared" si="0"/>
        <v>0</v>
      </c>
    </row>
    <row r="17" spans="1:12" s="6" customFormat="1" ht="138" customHeight="1" x14ac:dyDescent="0.25">
      <c r="A17" s="37" t="s">
        <v>7</v>
      </c>
      <c r="B17" s="37" t="s">
        <v>323</v>
      </c>
      <c r="C17" s="42" t="s">
        <v>263</v>
      </c>
      <c r="D17" s="38" t="s">
        <v>3</v>
      </c>
      <c r="E17" s="39">
        <v>15</v>
      </c>
      <c r="F17" s="151"/>
      <c r="G17" s="151"/>
      <c r="H17" s="151"/>
      <c r="I17" s="151"/>
      <c r="J17" s="153"/>
      <c r="K17" s="151"/>
      <c r="L17" s="124">
        <f t="shared" si="0"/>
        <v>0</v>
      </c>
    </row>
    <row r="18" spans="1:12" s="6" customFormat="1" ht="126" customHeight="1" x14ac:dyDescent="0.25">
      <c r="A18" s="37" t="s">
        <v>8</v>
      </c>
      <c r="B18" s="37" t="s">
        <v>5</v>
      </c>
      <c r="C18" s="42" t="s">
        <v>264</v>
      </c>
      <c r="D18" s="38" t="s">
        <v>3</v>
      </c>
      <c r="E18" s="39">
        <v>15</v>
      </c>
      <c r="F18" s="151"/>
      <c r="G18" s="43"/>
      <c r="H18" s="43"/>
      <c r="I18" s="43"/>
      <c r="J18" s="70"/>
      <c r="K18" s="43"/>
      <c r="L18" s="124">
        <f t="shared" si="0"/>
        <v>0</v>
      </c>
    </row>
    <row r="19" spans="1:12" s="6" customFormat="1" ht="114.75" x14ac:dyDescent="0.25">
      <c r="A19" s="37" t="s">
        <v>12</v>
      </c>
      <c r="B19" s="37" t="s">
        <v>6</v>
      </c>
      <c r="C19" s="157" t="s">
        <v>265</v>
      </c>
      <c r="D19" s="38" t="s">
        <v>3</v>
      </c>
      <c r="E19" s="39">
        <v>50</v>
      </c>
      <c r="F19" s="151"/>
      <c r="G19" s="43"/>
      <c r="H19" s="43"/>
      <c r="I19" s="43"/>
      <c r="J19" s="70"/>
      <c r="K19" s="43"/>
      <c r="L19" s="124">
        <f t="shared" si="0"/>
        <v>0</v>
      </c>
    </row>
    <row r="20" spans="1:12" s="6" customFormat="1" ht="76.5" x14ac:dyDescent="0.25">
      <c r="A20" s="37" t="s">
        <v>15</v>
      </c>
      <c r="B20" s="37" t="s">
        <v>7</v>
      </c>
      <c r="C20" s="44" t="s">
        <v>68</v>
      </c>
      <c r="D20" s="38" t="s">
        <v>3</v>
      </c>
      <c r="E20" s="39">
        <v>10</v>
      </c>
      <c r="F20" s="151"/>
      <c r="G20" s="43"/>
      <c r="H20" s="43"/>
      <c r="I20" s="43"/>
      <c r="J20" s="70"/>
      <c r="K20" s="43"/>
      <c r="L20" s="124">
        <f t="shared" si="0"/>
        <v>0</v>
      </c>
    </row>
    <row r="21" spans="1:12" s="6" customFormat="1" ht="153" x14ac:dyDescent="0.25">
      <c r="A21" s="37" t="s">
        <v>16</v>
      </c>
      <c r="B21" s="37" t="s">
        <v>324</v>
      </c>
      <c r="C21" s="42" t="s">
        <v>266</v>
      </c>
      <c r="D21" s="116" t="s">
        <v>3</v>
      </c>
      <c r="E21" s="49">
        <v>1500</v>
      </c>
      <c r="F21" s="154"/>
      <c r="G21" s="43"/>
      <c r="H21" s="43"/>
      <c r="I21" s="43"/>
      <c r="J21" s="70"/>
      <c r="K21" s="43"/>
      <c r="L21" s="124">
        <f t="shared" si="0"/>
        <v>0</v>
      </c>
    </row>
    <row r="22" spans="1:12" s="6" customFormat="1" ht="121.5" customHeight="1" x14ac:dyDescent="0.25">
      <c r="A22" s="37" t="s">
        <v>19</v>
      </c>
      <c r="B22" s="37" t="s">
        <v>325</v>
      </c>
      <c r="C22" s="42" t="s">
        <v>267</v>
      </c>
      <c r="D22" s="38" t="s">
        <v>3</v>
      </c>
      <c r="E22" s="39">
        <v>300</v>
      </c>
      <c r="F22" s="151"/>
      <c r="G22" s="43"/>
      <c r="H22" s="43"/>
      <c r="I22" s="43"/>
      <c r="J22" s="70"/>
      <c r="K22" s="43"/>
      <c r="L22" s="124">
        <f t="shared" si="0"/>
        <v>0</v>
      </c>
    </row>
    <row r="23" spans="1:12" s="6" customFormat="1" ht="180.6" customHeight="1" x14ac:dyDescent="0.25">
      <c r="A23" s="45" t="s">
        <v>20</v>
      </c>
      <c r="B23" s="167" t="s">
        <v>326</v>
      </c>
      <c r="C23" s="46" t="s">
        <v>180</v>
      </c>
      <c r="D23" s="47" t="s">
        <v>3</v>
      </c>
      <c r="E23" s="48">
        <v>300</v>
      </c>
      <c r="F23" s="76"/>
      <c r="G23" s="43"/>
      <c r="H23" s="43"/>
      <c r="I23" s="43"/>
      <c r="J23" s="70"/>
      <c r="K23" s="43"/>
      <c r="L23" s="124">
        <f t="shared" si="0"/>
        <v>0</v>
      </c>
    </row>
    <row r="24" spans="1:12" s="6" customFormat="1" ht="73.5" customHeight="1" x14ac:dyDescent="0.25">
      <c r="A24" s="37" t="s">
        <v>22</v>
      </c>
      <c r="B24" s="37" t="s">
        <v>8</v>
      </c>
      <c r="C24" s="42" t="s">
        <v>268</v>
      </c>
      <c r="D24" s="38" t="s">
        <v>3</v>
      </c>
      <c r="E24" s="49">
        <v>1745</v>
      </c>
      <c r="F24" s="69"/>
      <c r="G24" s="43"/>
      <c r="H24" s="43"/>
      <c r="I24" s="43"/>
      <c r="J24" s="70"/>
      <c r="K24" s="43"/>
      <c r="L24" s="124">
        <f t="shared" si="0"/>
        <v>0</v>
      </c>
    </row>
    <row r="25" spans="1:12" s="6" customFormat="1" ht="114.75" x14ac:dyDescent="0.25">
      <c r="A25" s="37" t="s">
        <v>23</v>
      </c>
      <c r="B25" s="37" t="s">
        <v>9</v>
      </c>
      <c r="C25" s="44" t="s">
        <v>269</v>
      </c>
      <c r="D25" s="38" t="s">
        <v>3</v>
      </c>
      <c r="E25" s="39">
        <v>50</v>
      </c>
      <c r="F25" s="73"/>
      <c r="G25" s="43"/>
      <c r="H25" s="43"/>
      <c r="I25" s="43"/>
      <c r="J25" s="70"/>
      <c r="K25" s="43"/>
      <c r="L25" s="124">
        <f t="shared" si="0"/>
        <v>0</v>
      </c>
    </row>
    <row r="26" spans="1:12" s="6" customFormat="1" ht="138.75" customHeight="1" x14ac:dyDescent="0.25">
      <c r="A26" s="37" t="s">
        <v>25</v>
      </c>
      <c r="B26" s="37" t="s">
        <v>10</v>
      </c>
      <c r="C26" s="42" t="s">
        <v>270</v>
      </c>
      <c r="D26" s="38" t="s">
        <v>3</v>
      </c>
      <c r="E26" s="49">
        <v>85</v>
      </c>
      <c r="F26" s="73"/>
      <c r="G26" s="43"/>
      <c r="H26" s="43"/>
      <c r="I26" s="43"/>
      <c r="J26" s="70"/>
      <c r="K26" s="43"/>
      <c r="L26" s="124">
        <f t="shared" si="0"/>
        <v>0</v>
      </c>
    </row>
    <row r="27" spans="1:12" s="6" customFormat="1" ht="127.5" x14ac:dyDescent="0.25">
      <c r="A27" s="37" t="s">
        <v>26</v>
      </c>
      <c r="B27" s="37" t="s">
        <v>11</v>
      </c>
      <c r="C27" s="42" t="s">
        <v>271</v>
      </c>
      <c r="D27" s="38" t="s">
        <v>3</v>
      </c>
      <c r="E27" s="39">
        <v>10</v>
      </c>
      <c r="F27" s="68"/>
      <c r="G27" s="43"/>
      <c r="H27" s="43"/>
      <c r="I27" s="43"/>
      <c r="J27" s="70"/>
      <c r="K27" s="43"/>
      <c r="L27" s="124">
        <f t="shared" si="0"/>
        <v>0</v>
      </c>
    </row>
    <row r="28" spans="1:12" s="6" customFormat="1" ht="141.94999999999999" customHeight="1" x14ac:dyDescent="0.25">
      <c r="A28" s="50">
        <v>48</v>
      </c>
      <c r="B28" s="50">
        <v>15</v>
      </c>
      <c r="C28" s="44" t="s">
        <v>272</v>
      </c>
      <c r="D28" s="38" t="s">
        <v>3</v>
      </c>
      <c r="E28" s="49">
        <v>60</v>
      </c>
      <c r="F28" s="69"/>
      <c r="G28" s="43"/>
      <c r="H28" s="43"/>
      <c r="I28" s="43"/>
      <c r="J28" s="70"/>
      <c r="K28" s="43"/>
      <c r="L28" s="124">
        <f t="shared" si="0"/>
        <v>0</v>
      </c>
    </row>
    <row r="29" spans="1:12" s="6" customFormat="1" ht="174.6" customHeight="1" x14ac:dyDescent="0.25">
      <c r="A29" s="45" t="s">
        <v>32</v>
      </c>
      <c r="B29" s="167" t="s">
        <v>327</v>
      </c>
      <c r="C29" s="51" t="s">
        <v>169</v>
      </c>
      <c r="D29" s="52" t="s">
        <v>3</v>
      </c>
      <c r="E29" s="53">
        <v>50</v>
      </c>
      <c r="F29" s="69"/>
      <c r="G29" s="43"/>
      <c r="H29" s="43"/>
      <c r="I29" s="43"/>
      <c r="J29" s="70"/>
      <c r="K29" s="43"/>
      <c r="L29" s="124">
        <f t="shared" si="0"/>
        <v>0</v>
      </c>
    </row>
    <row r="30" spans="1:12" s="6" customFormat="1" ht="141" customHeight="1" x14ac:dyDescent="0.25">
      <c r="A30" s="45" t="s">
        <v>33</v>
      </c>
      <c r="B30" s="167" t="s">
        <v>328</v>
      </c>
      <c r="C30" s="54" t="s">
        <v>170</v>
      </c>
      <c r="D30" s="52" t="s">
        <v>3</v>
      </c>
      <c r="E30" s="53">
        <v>80</v>
      </c>
      <c r="F30" s="69"/>
      <c r="G30" s="43"/>
      <c r="H30" s="43"/>
      <c r="I30" s="43"/>
      <c r="J30" s="70"/>
      <c r="K30" s="43"/>
      <c r="L30" s="124">
        <f t="shared" si="0"/>
        <v>0</v>
      </c>
    </row>
    <row r="31" spans="1:12" s="6" customFormat="1" ht="191.25" x14ac:dyDescent="0.25">
      <c r="A31" s="45" t="s">
        <v>34</v>
      </c>
      <c r="B31" s="45" t="s">
        <v>13</v>
      </c>
      <c r="C31" s="55" t="s">
        <v>171</v>
      </c>
      <c r="D31" s="38" t="s">
        <v>3</v>
      </c>
      <c r="E31" s="56">
        <v>20</v>
      </c>
      <c r="F31" s="76"/>
      <c r="G31" s="43"/>
      <c r="H31" s="43"/>
      <c r="I31" s="43"/>
      <c r="J31" s="70"/>
      <c r="K31" s="43"/>
      <c r="L31" s="124">
        <f t="shared" si="0"/>
        <v>0</v>
      </c>
    </row>
    <row r="32" spans="1:12" s="6" customFormat="1" ht="216.75" x14ac:dyDescent="0.25">
      <c r="A32" s="45" t="s">
        <v>35</v>
      </c>
      <c r="B32" s="45" t="s">
        <v>14</v>
      </c>
      <c r="C32" s="55" t="s">
        <v>172</v>
      </c>
      <c r="D32" s="38" t="s">
        <v>3</v>
      </c>
      <c r="E32" s="56">
        <v>20</v>
      </c>
      <c r="F32" s="76"/>
      <c r="G32" s="43"/>
      <c r="H32" s="43"/>
      <c r="I32" s="43"/>
      <c r="J32" s="70"/>
      <c r="K32" s="43"/>
      <c r="L32" s="124">
        <f t="shared" si="0"/>
        <v>0</v>
      </c>
    </row>
    <row r="33" spans="1:152" ht="109.5" customHeight="1" x14ac:dyDescent="0.2">
      <c r="A33" s="11"/>
      <c r="B33" s="32">
        <v>20</v>
      </c>
      <c r="C33" s="122" t="s">
        <v>213</v>
      </c>
      <c r="D33" s="116" t="s">
        <v>3</v>
      </c>
      <c r="E33" s="56">
        <v>20</v>
      </c>
      <c r="F33" s="69"/>
      <c r="G33" s="43"/>
      <c r="H33" s="43"/>
      <c r="I33" s="43"/>
      <c r="J33" s="70"/>
      <c r="K33" s="43"/>
      <c r="L33" s="124">
        <f t="shared" si="0"/>
        <v>0</v>
      </c>
    </row>
    <row r="34" spans="1:152" s="3" customFormat="1" ht="152.44999999999999" customHeight="1" x14ac:dyDescent="0.2">
      <c r="A34" s="11"/>
      <c r="B34" s="32">
        <v>21</v>
      </c>
      <c r="C34" s="126" t="s">
        <v>214</v>
      </c>
      <c r="D34" s="116" t="s">
        <v>3</v>
      </c>
      <c r="E34" s="10">
        <v>10</v>
      </c>
      <c r="F34" s="69"/>
      <c r="G34" s="43"/>
      <c r="H34" s="43"/>
      <c r="I34" s="43"/>
      <c r="J34" s="70"/>
      <c r="K34" s="43"/>
      <c r="L34" s="124">
        <f t="shared" si="0"/>
        <v>0</v>
      </c>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row>
    <row r="35" spans="1:152" s="3" customFormat="1" ht="14.1" customHeight="1" x14ac:dyDescent="0.2">
      <c r="A35" s="11"/>
      <c r="B35" s="32">
        <v>22</v>
      </c>
      <c r="C35" s="179" t="s">
        <v>398</v>
      </c>
      <c r="D35" s="188"/>
      <c r="E35" s="189"/>
      <c r="F35" s="189"/>
      <c r="G35" s="189"/>
      <c r="H35" s="189"/>
      <c r="I35" s="189"/>
      <c r="J35" s="189"/>
      <c r="K35" s="190"/>
      <c r="L35" s="124">
        <f>L36+L37+L38+L39+L40+L41+L42</f>
        <v>0</v>
      </c>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row>
    <row r="36" spans="1:152" s="3" customFormat="1" ht="15" x14ac:dyDescent="0.2">
      <c r="A36" s="11"/>
      <c r="B36" s="169" t="s">
        <v>399</v>
      </c>
      <c r="C36" s="126" t="s">
        <v>406</v>
      </c>
      <c r="D36" s="125" t="s">
        <v>3</v>
      </c>
      <c r="E36" s="10">
        <v>5</v>
      </c>
      <c r="F36" s="69"/>
      <c r="G36" s="43"/>
      <c r="H36" s="43"/>
      <c r="I36" s="43"/>
      <c r="J36" s="70"/>
      <c r="K36" s="43"/>
      <c r="L36" s="124">
        <f t="shared" si="0"/>
        <v>0</v>
      </c>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row>
    <row r="37" spans="1:152" s="3" customFormat="1" ht="15" x14ac:dyDescent="0.2">
      <c r="A37" s="11"/>
      <c r="B37" s="169" t="s">
        <v>400</v>
      </c>
      <c r="C37" s="126" t="s">
        <v>407</v>
      </c>
      <c r="D37" s="125" t="s">
        <v>3</v>
      </c>
      <c r="E37" s="10">
        <v>5</v>
      </c>
      <c r="F37" s="69"/>
      <c r="G37" s="43"/>
      <c r="H37" s="43"/>
      <c r="I37" s="43"/>
      <c r="J37" s="70"/>
      <c r="K37" s="43"/>
      <c r="L37" s="124">
        <f t="shared" si="0"/>
        <v>0</v>
      </c>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row>
    <row r="38" spans="1:152" s="3" customFormat="1" ht="15" x14ac:dyDescent="0.2">
      <c r="A38" s="11"/>
      <c r="B38" s="169" t="s">
        <v>401</v>
      </c>
      <c r="C38" s="126" t="s">
        <v>408</v>
      </c>
      <c r="D38" s="125" t="s">
        <v>3</v>
      </c>
      <c r="E38" s="10">
        <v>5</v>
      </c>
      <c r="F38" s="69"/>
      <c r="G38" s="43"/>
      <c r="H38" s="43"/>
      <c r="I38" s="43"/>
      <c r="J38" s="70"/>
      <c r="K38" s="43"/>
      <c r="L38" s="124">
        <f t="shared" si="0"/>
        <v>0</v>
      </c>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row>
    <row r="39" spans="1:152" s="3" customFormat="1" ht="15" x14ac:dyDescent="0.2">
      <c r="A39" s="11"/>
      <c r="B39" s="169" t="s">
        <v>402</v>
      </c>
      <c r="C39" s="126" t="s">
        <v>409</v>
      </c>
      <c r="D39" s="125" t="s">
        <v>3</v>
      </c>
      <c r="E39" s="10">
        <v>5</v>
      </c>
      <c r="F39" s="69"/>
      <c r="G39" s="43"/>
      <c r="H39" s="43"/>
      <c r="I39" s="43"/>
      <c r="J39" s="70"/>
      <c r="K39" s="43"/>
      <c r="L39" s="124">
        <f t="shared" si="0"/>
        <v>0</v>
      </c>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row>
    <row r="40" spans="1:152" s="3" customFormat="1" ht="15" x14ac:dyDescent="0.2">
      <c r="A40" s="11"/>
      <c r="B40" s="169" t="s">
        <v>403</v>
      </c>
      <c r="C40" s="126" t="s">
        <v>410</v>
      </c>
      <c r="D40" s="125" t="s">
        <v>3</v>
      </c>
      <c r="E40" s="10">
        <v>5</v>
      </c>
      <c r="F40" s="69"/>
      <c r="G40" s="43"/>
      <c r="H40" s="43"/>
      <c r="I40" s="43"/>
      <c r="J40" s="70"/>
      <c r="K40" s="43"/>
      <c r="L40" s="124">
        <f t="shared" si="0"/>
        <v>0</v>
      </c>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row>
    <row r="41" spans="1:152" s="3" customFormat="1" ht="23.1" customHeight="1" x14ac:dyDescent="0.2">
      <c r="A41" s="11"/>
      <c r="B41" s="169" t="s">
        <v>404</v>
      </c>
      <c r="C41" s="126" t="s">
        <v>411</v>
      </c>
      <c r="D41" s="116" t="s">
        <v>3</v>
      </c>
      <c r="E41" s="10">
        <v>5</v>
      </c>
      <c r="F41" s="72"/>
      <c r="G41" s="43"/>
      <c r="H41" s="43"/>
      <c r="I41" s="43"/>
      <c r="J41" s="70"/>
      <c r="K41" s="43"/>
      <c r="L41" s="124">
        <f t="shared" si="0"/>
        <v>0</v>
      </c>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row>
    <row r="42" spans="1:152" s="3" customFormat="1" ht="15" x14ac:dyDescent="0.2">
      <c r="A42" s="11"/>
      <c r="B42" s="169" t="s">
        <v>405</v>
      </c>
      <c r="C42" s="126" t="s">
        <v>412</v>
      </c>
      <c r="D42" s="125" t="s">
        <v>3</v>
      </c>
      <c r="E42" s="10">
        <v>5</v>
      </c>
      <c r="F42" s="72"/>
      <c r="G42" s="43"/>
      <c r="H42" s="43"/>
      <c r="I42" s="43"/>
      <c r="J42" s="70"/>
      <c r="K42" s="43"/>
      <c r="L42" s="124">
        <f t="shared" ref="L42" si="1">E42*J42</f>
        <v>0</v>
      </c>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row>
    <row r="43" spans="1:152" s="3" customFormat="1" ht="127.5" x14ac:dyDescent="0.2">
      <c r="A43" s="11"/>
      <c r="B43" s="169" t="s">
        <v>333</v>
      </c>
      <c r="C43" s="3" t="s">
        <v>215</v>
      </c>
      <c r="D43" s="116" t="s">
        <v>3</v>
      </c>
      <c r="E43" s="10">
        <v>5</v>
      </c>
      <c r="F43" s="151"/>
      <c r="G43" s="43"/>
      <c r="H43" s="43"/>
      <c r="I43" s="43"/>
      <c r="J43" s="70"/>
      <c r="K43" s="43"/>
      <c r="L43" s="124">
        <f t="shared" si="0"/>
        <v>0</v>
      </c>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row>
    <row r="44" spans="1:152" s="43" customFormat="1" ht="183" customHeight="1" x14ac:dyDescent="0.2">
      <c r="A44" s="180"/>
      <c r="B44" s="181" t="s">
        <v>335</v>
      </c>
      <c r="C44" s="41" t="s">
        <v>414</v>
      </c>
      <c r="D44" s="125" t="s">
        <v>3</v>
      </c>
      <c r="E44" s="125">
        <v>3</v>
      </c>
      <c r="F44" s="151"/>
      <c r="J44" s="70"/>
      <c r="L44" s="124">
        <f t="shared" si="0"/>
        <v>0</v>
      </c>
      <c r="M44" s="1"/>
      <c r="N44" s="1"/>
      <c r="O44" s="1"/>
      <c r="P44" s="1"/>
      <c r="Q44" s="1"/>
      <c r="R44" s="1"/>
      <c r="S44" s="1"/>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row>
    <row r="45" spans="1:152" s="3" customFormat="1" ht="223.5" customHeight="1" x14ac:dyDescent="0.2">
      <c r="A45" s="11"/>
      <c r="B45" s="32">
        <v>25</v>
      </c>
      <c r="C45" s="126" t="s">
        <v>397</v>
      </c>
      <c r="D45" s="116" t="s">
        <v>3</v>
      </c>
      <c r="E45" s="10">
        <v>5</v>
      </c>
      <c r="F45" s="151"/>
      <c r="G45" s="43"/>
      <c r="H45" s="43"/>
      <c r="I45" s="43"/>
      <c r="J45" s="70"/>
      <c r="K45" s="43"/>
      <c r="L45" s="124">
        <f t="shared" si="0"/>
        <v>0</v>
      </c>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row>
    <row r="46" spans="1:152" s="3" customFormat="1" ht="43.5" customHeight="1" x14ac:dyDescent="0.2">
      <c r="A46" s="11"/>
      <c r="B46" s="32">
        <v>26</v>
      </c>
      <c r="C46" s="126" t="s">
        <v>216</v>
      </c>
      <c r="D46" s="116" t="s">
        <v>3</v>
      </c>
      <c r="E46" s="10">
        <v>2</v>
      </c>
      <c r="F46" s="69"/>
      <c r="G46" s="43"/>
      <c r="H46" s="43"/>
      <c r="I46" s="43"/>
      <c r="J46" s="70"/>
      <c r="K46" s="43"/>
      <c r="L46" s="124">
        <f t="shared" si="0"/>
        <v>0</v>
      </c>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row>
    <row r="47" spans="1:152" s="3" customFormat="1" ht="163.5" customHeight="1" x14ac:dyDescent="0.2">
      <c r="A47" s="11"/>
      <c r="B47" s="32">
        <v>27</v>
      </c>
      <c r="C47" s="126" t="s">
        <v>217</v>
      </c>
      <c r="D47" s="188"/>
      <c r="E47" s="189"/>
      <c r="F47" s="189"/>
      <c r="G47" s="189"/>
      <c r="H47" s="189"/>
      <c r="I47" s="189"/>
      <c r="J47" s="189"/>
      <c r="K47" s="190"/>
      <c r="L47" s="124">
        <f t="shared" si="0"/>
        <v>0</v>
      </c>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row>
    <row r="48" spans="1:152" s="3" customFormat="1" ht="34.5" customHeight="1" x14ac:dyDescent="0.2">
      <c r="A48" s="11"/>
      <c r="B48" s="169" t="s">
        <v>329</v>
      </c>
      <c r="C48" s="126" t="s">
        <v>218</v>
      </c>
      <c r="D48" s="116" t="s">
        <v>3</v>
      </c>
      <c r="E48" s="10">
        <v>5</v>
      </c>
      <c r="F48" s="69"/>
      <c r="G48" s="43"/>
      <c r="H48" s="43"/>
      <c r="I48" s="43"/>
      <c r="J48" s="70"/>
      <c r="K48" s="43"/>
      <c r="L48" s="124">
        <f t="shared" si="0"/>
        <v>0</v>
      </c>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row>
    <row r="49" spans="1:152" s="3" customFormat="1" ht="41.45" customHeight="1" x14ac:dyDescent="0.25">
      <c r="A49" s="11"/>
      <c r="B49" s="169" t="s">
        <v>330</v>
      </c>
      <c r="C49" s="126" t="s">
        <v>219</v>
      </c>
      <c r="D49" s="116" t="s">
        <v>3</v>
      </c>
      <c r="E49" s="10">
        <v>5</v>
      </c>
      <c r="F49" s="155"/>
      <c r="G49" s="43"/>
      <c r="H49" s="43"/>
      <c r="I49" s="43"/>
      <c r="J49" s="70"/>
      <c r="K49" s="43"/>
      <c r="L49" s="124">
        <f t="shared" si="0"/>
        <v>0</v>
      </c>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row>
    <row r="50" spans="1:152" s="3" customFormat="1" ht="39.6" customHeight="1" x14ac:dyDescent="0.2">
      <c r="A50" s="11"/>
      <c r="B50" s="169" t="s">
        <v>331</v>
      </c>
      <c r="C50" s="126" t="s">
        <v>220</v>
      </c>
      <c r="D50" s="116" t="s">
        <v>3</v>
      </c>
      <c r="E50" s="10">
        <v>5</v>
      </c>
      <c r="F50" s="69"/>
      <c r="G50" s="43"/>
      <c r="H50" s="43"/>
      <c r="I50" s="43"/>
      <c r="J50" s="70"/>
      <c r="K50" s="43"/>
      <c r="L50" s="124">
        <f t="shared" si="0"/>
        <v>0</v>
      </c>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row>
    <row r="51" spans="1:152" s="3" customFormat="1" ht="27.6" customHeight="1" x14ac:dyDescent="0.2">
      <c r="A51" s="11"/>
      <c r="B51" s="169" t="s">
        <v>332</v>
      </c>
      <c r="C51" s="126" t="s">
        <v>221</v>
      </c>
      <c r="D51" s="116" t="s">
        <v>3</v>
      </c>
      <c r="E51" s="10">
        <v>5</v>
      </c>
      <c r="F51" s="72"/>
      <c r="G51" s="43"/>
      <c r="H51" s="43"/>
      <c r="I51" s="43"/>
      <c r="J51" s="70"/>
      <c r="K51" s="43"/>
      <c r="L51" s="124">
        <f t="shared" si="0"/>
        <v>0</v>
      </c>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row>
    <row r="52" spans="1:152" x14ac:dyDescent="0.25">
      <c r="A52" s="1"/>
      <c r="B52" s="8"/>
      <c r="C52" s="1"/>
      <c r="D52" s="1"/>
      <c r="E52" s="8"/>
      <c r="F52" s="1"/>
      <c r="G52" s="1"/>
      <c r="H52" s="1"/>
      <c r="I52" s="1"/>
      <c r="J52" s="1"/>
      <c r="K52" s="1"/>
      <c r="L52" s="1"/>
    </row>
    <row r="53" spans="1:152" x14ac:dyDescent="0.25">
      <c r="A53" s="1"/>
      <c r="B53" s="8"/>
      <c r="C53" s="1"/>
      <c r="D53" s="1"/>
      <c r="E53" s="8"/>
      <c r="F53" s="1"/>
      <c r="G53" s="1"/>
      <c r="H53" s="1"/>
      <c r="I53" s="1"/>
      <c r="J53" s="1"/>
      <c r="K53" s="1"/>
      <c r="L53" s="1"/>
    </row>
    <row r="54" spans="1:152" x14ac:dyDescent="0.25">
      <c r="A54" s="1"/>
      <c r="B54" s="8"/>
      <c r="C54" s="1"/>
      <c r="D54" s="1"/>
      <c r="E54" s="8"/>
      <c r="F54" s="1"/>
      <c r="G54" s="1"/>
      <c r="H54" s="1"/>
      <c r="I54" s="1"/>
      <c r="J54" s="1"/>
      <c r="K54" s="1"/>
      <c r="L54" s="1"/>
    </row>
    <row r="55" spans="1:152" x14ac:dyDescent="0.25">
      <c r="A55" s="1"/>
      <c r="B55" s="8"/>
      <c r="C55" s="1"/>
      <c r="D55" s="1"/>
      <c r="E55" s="8"/>
      <c r="F55" s="1"/>
      <c r="G55" s="1"/>
      <c r="H55" s="1"/>
      <c r="I55" s="1"/>
      <c r="J55" s="1"/>
      <c r="K55" s="1"/>
      <c r="L55" s="1"/>
    </row>
    <row r="56" spans="1:152" x14ac:dyDescent="0.25">
      <c r="A56" s="1"/>
      <c r="B56" s="8"/>
      <c r="C56" s="1"/>
      <c r="D56" s="1"/>
      <c r="E56" s="8"/>
      <c r="F56" s="1"/>
      <c r="G56" s="1"/>
      <c r="H56" s="1"/>
      <c r="I56" s="1"/>
      <c r="J56" s="1"/>
      <c r="K56" s="1"/>
      <c r="L56" s="1"/>
    </row>
    <row r="57" spans="1:152" x14ac:dyDescent="0.25">
      <c r="A57" s="1"/>
      <c r="B57" s="8"/>
      <c r="C57" s="1"/>
      <c r="D57" s="1"/>
      <c r="E57" s="8"/>
      <c r="F57" s="1"/>
      <c r="G57" s="1"/>
      <c r="H57" s="1"/>
      <c r="I57" s="1"/>
      <c r="J57" s="1"/>
      <c r="K57" s="1"/>
      <c r="L57" s="1"/>
    </row>
    <row r="58" spans="1:152" x14ac:dyDescent="0.25">
      <c r="A58" s="1"/>
      <c r="B58" s="8"/>
      <c r="C58" s="1"/>
      <c r="D58" s="1"/>
      <c r="E58" s="8"/>
      <c r="F58" s="1"/>
      <c r="G58" s="1"/>
      <c r="H58" s="1"/>
      <c r="I58" s="1"/>
      <c r="J58" s="1"/>
      <c r="K58" s="1"/>
      <c r="L58" s="1"/>
    </row>
    <row r="59" spans="1:152" x14ac:dyDescent="0.25">
      <c r="A59" s="1"/>
      <c r="B59" s="8"/>
      <c r="C59" s="1"/>
      <c r="D59" s="1"/>
      <c r="E59" s="8"/>
      <c r="F59" s="1"/>
      <c r="G59" s="1"/>
      <c r="H59" s="1"/>
      <c r="I59" s="1"/>
      <c r="J59" s="1"/>
      <c r="K59" s="1"/>
      <c r="L59" s="1"/>
    </row>
    <row r="60" spans="1:152" x14ac:dyDescent="0.25">
      <c r="A60" s="1"/>
      <c r="B60" s="8"/>
      <c r="C60" s="1"/>
      <c r="D60" s="1"/>
      <c r="E60" s="8"/>
      <c r="F60" s="1"/>
      <c r="G60" s="1"/>
      <c r="H60" s="1"/>
      <c r="I60" s="1"/>
      <c r="J60" s="1"/>
      <c r="K60" s="1"/>
      <c r="L60" s="1"/>
    </row>
    <row r="61" spans="1:152" x14ac:dyDescent="0.25">
      <c r="A61" s="1"/>
      <c r="B61" s="8"/>
      <c r="C61" s="1"/>
      <c r="D61" s="1"/>
      <c r="E61" s="8"/>
      <c r="F61" s="1"/>
      <c r="G61" s="1"/>
      <c r="H61" s="1"/>
      <c r="I61" s="1"/>
      <c r="J61" s="1"/>
      <c r="K61" s="1"/>
      <c r="L61" s="1"/>
    </row>
    <row r="62" spans="1:152" x14ac:dyDescent="0.25">
      <c r="A62" s="1"/>
      <c r="B62" s="8"/>
      <c r="C62" s="1"/>
      <c r="D62" s="1"/>
      <c r="E62" s="8"/>
      <c r="F62" s="1"/>
      <c r="G62" s="1"/>
      <c r="H62" s="1"/>
      <c r="I62" s="1"/>
      <c r="J62" s="1"/>
      <c r="K62" s="1"/>
      <c r="L62" s="1"/>
    </row>
    <row r="63" spans="1:152" x14ac:dyDescent="0.25">
      <c r="A63" s="1"/>
      <c r="B63" s="8"/>
      <c r="C63" s="1"/>
      <c r="D63" s="1"/>
      <c r="E63" s="8"/>
      <c r="F63" s="1"/>
      <c r="G63" s="1"/>
      <c r="H63" s="1"/>
      <c r="I63" s="1"/>
      <c r="J63" s="1"/>
      <c r="K63" s="1"/>
      <c r="L63" s="1"/>
    </row>
    <row r="64" spans="1:152" x14ac:dyDescent="0.25">
      <c r="A64" s="1"/>
      <c r="B64" s="8"/>
      <c r="C64" s="1"/>
      <c r="D64" s="1"/>
      <c r="E64" s="8"/>
      <c r="F64" s="1"/>
      <c r="G64" s="1"/>
      <c r="H64" s="1"/>
      <c r="I64" s="1"/>
      <c r="J64" s="1"/>
      <c r="K64" s="1"/>
      <c r="L64" s="1"/>
    </row>
    <row r="65" spans="2:5" s="1" customFormat="1" x14ac:dyDescent="0.25">
      <c r="B65" s="8"/>
      <c r="E65" s="8"/>
    </row>
    <row r="66" spans="2:5" s="1" customFormat="1" x14ac:dyDescent="0.25">
      <c r="B66" s="8"/>
      <c r="E66" s="8"/>
    </row>
    <row r="67" spans="2:5" s="1" customFormat="1" x14ac:dyDescent="0.25">
      <c r="B67" s="8"/>
      <c r="E67" s="8"/>
    </row>
    <row r="68" spans="2:5" s="1" customFormat="1" x14ac:dyDescent="0.25">
      <c r="B68" s="8"/>
      <c r="E68" s="8"/>
    </row>
    <row r="69" spans="2:5" s="1" customFormat="1" x14ac:dyDescent="0.25">
      <c r="B69" s="8"/>
      <c r="E69" s="8"/>
    </row>
    <row r="70" spans="2:5" s="1" customFormat="1" x14ac:dyDescent="0.25">
      <c r="B70" s="8"/>
      <c r="E70" s="8"/>
    </row>
    <row r="71" spans="2:5" s="1" customFormat="1" x14ac:dyDescent="0.25">
      <c r="B71" s="8"/>
      <c r="E71" s="8"/>
    </row>
    <row r="72" spans="2:5" s="1" customFormat="1" x14ac:dyDescent="0.25">
      <c r="B72" s="8"/>
      <c r="E72" s="8"/>
    </row>
    <row r="73" spans="2:5" s="1" customFormat="1" x14ac:dyDescent="0.25">
      <c r="B73" s="8"/>
      <c r="E73" s="8"/>
    </row>
    <row r="74" spans="2:5" s="1" customFormat="1" x14ac:dyDescent="0.25">
      <c r="B74" s="8"/>
      <c r="E74" s="8"/>
    </row>
    <row r="75" spans="2:5" s="1" customFormat="1" x14ac:dyDescent="0.25">
      <c r="B75" s="8"/>
      <c r="E75" s="8"/>
    </row>
    <row r="76" spans="2:5" s="1" customFormat="1" x14ac:dyDescent="0.25">
      <c r="B76" s="8"/>
      <c r="E76" s="8"/>
    </row>
    <row r="77" spans="2:5" s="1" customFormat="1" x14ac:dyDescent="0.25">
      <c r="B77" s="8"/>
      <c r="E77" s="8"/>
    </row>
    <row r="78" spans="2:5" s="1" customFormat="1" x14ac:dyDescent="0.25">
      <c r="B78" s="8"/>
      <c r="E78" s="8"/>
    </row>
    <row r="79" spans="2:5" s="1" customFormat="1" x14ac:dyDescent="0.25">
      <c r="B79" s="8"/>
      <c r="E79" s="8"/>
    </row>
    <row r="80" spans="2:5" s="1" customFormat="1" x14ac:dyDescent="0.25">
      <c r="B80" s="8"/>
      <c r="E80" s="8"/>
    </row>
    <row r="81" spans="2:5" s="1" customFormat="1" x14ac:dyDescent="0.25">
      <c r="B81" s="8"/>
      <c r="E81" s="8"/>
    </row>
    <row r="82" spans="2:5" s="1" customFormat="1" x14ac:dyDescent="0.25">
      <c r="B82" s="8"/>
      <c r="E82" s="8"/>
    </row>
  </sheetData>
  <autoFilter ref="A12:FG51" xr:uid="{00000000-0009-0000-0000-000000000000}"/>
  <mergeCells count="13">
    <mergeCell ref="D35:K35"/>
    <mergeCell ref="D47:K47"/>
    <mergeCell ref="C7:L7"/>
    <mergeCell ref="C8:L8"/>
    <mergeCell ref="C9:L9"/>
    <mergeCell ref="C10:L10"/>
    <mergeCell ref="C11:L11"/>
    <mergeCell ref="C6:L6"/>
    <mergeCell ref="C1:E1"/>
    <mergeCell ref="A2:C2"/>
    <mergeCell ref="C3:L3"/>
    <mergeCell ref="C4:L4"/>
    <mergeCell ref="C5:L5"/>
  </mergeCells>
  <phoneticPr fontId="22" type="noConversion"/>
  <pageMargins left="0.69930555555555596" right="0.69930555555555596"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0F272-8737-4C6C-99D1-2AF19BC4C0A3}">
  <sheetPr codeName="Sheet2"/>
  <dimension ref="A1:ES73"/>
  <sheetViews>
    <sheetView zoomScale="50" zoomScaleNormal="50" workbookViewId="0">
      <pane xSplit="5" ySplit="13" topLeftCell="F14" activePane="bottomRight" state="frozen"/>
      <selection pane="topRight" activeCell="H1" sqref="H1"/>
      <selection pane="bottomLeft" activeCell="A4" sqref="A4"/>
      <selection pane="bottomRight" activeCell="O19" sqref="O19"/>
    </sheetView>
  </sheetViews>
  <sheetFormatPr defaultColWidth="9" defaultRowHeight="12.75" x14ac:dyDescent="0.25"/>
  <cols>
    <col min="1" max="1" width="7.5703125" style="4" customWidth="1"/>
    <col min="2" max="2" width="9.5703125" style="4" customWidth="1"/>
    <col min="3" max="3" width="145.140625" style="2" customWidth="1"/>
    <col min="4" max="4" width="12.5703125" style="8" customWidth="1"/>
    <col min="5" max="5" width="17.85546875" style="29" customWidth="1"/>
    <col min="6" max="6" width="18.28515625" style="6" customWidth="1"/>
    <col min="7" max="7" width="18.85546875" style="6" customWidth="1"/>
    <col min="8" max="8" width="11.140625" style="6" customWidth="1"/>
    <col min="9" max="9" width="15.140625" style="6" customWidth="1"/>
    <col min="10" max="10" width="13" style="156" customWidth="1"/>
    <col min="11" max="11" width="10.85546875" style="6" customWidth="1"/>
    <col min="12" max="12" width="10.85546875" style="5" customWidth="1"/>
    <col min="13" max="16384" width="9" style="1"/>
  </cols>
  <sheetData>
    <row r="1" spans="1:12" s="130" customFormat="1" ht="54" customHeight="1" x14ac:dyDescent="0.25">
      <c r="A1" s="135"/>
      <c r="B1" s="135"/>
      <c r="C1" s="136" t="s">
        <v>248</v>
      </c>
      <c r="D1" s="137"/>
      <c r="E1" s="138"/>
      <c r="F1" s="143"/>
      <c r="G1" s="143"/>
      <c r="H1" s="143"/>
      <c r="I1" s="143"/>
      <c r="J1" s="144"/>
      <c r="K1" s="143"/>
      <c r="L1" s="145"/>
    </row>
    <row r="2" spans="1:12" s="130" customFormat="1" ht="23.25" hidden="1" customHeight="1" x14ac:dyDescent="0.25">
      <c r="A2" s="199" t="s">
        <v>249</v>
      </c>
      <c r="B2" s="199"/>
      <c r="C2" s="199"/>
      <c r="D2" s="137"/>
      <c r="E2" s="138"/>
      <c r="F2" s="143"/>
      <c r="G2" s="143"/>
      <c r="H2" s="143"/>
      <c r="I2" s="143"/>
      <c r="J2" s="144"/>
      <c r="K2" s="143"/>
      <c r="L2" s="145"/>
    </row>
    <row r="3" spans="1:12" s="133" customFormat="1" ht="36.6" hidden="1" customHeight="1" x14ac:dyDescent="0.2">
      <c r="A3" s="132" t="s">
        <v>231</v>
      </c>
      <c r="B3" s="132"/>
      <c r="C3" s="200" t="s">
        <v>232</v>
      </c>
      <c r="D3" s="200"/>
      <c r="E3" s="200"/>
      <c r="F3" s="158"/>
      <c r="G3" s="158"/>
      <c r="H3" s="158"/>
      <c r="I3" s="158"/>
      <c r="J3" s="158"/>
      <c r="K3" s="158"/>
      <c r="L3" s="158"/>
    </row>
    <row r="4" spans="1:12" s="133" customFormat="1" ht="25.5" hidden="1" customHeight="1" x14ac:dyDescent="0.2">
      <c r="A4" s="132" t="s">
        <v>233</v>
      </c>
      <c r="B4" s="132"/>
      <c r="C4" s="187" t="s">
        <v>234</v>
      </c>
      <c r="D4" s="187"/>
      <c r="E4" s="187"/>
      <c r="F4" s="159"/>
      <c r="G4" s="159"/>
      <c r="H4" s="159"/>
      <c r="I4" s="159"/>
      <c r="J4" s="159"/>
      <c r="K4" s="159"/>
      <c r="L4" s="159"/>
    </row>
    <row r="5" spans="1:12" s="133" customFormat="1" ht="23.45" hidden="1" customHeight="1" x14ac:dyDescent="0.2">
      <c r="A5" s="134" t="s">
        <v>235</v>
      </c>
      <c r="B5" s="134"/>
      <c r="C5" s="200" t="s">
        <v>236</v>
      </c>
      <c r="D5" s="200"/>
      <c r="E5" s="200"/>
      <c r="F5" s="158"/>
      <c r="G5" s="158"/>
      <c r="H5" s="158"/>
      <c r="I5" s="158"/>
      <c r="J5" s="158"/>
      <c r="K5" s="158"/>
      <c r="L5" s="158"/>
    </row>
    <row r="6" spans="1:12" s="133" customFormat="1" ht="23.1" hidden="1" customHeight="1" x14ac:dyDescent="0.2">
      <c r="A6" s="132" t="s">
        <v>237</v>
      </c>
      <c r="B6" s="132"/>
      <c r="C6" s="200" t="s">
        <v>238</v>
      </c>
      <c r="D6" s="200"/>
      <c r="E6" s="200"/>
      <c r="F6" s="158"/>
      <c r="G6" s="158"/>
      <c r="H6" s="158"/>
      <c r="I6" s="158"/>
      <c r="J6" s="158"/>
      <c r="K6" s="158"/>
      <c r="L6" s="158"/>
    </row>
    <row r="7" spans="1:12" s="133" customFormat="1" ht="36" hidden="1" customHeight="1" x14ac:dyDescent="0.2">
      <c r="A7" s="132" t="s">
        <v>239</v>
      </c>
      <c r="B7" s="132"/>
      <c r="C7" s="200" t="s">
        <v>240</v>
      </c>
      <c r="D7" s="200"/>
      <c r="E7" s="200"/>
      <c r="F7" s="158"/>
      <c r="G7" s="158"/>
      <c r="H7" s="158"/>
      <c r="I7" s="158"/>
      <c r="J7" s="158"/>
      <c r="K7" s="158"/>
      <c r="L7" s="158"/>
    </row>
    <row r="8" spans="1:12" s="133" customFormat="1" ht="33.6" hidden="1" customHeight="1" x14ac:dyDescent="0.2">
      <c r="A8" s="132" t="s">
        <v>241</v>
      </c>
      <c r="B8" s="132"/>
      <c r="C8" s="200" t="s">
        <v>242</v>
      </c>
      <c r="D8" s="200"/>
      <c r="E8" s="200"/>
      <c r="F8" s="158"/>
      <c r="G8" s="158"/>
      <c r="H8" s="158"/>
      <c r="I8" s="158"/>
      <c r="J8" s="158"/>
      <c r="K8" s="158"/>
      <c r="L8" s="158"/>
    </row>
    <row r="9" spans="1:12" s="133" customFormat="1" ht="36.6" hidden="1" customHeight="1" x14ac:dyDescent="0.2">
      <c r="A9" s="132" t="s">
        <v>243</v>
      </c>
      <c r="B9" s="132"/>
      <c r="C9" s="182" t="s">
        <v>252</v>
      </c>
      <c r="D9" s="182"/>
      <c r="E9" s="182"/>
      <c r="F9" s="160"/>
      <c r="G9" s="160"/>
      <c r="H9" s="160"/>
      <c r="I9" s="160"/>
      <c r="J9" s="160"/>
      <c r="K9" s="160"/>
      <c r="L9" s="160"/>
    </row>
    <row r="10" spans="1:12" s="133" customFormat="1" ht="30.6" hidden="1" customHeight="1" x14ac:dyDescent="0.2">
      <c r="A10" s="132" t="s">
        <v>244</v>
      </c>
      <c r="B10" s="132"/>
      <c r="C10" s="200" t="s">
        <v>245</v>
      </c>
      <c r="D10" s="200"/>
      <c r="E10" s="200"/>
      <c r="F10" s="158"/>
      <c r="G10" s="158"/>
      <c r="H10" s="158"/>
      <c r="I10" s="158"/>
      <c r="J10" s="158"/>
      <c r="K10" s="158"/>
      <c r="L10" s="158"/>
    </row>
    <row r="11" spans="1:12" s="133" customFormat="1" ht="29.1" hidden="1" customHeight="1" x14ac:dyDescent="0.2">
      <c r="A11" s="132" t="s">
        <v>246</v>
      </c>
      <c r="B11" s="132"/>
      <c r="C11" s="200" t="s">
        <v>247</v>
      </c>
      <c r="D11" s="200"/>
      <c r="E11" s="200"/>
      <c r="F11" s="158"/>
      <c r="G11" s="158"/>
      <c r="H11" s="158"/>
      <c r="I11" s="158"/>
      <c r="J11" s="158"/>
      <c r="K11" s="158"/>
      <c r="L11" s="158"/>
    </row>
    <row r="12" spans="1:12" ht="63.95" customHeight="1" x14ac:dyDescent="0.2">
      <c r="A12" s="14" t="s">
        <v>320</v>
      </c>
      <c r="B12" s="170" t="s">
        <v>319</v>
      </c>
      <c r="C12" s="9" t="s">
        <v>0</v>
      </c>
      <c r="D12" s="32" t="s">
        <v>1</v>
      </c>
      <c r="E12" s="28" t="s">
        <v>2</v>
      </c>
      <c r="F12" s="7" t="s">
        <v>253</v>
      </c>
      <c r="G12" s="147" t="s">
        <v>254</v>
      </c>
      <c r="H12" s="7" t="s">
        <v>255</v>
      </c>
      <c r="I12" s="128" t="s">
        <v>256</v>
      </c>
      <c r="J12" s="148" t="s">
        <v>257</v>
      </c>
      <c r="K12" s="149" t="s">
        <v>258</v>
      </c>
      <c r="L12" s="150" t="s">
        <v>259</v>
      </c>
    </row>
    <row r="13" spans="1:12" x14ac:dyDescent="0.25">
      <c r="C13" s="10">
        <v>2</v>
      </c>
      <c r="D13" s="10">
        <v>3</v>
      </c>
      <c r="E13" s="19">
        <v>4</v>
      </c>
      <c r="F13" s="125">
        <v>5</v>
      </c>
      <c r="G13" s="125">
        <v>6</v>
      </c>
      <c r="H13" s="125">
        <v>7</v>
      </c>
      <c r="I13" s="125">
        <v>8</v>
      </c>
      <c r="J13" s="19">
        <v>9</v>
      </c>
      <c r="K13" s="125">
        <v>10</v>
      </c>
      <c r="L13" s="124"/>
    </row>
    <row r="14" spans="1:12" s="27" customFormat="1" ht="294.75" customHeight="1" x14ac:dyDescent="0.25">
      <c r="A14" s="7">
        <v>3</v>
      </c>
      <c r="B14" s="171">
        <v>1</v>
      </c>
      <c r="C14" s="57" t="s">
        <v>273</v>
      </c>
      <c r="D14" s="40" t="s">
        <v>3</v>
      </c>
      <c r="E14" s="58">
        <v>105</v>
      </c>
      <c r="F14" s="151"/>
      <c r="G14" s="43"/>
      <c r="H14" s="43"/>
      <c r="I14" s="43"/>
      <c r="J14" s="70"/>
      <c r="K14" s="43"/>
      <c r="L14" s="124">
        <f>E14*J14</f>
        <v>0</v>
      </c>
    </row>
    <row r="15" spans="1:12" s="6" customFormat="1" ht="302.10000000000002" customHeight="1" x14ac:dyDescent="0.25">
      <c r="A15" s="7">
        <v>4</v>
      </c>
      <c r="B15" s="171">
        <v>2</v>
      </c>
      <c r="C15" s="57" t="s">
        <v>204</v>
      </c>
      <c r="D15" s="40" t="s">
        <v>3</v>
      </c>
      <c r="E15" s="58">
        <v>220</v>
      </c>
      <c r="F15" s="151"/>
      <c r="G15" s="43"/>
      <c r="H15" s="43"/>
      <c r="I15" s="43"/>
      <c r="J15" s="70"/>
      <c r="K15" s="43"/>
      <c r="L15" s="124">
        <f t="shared" ref="L15:L43" si="0">E15*J15</f>
        <v>0</v>
      </c>
    </row>
    <row r="16" spans="1:12" s="6" customFormat="1" ht="409.5" customHeight="1" x14ac:dyDescent="0.25">
      <c r="A16" s="193">
        <v>11</v>
      </c>
      <c r="B16" s="193">
        <v>3</v>
      </c>
      <c r="C16" s="195" t="s">
        <v>122</v>
      </c>
      <c r="D16" s="197" t="s">
        <v>3</v>
      </c>
      <c r="E16" s="198">
        <v>10</v>
      </c>
      <c r="F16" s="191"/>
      <c r="G16" s="191"/>
      <c r="H16" s="191"/>
      <c r="I16" s="191"/>
      <c r="J16" s="191"/>
      <c r="K16" s="191"/>
      <c r="L16" s="124">
        <f t="shared" si="0"/>
        <v>0</v>
      </c>
    </row>
    <row r="17" spans="1:149" s="6" customFormat="1" ht="122.25" customHeight="1" x14ac:dyDescent="0.25">
      <c r="A17" s="194"/>
      <c r="B17" s="194"/>
      <c r="C17" s="196"/>
      <c r="D17" s="197"/>
      <c r="E17" s="198"/>
      <c r="F17" s="192"/>
      <c r="G17" s="192"/>
      <c r="H17" s="192"/>
      <c r="I17" s="192"/>
      <c r="J17" s="192"/>
      <c r="K17" s="192"/>
      <c r="L17" s="124">
        <f t="shared" si="0"/>
        <v>0</v>
      </c>
    </row>
    <row r="18" spans="1:149" s="6" customFormat="1" ht="38.25" x14ac:dyDescent="0.25">
      <c r="A18" s="7">
        <v>15</v>
      </c>
      <c r="B18" s="7">
        <v>4</v>
      </c>
      <c r="C18" s="41" t="s">
        <v>123</v>
      </c>
      <c r="D18" s="38" t="s">
        <v>3</v>
      </c>
      <c r="E18" s="19">
        <v>20</v>
      </c>
      <c r="F18" s="151"/>
      <c r="G18" s="43"/>
      <c r="H18" s="43"/>
      <c r="I18" s="43"/>
      <c r="J18" s="70"/>
      <c r="K18" s="43"/>
      <c r="L18" s="124">
        <f t="shared" si="0"/>
        <v>0</v>
      </c>
    </row>
    <row r="19" spans="1:149" s="6" customFormat="1" ht="280.5" x14ac:dyDescent="0.25">
      <c r="A19" s="7">
        <v>26</v>
      </c>
      <c r="B19" s="171">
        <v>5</v>
      </c>
      <c r="C19" s="57" t="s">
        <v>181</v>
      </c>
      <c r="D19" s="49" t="s">
        <v>3</v>
      </c>
      <c r="E19" s="58">
        <v>15</v>
      </c>
      <c r="F19" s="151"/>
      <c r="G19" s="43"/>
      <c r="H19" s="43"/>
      <c r="I19" s="43"/>
      <c r="J19" s="70"/>
      <c r="K19" s="43"/>
      <c r="L19" s="124">
        <f t="shared" si="0"/>
        <v>0</v>
      </c>
    </row>
    <row r="20" spans="1:149" s="6" customFormat="1" ht="272.10000000000002" customHeight="1" x14ac:dyDescent="0.25">
      <c r="A20" s="7">
        <v>27</v>
      </c>
      <c r="B20" s="171">
        <v>6</v>
      </c>
      <c r="C20" s="60" t="s">
        <v>124</v>
      </c>
      <c r="D20" s="40" t="s">
        <v>3</v>
      </c>
      <c r="E20" s="59">
        <v>10</v>
      </c>
      <c r="F20" s="151"/>
      <c r="G20" s="43"/>
      <c r="H20" s="43"/>
      <c r="I20" s="43"/>
      <c r="J20" s="70"/>
      <c r="K20" s="43"/>
      <c r="L20" s="124">
        <f t="shared" si="0"/>
        <v>0</v>
      </c>
    </row>
    <row r="21" spans="1:149" s="6" customFormat="1" ht="249.95" customHeight="1" x14ac:dyDescent="0.25">
      <c r="A21" s="7">
        <v>32</v>
      </c>
      <c r="B21" s="171">
        <v>7</v>
      </c>
      <c r="C21" s="61" t="s">
        <v>125</v>
      </c>
      <c r="D21" s="40" t="s">
        <v>3</v>
      </c>
      <c r="E21" s="59">
        <v>10</v>
      </c>
      <c r="F21" s="154"/>
      <c r="G21" s="43"/>
      <c r="H21" s="43"/>
      <c r="I21" s="43"/>
      <c r="J21" s="70"/>
      <c r="K21" s="43"/>
      <c r="L21" s="124">
        <f t="shared" si="0"/>
        <v>0</v>
      </c>
    </row>
    <row r="22" spans="1:149" s="6" customFormat="1" ht="135.75" customHeight="1" x14ac:dyDescent="0.25">
      <c r="A22" s="7">
        <v>44</v>
      </c>
      <c r="B22" s="7">
        <v>8</v>
      </c>
      <c r="C22" s="120" t="s">
        <v>211</v>
      </c>
      <c r="D22" s="40" t="s">
        <v>3</v>
      </c>
      <c r="E22" s="58">
        <v>1960</v>
      </c>
      <c r="F22" s="151"/>
      <c r="G22" s="43"/>
      <c r="H22" s="43"/>
      <c r="I22" s="43"/>
      <c r="J22" s="70"/>
      <c r="K22" s="43"/>
      <c r="L22" s="124">
        <f t="shared" si="0"/>
        <v>0</v>
      </c>
    </row>
    <row r="23" spans="1:149" s="6" customFormat="1" ht="102" x14ac:dyDescent="0.25">
      <c r="A23" s="7">
        <v>46</v>
      </c>
      <c r="B23" s="171">
        <v>9</v>
      </c>
      <c r="C23" s="60" t="s">
        <v>126</v>
      </c>
      <c r="D23" s="40" t="s">
        <v>3</v>
      </c>
      <c r="E23" s="58">
        <v>10</v>
      </c>
      <c r="F23" s="76"/>
      <c r="G23" s="43"/>
      <c r="H23" s="43"/>
      <c r="I23" s="43"/>
      <c r="J23" s="70"/>
      <c r="K23" s="43"/>
      <c r="L23" s="124">
        <f t="shared" si="0"/>
        <v>0</v>
      </c>
    </row>
    <row r="24" spans="1:149" s="6" customFormat="1" ht="258" customHeight="1" x14ac:dyDescent="0.25">
      <c r="A24" s="7">
        <v>47</v>
      </c>
      <c r="B24" s="7">
        <v>10</v>
      </c>
      <c r="C24" s="62" t="s">
        <v>182</v>
      </c>
      <c r="D24" s="40" t="s">
        <v>3</v>
      </c>
      <c r="E24" s="58">
        <v>20</v>
      </c>
      <c r="F24" s="69"/>
      <c r="G24" s="43"/>
      <c r="H24" s="43"/>
      <c r="I24" s="43"/>
      <c r="J24" s="70"/>
      <c r="K24" s="43"/>
      <c r="L24" s="124">
        <f t="shared" si="0"/>
        <v>0</v>
      </c>
    </row>
    <row r="25" spans="1:149" s="43" customFormat="1" ht="83.45" customHeight="1" x14ac:dyDescent="0.25">
      <c r="A25" s="7">
        <v>53</v>
      </c>
      <c r="B25" s="7">
        <v>11</v>
      </c>
      <c r="C25" s="41" t="s">
        <v>146</v>
      </c>
      <c r="D25" s="38" t="s">
        <v>3</v>
      </c>
      <c r="E25" s="19">
        <v>10</v>
      </c>
      <c r="F25" s="73"/>
      <c r="J25" s="70"/>
      <c r="L25" s="124">
        <f t="shared" si="0"/>
        <v>0</v>
      </c>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row>
    <row r="26" spans="1:149" s="43" customFormat="1" ht="81" customHeight="1" x14ac:dyDescent="0.25">
      <c r="A26" s="7">
        <v>54</v>
      </c>
      <c r="B26" s="171">
        <v>12</v>
      </c>
      <c r="C26" s="172" t="s">
        <v>127</v>
      </c>
      <c r="D26" s="162" t="s">
        <v>3</v>
      </c>
      <c r="E26" s="163">
        <v>10</v>
      </c>
      <c r="F26" s="73"/>
      <c r="J26" s="70"/>
      <c r="L26" s="124">
        <f t="shared" si="0"/>
        <v>0</v>
      </c>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row>
    <row r="27" spans="1:149" s="6" customFormat="1" ht="203.1" customHeight="1" x14ac:dyDescent="0.25">
      <c r="A27" s="7">
        <v>55</v>
      </c>
      <c r="B27" s="7">
        <v>13</v>
      </c>
      <c r="C27" s="41" t="s">
        <v>140</v>
      </c>
      <c r="D27" s="38" t="s">
        <v>3</v>
      </c>
      <c r="E27" s="19">
        <v>15</v>
      </c>
      <c r="F27" s="68"/>
      <c r="G27" s="43"/>
      <c r="H27" s="43"/>
      <c r="I27" s="43"/>
      <c r="J27" s="70"/>
      <c r="K27" s="43"/>
      <c r="L27" s="124">
        <f t="shared" si="0"/>
        <v>0</v>
      </c>
    </row>
    <row r="28" spans="1:149" s="6" customFormat="1" ht="163.5" customHeight="1" x14ac:dyDescent="0.25">
      <c r="A28" s="7">
        <v>56</v>
      </c>
      <c r="B28" s="7">
        <v>14</v>
      </c>
      <c r="C28" s="41" t="s">
        <v>141</v>
      </c>
      <c r="D28" s="38" t="s">
        <v>3</v>
      </c>
      <c r="E28" s="19">
        <v>15</v>
      </c>
      <c r="F28" s="69"/>
      <c r="G28" s="43"/>
      <c r="H28" s="43"/>
      <c r="I28" s="43"/>
      <c r="J28" s="70"/>
      <c r="K28" s="43"/>
      <c r="L28" s="124">
        <f t="shared" si="0"/>
        <v>0</v>
      </c>
    </row>
    <row r="29" spans="1:149" s="6" customFormat="1" ht="123" customHeight="1" x14ac:dyDescent="0.25">
      <c r="A29" s="7">
        <v>57</v>
      </c>
      <c r="B29" s="7">
        <v>15</v>
      </c>
      <c r="C29" s="41" t="s">
        <v>142</v>
      </c>
      <c r="D29" s="38" t="s">
        <v>3</v>
      </c>
      <c r="E29" s="19">
        <v>15</v>
      </c>
      <c r="F29" s="69"/>
      <c r="G29" s="43"/>
      <c r="H29" s="43"/>
      <c r="I29" s="43"/>
      <c r="J29" s="70"/>
      <c r="K29" s="43"/>
      <c r="L29" s="124">
        <f t="shared" si="0"/>
        <v>0</v>
      </c>
    </row>
    <row r="30" spans="1:149" s="6" customFormat="1" ht="108" customHeight="1" x14ac:dyDescent="0.25">
      <c r="A30" s="7">
        <v>58</v>
      </c>
      <c r="B30" s="7">
        <v>16</v>
      </c>
      <c r="C30" s="41" t="s">
        <v>143</v>
      </c>
      <c r="D30" s="38" t="s">
        <v>3</v>
      </c>
      <c r="E30" s="19">
        <v>15</v>
      </c>
      <c r="F30" s="69"/>
      <c r="G30" s="43"/>
      <c r="H30" s="43"/>
      <c r="I30" s="43"/>
      <c r="J30" s="70"/>
      <c r="K30" s="43"/>
      <c r="L30" s="124">
        <f t="shared" si="0"/>
        <v>0</v>
      </c>
    </row>
    <row r="31" spans="1:149" s="6" customFormat="1" ht="130.5" customHeight="1" x14ac:dyDescent="0.25">
      <c r="A31" s="7">
        <v>59</v>
      </c>
      <c r="B31" s="7">
        <v>17</v>
      </c>
      <c r="C31" s="41" t="s">
        <v>144</v>
      </c>
      <c r="D31" s="38" t="s">
        <v>3</v>
      </c>
      <c r="E31" s="19">
        <v>15</v>
      </c>
      <c r="F31" s="76"/>
      <c r="G31" s="43"/>
      <c r="H31" s="43"/>
      <c r="I31" s="43"/>
      <c r="J31" s="70"/>
      <c r="K31" s="43"/>
      <c r="L31" s="124">
        <f t="shared" si="0"/>
        <v>0</v>
      </c>
    </row>
    <row r="32" spans="1:149" s="6" customFormat="1" ht="140.25" x14ac:dyDescent="0.25">
      <c r="A32" s="7">
        <v>60</v>
      </c>
      <c r="B32" s="171">
        <v>18</v>
      </c>
      <c r="C32" s="57" t="s">
        <v>128</v>
      </c>
      <c r="D32" s="49" t="s">
        <v>3</v>
      </c>
      <c r="E32" s="58">
        <v>20</v>
      </c>
      <c r="F32" s="76"/>
      <c r="G32" s="43"/>
      <c r="H32" s="43"/>
      <c r="I32" s="43"/>
      <c r="J32" s="70"/>
      <c r="K32" s="43"/>
      <c r="L32" s="124">
        <f t="shared" si="0"/>
        <v>0</v>
      </c>
    </row>
    <row r="33" spans="1:18" s="6" customFormat="1" ht="137.25" customHeight="1" x14ac:dyDescent="0.25">
      <c r="A33" s="7">
        <v>66</v>
      </c>
      <c r="B33" s="171">
        <v>19</v>
      </c>
      <c r="C33" s="57" t="s">
        <v>183</v>
      </c>
      <c r="D33" s="40" t="s">
        <v>3</v>
      </c>
      <c r="E33" s="58">
        <v>450</v>
      </c>
      <c r="F33" s="69"/>
      <c r="G33" s="43"/>
      <c r="H33" s="43"/>
      <c r="I33" s="43"/>
      <c r="J33" s="70"/>
      <c r="K33" s="43"/>
      <c r="L33" s="124">
        <f t="shared" si="0"/>
        <v>0</v>
      </c>
      <c r="M33" s="1"/>
      <c r="N33" s="1"/>
      <c r="O33" s="1"/>
      <c r="P33" s="1"/>
      <c r="Q33" s="1"/>
      <c r="R33" s="1"/>
    </row>
    <row r="34" spans="1:18" s="6" customFormat="1" ht="192.75" customHeight="1" x14ac:dyDescent="0.25">
      <c r="A34" s="7">
        <v>68</v>
      </c>
      <c r="B34" s="171">
        <v>20</v>
      </c>
      <c r="C34" s="60" t="s">
        <v>184</v>
      </c>
      <c r="D34" s="40" t="s">
        <v>3</v>
      </c>
      <c r="E34" s="59">
        <v>250</v>
      </c>
      <c r="F34" s="69"/>
      <c r="G34" s="43"/>
      <c r="H34" s="43"/>
      <c r="I34" s="43"/>
      <c r="J34" s="70"/>
      <c r="K34" s="43"/>
      <c r="L34" s="124">
        <f t="shared" si="0"/>
        <v>0</v>
      </c>
      <c r="M34" s="1"/>
      <c r="N34" s="1"/>
      <c r="O34" s="1"/>
      <c r="P34" s="1"/>
      <c r="Q34" s="1"/>
      <c r="R34" s="1"/>
    </row>
    <row r="35" spans="1:18" s="6" customFormat="1" ht="110.1" customHeight="1" x14ac:dyDescent="0.25">
      <c r="A35" s="7">
        <v>69</v>
      </c>
      <c r="B35" s="7">
        <v>21</v>
      </c>
      <c r="C35" s="41" t="s">
        <v>139</v>
      </c>
      <c r="D35" s="40" t="s">
        <v>3</v>
      </c>
      <c r="E35" s="19">
        <v>10</v>
      </c>
      <c r="F35" s="72"/>
      <c r="G35" s="43"/>
      <c r="H35" s="43"/>
      <c r="I35" s="43"/>
      <c r="J35" s="70"/>
      <c r="K35" s="43"/>
      <c r="L35" s="124">
        <f t="shared" si="0"/>
        <v>0</v>
      </c>
      <c r="M35" s="1"/>
      <c r="N35" s="1"/>
      <c r="O35" s="1"/>
      <c r="P35" s="1"/>
      <c r="Q35" s="1"/>
      <c r="R35" s="1"/>
    </row>
    <row r="36" spans="1:18" s="6" customFormat="1" ht="69.599999999999994" customHeight="1" x14ac:dyDescent="0.25">
      <c r="A36" s="7">
        <v>72</v>
      </c>
      <c r="B36" s="171">
        <v>22</v>
      </c>
      <c r="C36" s="57" t="s">
        <v>274</v>
      </c>
      <c r="D36" s="40" t="s">
        <v>3</v>
      </c>
      <c r="E36" s="59">
        <v>10</v>
      </c>
      <c r="F36" s="151"/>
      <c r="G36" s="43"/>
      <c r="H36" s="43"/>
      <c r="I36" s="43"/>
      <c r="J36" s="70"/>
      <c r="K36" s="43"/>
      <c r="L36" s="124">
        <f t="shared" si="0"/>
        <v>0</v>
      </c>
      <c r="M36" s="1"/>
      <c r="N36" s="1"/>
      <c r="O36" s="1"/>
      <c r="P36" s="1"/>
      <c r="Q36" s="1"/>
      <c r="R36" s="1"/>
    </row>
    <row r="37" spans="1:18" s="6" customFormat="1" ht="72.599999999999994" customHeight="1" x14ac:dyDescent="0.25">
      <c r="A37" s="7">
        <v>74</v>
      </c>
      <c r="B37" s="171">
        <v>23</v>
      </c>
      <c r="C37" s="57" t="s">
        <v>275</v>
      </c>
      <c r="D37" s="49" t="s">
        <v>3</v>
      </c>
      <c r="E37" s="59">
        <v>10</v>
      </c>
      <c r="F37" s="151"/>
      <c r="G37" s="43"/>
      <c r="H37" s="43"/>
      <c r="I37" s="43"/>
      <c r="J37" s="70"/>
      <c r="K37" s="43"/>
      <c r="L37" s="124">
        <f t="shared" si="0"/>
        <v>0</v>
      </c>
      <c r="M37" s="1"/>
      <c r="N37" s="1"/>
      <c r="O37" s="1"/>
      <c r="P37" s="1"/>
      <c r="Q37" s="1"/>
      <c r="R37" s="1"/>
    </row>
    <row r="38" spans="1:18" s="6" customFormat="1" ht="176.25" customHeight="1" x14ac:dyDescent="0.25">
      <c r="A38" s="7">
        <v>81</v>
      </c>
      <c r="B38" s="171">
        <v>24</v>
      </c>
      <c r="C38" s="63" t="s">
        <v>276</v>
      </c>
      <c r="D38" s="40" t="s">
        <v>3</v>
      </c>
      <c r="E38" s="59">
        <v>10</v>
      </c>
      <c r="F38" s="69"/>
      <c r="G38" s="43"/>
      <c r="H38" s="43"/>
      <c r="I38" s="43"/>
      <c r="J38" s="70"/>
      <c r="K38" s="43"/>
      <c r="L38" s="124">
        <f t="shared" si="0"/>
        <v>0</v>
      </c>
      <c r="M38" s="1"/>
      <c r="N38" s="1"/>
      <c r="O38" s="1"/>
      <c r="P38" s="1"/>
      <c r="Q38" s="1"/>
      <c r="R38" s="1"/>
    </row>
    <row r="39" spans="1:18" s="6" customFormat="1" ht="297" customHeight="1" x14ac:dyDescent="0.25">
      <c r="A39" s="7">
        <v>89</v>
      </c>
      <c r="B39" s="171">
        <v>25</v>
      </c>
      <c r="C39" s="57" t="s">
        <v>277</v>
      </c>
      <c r="D39" s="49" t="s">
        <v>3</v>
      </c>
      <c r="E39" s="58">
        <v>10</v>
      </c>
      <c r="F39" s="69"/>
      <c r="G39" s="43"/>
      <c r="H39" s="43"/>
      <c r="I39" s="43"/>
      <c r="J39" s="70"/>
      <c r="K39" s="43"/>
      <c r="L39" s="124">
        <f t="shared" si="0"/>
        <v>0</v>
      </c>
      <c r="M39" s="1"/>
      <c r="N39" s="1"/>
      <c r="O39" s="1"/>
      <c r="P39" s="1"/>
      <c r="Q39" s="1"/>
      <c r="R39" s="1"/>
    </row>
    <row r="40" spans="1:18" s="6" customFormat="1" ht="147" customHeight="1" x14ac:dyDescent="0.25">
      <c r="A40" s="7">
        <v>90</v>
      </c>
      <c r="B40" s="171">
        <v>26</v>
      </c>
      <c r="C40" s="57" t="s">
        <v>129</v>
      </c>
      <c r="D40" s="49" t="s">
        <v>3</v>
      </c>
      <c r="E40" s="58">
        <v>10</v>
      </c>
      <c r="F40" s="69"/>
      <c r="G40" s="43"/>
      <c r="H40" s="43"/>
      <c r="I40" s="43"/>
      <c r="J40" s="70"/>
      <c r="K40" s="43"/>
      <c r="L40" s="124">
        <f t="shared" si="0"/>
        <v>0</v>
      </c>
      <c r="M40" s="1"/>
      <c r="N40" s="1"/>
      <c r="O40" s="1"/>
      <c r="P40" s="1"/>
      <c r="Q40" s="1"/>
      <c r="R40" s="1"/>
    </row>
    <row r="41" spans="1:18" s="6" customFormat="1" ht="104.1" customHeight="1" x14ac:dyDescent="0.25">
      <c r="A41" s="64">
        <v>99</v>
      </c>
      <c r="B41" s="64">
        <v>27</v>
      </c>
      <c r="C41" s="41" t="s">
        <v>130</v>
      </c>
      <c r="D41" s="38" t="s">
        <v>3</v>
      </c>
      <c r="E41" s="19">
        <v>10</v>
      </c>
      <c r="F41" s="155"/>
      <c r="G41" s="43"/>
      <c r="H41" s="43"/>
      <c r="I41" s="43"/>
      <c r="J41" s="70"/>
      <c r="K41" s="43"/>
      <c r="L41" s="124">
        <f t="shared" si="0"/>
        <v>0</v>
      </c>
      <c r="M41" s="1"/>
      <c r="N41" s="1"/>
      <c r="O41" s="1"/>
      <c r="P41" s="1"/>
      <c r="Q41" s="1"/>
      <c r="R41" s="1"/>
    </row>
    <row r="42" spans="1:18" s="6" customFormat="1" ht="121.5" customHeight="1" x14ac:dyDescent="0.25">
      <c r="A42" s="64">
        <v>100</v>
      </c>
      <c r="B42" s="64">
        <v>28</v>
      </c>
      <c r="C42" s="41" t="s">
        <v>131</v>
      </c>
      <c r="D42" s="38" t="s">
        <v>3</v>
      </c>
      <c r="E42" s="19">
        <v>10</v>
      </c>
      <c r="F42" s="69"/>
      <c r="G42" s="43"/>
      <c r="H42" s="43"/>
      <c r="I42" s="43"/>
      <c r="J42" s="70"/>
      <c r="K42" s="43"/>
      <c r="L42" s="124">
        <f t="shared" si="0"/>
        <v>0</v>
      </c>
      <c r="M42" s="1"/>
      <c r="N42" s="1"/>
      <c r="O42" s="1"/>
      <c r="P42" s="1"/>
      <c r="Q42" s="1"/>
      <c r="R42" s="1"/>
    </row>
    <row r="43" spans="1:18" s="6" customFormat="1" ht="153.6" customHeight="1" x14ac:dyDescent="0.25">
      <c r="A43" s="64">
        <v>101</v>
      </c>
      <c r="B43" s="64">
        <v>29</v>
      </c>
      <c r="C43" s="41" t="s">
        <v>132</v>
      </c>
      <c r="D43" s="38" t="s">
        <v>3</v>
      </c>
      <c r="E43" s="19">
        <v>10</v>
      </c>
      <c r="F43" s="72"/>
      <c r="G43" s="43"/>
      <c r="H43" s="43"/>
      <c r="I43" s="43"/>
      <c r="J43" s="70"/>
      <c r="K43" s="43"/>
      <c r="L43" s="124">
        <f t="shared" si="0"/>
        <v>0</v>
      </c>
      <c r="M43" s="1"/>
      <c r="N43" s="1"/>
      <c r="O43" s="1"/>
      <c r="P43" s="1"/>
      <c r="Q43" s="1"/>
      <c r="R43" s="1"/>
    </row>
    <row r="44" spans="1:18" s="6" customFormat="1" ht="180" customHeight="1" x14ac:dyDescent="0.25">
      <c r="A44" s="64">
        <v>102</v>
      </c>
      <c r="B44" s="64">
        <v>30</v>
      </c>
      <c r="C44" s="41" t="s">
        <v>133</v>
      </c>
      <c r="D44" s="38" t="s">
        <v>3</v>
      </c>
      <c r="E44" s="19">
        <v>10</v>
      </c>
      <c r="F44" s="72"/>
      <c r="G44" s="43"/>
      <c r="H44" s="43"/>
      <c r="I44" s="43"/>
      <c r="J44" s="70"/>
      <c r="K44" s="43"/>
      <c r="L44" s="124">
        <f t="shared" ref="L44:L61" si="1">E44*J44</f>
        <v>0</v>
      </c>
      <c r="M44" s="1"/>
      <c r="N44" s="1"/>
      <c r="O44" s="1"/>
      <c r="P44" s="1"/>
      <c r="Q44" s="1"/>
      <c r="R44" s="1"/>
    </row>
    <row r="45" spans="1:18" s="6" customFormat="1" ht="114.6" customHeight="1" x14ac:dyDescent="0.25">
      <c r="A45" s="50">
        <v>105</v>
      </c>
      <c r="B45" s="50">
        <v>31</v>
      </c>
      <c r="C45" s="41" t="s">
        <v>134</v>
      </c>
      <c r="D45" s="38" t="s">
        <v>3</v>
      </c>
      <c r="E45" s="19">
        <v>3360</v>
      </c>
      <c r="F45" s="72"/>
      <c r="G45" s="43"/>
      <c r="H45" s="43"/>
      <c r="I45" s="43"/>
      <c r="J45" s="70"/>
      <c r="K45" s="43"/>
      <c r="L45" s="124">
        <f t="shared" si="1"/>
        <v>0</v>
      </c>
      <c r="M45" s="1"/>
      <c r="N45" s="1"/>
      <c r="O45" s="1"/>
      <c r="P45" s="1"/>
      <c r="Q45" s="1"/>
      <c r="R45" s="1"/>
    </row>
    <row r="46" spans="1:18" s="6" customFormat="1" ht="136.5" customHeight="1" x14ac:dyDescent="0.25">
      <c r="A46" s="50">
        <v>106</v>
      </c>
      <c r="B46" s="50">
        <v>32</v>
      </c>
      <c r="C46" s="41" t="s">
        <v>135</v>
      </c>
      <c r="D46" s="38" t="s">
        <v>3</v>
      </c>
      <c r="E46" s="19">
        <v>10</v>
      </c>
      <c r="F46" s="72"/>
      <c r="G46" s="43"/>
      <c r="H46" s="43"/>
      <c r="I46" s="43"/>
      <c r="J46" s="70"/>
      <c r="K46" s="43"/>
      <c r="L46" s="124">
        <f t="shared" si="1"/>
        <v>0</v>
      </c>
      <c r="M46" s="1"/>
      <c r="N46" s="1"/>
      <c r="O46" s="1"/>
      <c r="P46" s="1"/>
      <c r="Q46" s="1"/>
      <c r="R46" s="1"/>
    </row>
    <row r="47" spans="1:18" s="6" customFormat="1" ht="51" x14ac:dyDescent="0.25">
      <c r="A47" s="50">
        <v>107</v>
      </c>
      <c r="B47" s="50">
        <v>33</v>
      </c>
      <c r="C47" s="41" t="s">
        <v>145</v>
      </c>
      <c r="D47" s="38" t="s">
        <v>3</v>
      </c>
      <c r="E47" s="19">
        <v>20</v>
      </c>
      <c r="F47" s="72"/>
      <c r="G47" s="43"/>
      <c r="H47" s="43"/>
      <c r="I47" s="43"/>
      <c r="J47" s="70"/>
      <c r="K47" s="43"/>
      <c r="L47" s="124">
        <f t="shared" si="1"/>
        <v>0</v>
      </c>
      <c r="M47" s="1"/>
      <c r="N47" s="1"/>
      <c r="O47" s="1"/>
      <c r="P47" s="1"/>
      <c r="Q47" s="1"/>
      <c r="R47" s="1"/>
    </row>
    <row r="48" spans="1:18" s="6" customFormat="1" ht="134.1" customHeight="1" x14ac:dyDescent="0.25">
      <c r="A48" s="7">
        <v>116</v>
      </c>
      <c r="B48" s="7">
        <v>34</v>
      </c>
      <c r="C48" s="41" t="s">
        <v>136</v>
      </c>
      <c r="D48" s="38" t="s">
        <v>3</v>
      </c>
      <c r="E48" s="19">
        <v>10</v>
      </c>
      <c r="F48" s="72"/>
      <c r="G48" s="43"/>
      <c r="H48" s="43"/>
      <c r="I48" s="43"/>
      <c r="J48" s="70"/>
      <c r="K48" s="43"/>
      <c r="L48" s="124">
        <f t="shared" si="1"/>
        <v>0</v>
      </c>
      <c r="M48" s="1"/>
      <c r="N48" s="1"/>
      <c r="O48" s="1"/>
      <c r="P48" s="1"/>
      <c r="Q48" s="1"/>
      <c r="R48" s="1"/>
    </row>
    <row r="49" spans="1:18" s="6" customFormat="1" ht="123.6" customHeight="1" x14ac:dyDescent="0.25">
      <c r="A49" s="7">
        <v>117</v>
      </c>
      <c r="B49" s="7">
        <v>35</v>
      </c>
      <c r="C49" s="41" t="s">
        <v>137</v>
      </c>
      <c r="D49" s="38" t="s">
        <v>3</v>
      </c>
      <c r="E49" s="19">
        <v>10</v>
      </c>
      <c r="F49" s="72"/>
      <c r="G49" s="43"/>
      <c r="H49" s="43"/>
      <c r="I49" s="43"/>
      <c r="J49" s="70"/>
      <c r="K49" s="43"/>
      <c r="L49" s="124">
        <f t="shared" si="1"/>
        <v>0</v>
      </c>
      <c r="M49" s="1"/>
      <c r="N49" s="1"/>
      <c r="O49" s="1"/>
      <c r="P49" s="1"/>
      <c r="Q49" s="1"/>
      <c r="R49" s="1"/>
    </row>
    <row r="50" spans="1:18" s="6" customFormat="1" ht="157.5" customHeight="1" x14ac:dyDescent="0.25">
      <c r="A50" s="7">
        <v>118</v>
      </c>
      <c r="B50" s="7">
        <v>36</v>
      </c>
      <c r="C50" s="41" t="s">
        <v>138</v>
      </c>
      <c r="D50" s="38" t="s">
        <v>3</v>
      </c>
      <c r="E50" s="19">
        <v>10</v>
      </c>
      <c r="F50" s="72"/>
      <c r="G50" s="43"/>
      <c r="H50" s="43"/>
      <c r="I50" s="43"/>
      <c r="J50" s="70"/>
      <c r="K50" s="43"/>
      <c r="L50" s="124">
        <f t="shared" si="1"/>
        <v>0</v>
      </c>
      <c r="M50" s="1"/>
      <c r="N50" s="1"/>
      <c r="O50" s="1"/>
      <c r="P50" s="1"/>
      <c r="Q50" s="1"/>
      <c r="R50" s="1"/>
    </row>
    <row r="51" spans="1:18" ht="392.45" customHeight="1" x14ac:dyDescent="0.25">
      <c r="A51" s="32"/>
      <c r="B51" s="32">
        <v>37</v>
      </c>
      <c r="C51" s="119" t="s">
        <v>205</v>
      </c>
      <c r="D51" s="115" t="s">
        <v>3</v>
      </c>
      <c r="E51" s="19">
        <v>5</v>
      </c>
      <c r="F51" s="72"/>
      <c r="G51" s="43"/>
      <c r="H51" s="43"/>
      <c r="I51" s="43"/>
      <c r="J51" s="70"/>
      <c r="K51" s="43"/>
      <c r="L51" s="124">
        <f t="shared" si="1"/>
        <v>0</v>
      </c>
    </row>
    <row r="52" spans="1:18" ht="409.6" customHeight="1" x14ac:dyDescent="0.25">
      <c r="A52" s="32"/>
      <c r="B52" s="32">
        <v>38</v>
      </c>
      <c r="C52" s="120" t="s">
        <v>206</v>
      </c>
      <c r="D52" s="115" t="s">
        <v>3</v>
      </c>
      <c r="E52" s="19">
        <v>5</v>
      </c>
      <c r="F52" s="72"/>
      <c r="G52" s="43"/>
      <c r="H52" s="43"/>
      <c r="I52" s="43"/>
      <c r="J52" s="70"/>
      <c r="K52" s="43"/>
      <c r="L52" s="124">
        <f t="shared" si="1"/>
        <v>0</v>
      </c>
    </row>
    <row r="53" spans="1:18" ht="330" customHeight="1" x14ac:dyDescent="0.25">
      <c r="A53" s="32"/>
      <c r="B53" s="32">
        <v>39</v>
      </c>
      <c r="C53" s="120" t="s">
        <v>207</v>
      </c>
      <c r="D53" s="115" t="s">
        <v>3</v>
      </c>
      <c r="E53" s="19">
        <v>5</v>
      </c>
      <c r="F53" s="72"/>
      <c r="G53" s="43"/>
      <c r="H53" s="43"/>
      <c r="I53" s="43"/>
      <c r="J53" s="70"/>
      <c r="K53" s="43"/>
      <c r="L53" s="124">
        <f t="shared" si="1"/>
        <v>0</v>
      </c>
    </row>
    <row r="54" spans="1:18" ht="366" customHeight="1" x14ac:dyDescent="0.25">
      <c r="A54" s="32"/>
      <c r="B54" s="32">
        <v>40</v>
      </c>
      <c r="C54" s="120" t="s">
        <v>208</v>
      </c>
      <c r="D54" s="115" t="s">
        <v>3</v>
      </c>
      <c r="E54" s="19">
        <v>5</v>
      </c>
      <c r="F54" s="72"/>
      <c r="G54" s="43"/>
      <c r="H54" s="43"/>
      <c r="I54" s="43"/>
      <c r="J54" s="70"/>
      <c r="K54" s="43"/>
      <c r="L54" s="124">
        <f t="shared" si="1"/>
        <v>0</v>
      </c>
    </row>
    <row r="55" spans="1:18" ht="357" x14ac:dyDescent="0.25">
      <c r="A55" s="32"/>
      <c r="B55" s="32">
        <v>41</v>
      </c>
      <c r="C55" s="120" t="s">
        <v>209</v>
      </c>
      <c r="D55" s="115" t="s">
        <v>3</v>
      </c>
      <c r="E55" s="19">
        <v>5</v>
      </c>
      <c r="F55" s="72"/>
      <c r="G55" s="43"/>
      <c r="H55" s="43"/>
      <c r="I55" s="43"/>
      <c r="J55" s="70"/>
      <c r="K55" s="43"/>
      <c r="L55" s="124">
        <f t="shared" si="1"/>
        <v>0</v>
      </c>
    </row>
    <row r="56" spans="1:18" ht="242.1" customHeight="1" x14ac:dyDescent="0.25">
      <c r="A56" s="32"/>
      <c r="B56" s="32">
        <v>42</v>
      </c>
      <c r="C56" s="121" t="s">
        <v>210</v>
      </c>
      <c r="D56" s="115" t="s">
        <v>3</v>
      </c>
      <c r="E56" s="19">
        <v>5</v>
      </c>
      <c r="F56" s="72"/>
      <c r="G56" s="43"/>
      <c r="H56" s="43"/>
      <c r="I56" s="43"/>
      <c r="J56" s="70"/>
      <c r="K56" s="43"/>
      <c r="L56" s="124">
        <f t="shared" si="1"/>
        <v>0</v>
      </c>
    </row>
    <row r="57" spans="1:18" ht="165.75" x14ac:dyDescent="0.25">
      <c r="A57" s="32"/>
      <c r="B57" s="32">
        <v>43</v>
      </c>
      <c r="C57" s="122" t="s">
        <v>212</v>
      </c>
      <c r="D57" s="115" t="s">
        <v>3</v>
      </c>
      <c r="E57" s="19">
        <v>5</v>
      </c>
      <c r="F57" s="72"/>
      <c r="G57" s="43"/>
      <c r="H57" s="43"/>
      <c r="I57" s="43"/>
      <c r="J57" s="70"/>
      <c r="K57" s="43"/>
      <c r="L57" s="124">
        <f t="shared" si="1"/>
        <v>0</v>
      </c>
    </row>
    <row r="58" spans="1:18" s="6" customFormat="1" ht="134.1" customHeight="1" x14ac:dyDescent="0.25">
      <c r="A58" s="7"/>
      <c r="B58" s="7">
        <v>44</v>
      </c>
      <c r="C58" s="41" t="s">
        <v>413</v>
      </c>
      <c r="D58" s="125" t="s">
        <v>3</v>
      </c>
      <c r="E58" s="19">
        <v>5</v>
      </c>
      <c r="F58" s="72"/>
      <c r="G58" s="43"/>
      <c r="H58" s="43"/>
      <c r="I58" s="43"/>
      <c r="J58" s="70"/>
      <c r="K58" s="43"/>
      <c r="L58" s="124">
        <f t="shared" si="1"/>
        <v>0</v>
      </c>
    </row>
    <row r="59" spans="1:18" ht="114.6" customHeight="1" x14ac:dyDescent="0.25">
      <c r="A59" s="32"/>
      <c r="B59" s="32">
        <v>45</v>
      </c>
      <c r="C59" s="126" t="s">
        <v>222</v>
      </c>
      <c r="D59" s="25" t="s">
        <v>3</v>
      </c>
      <c r="E59" s="19">
        <v>5</v>
      </c>
      <c r="F59" s="72"/>
      <c r="G59" s="43"/>
      <c r="H59" s="43"/>
      <c r="I59" s="43"/>
      <c r="J59" s="70"/>
      <c r="K59" s="43"/>
      <c r="L59" s="124">
        <f t="shared" si="1"/>
        <v>0</v>
      </c>
    </row>
    <row r="60" spans="1:18" ht="408" x14ac:dyDescent="0.25">
      <c r="A60" s="32"/>
      <c r="B60" s="32">
        <v>46</v>
      </c>
      <c r="C60" s="126" t="s">
        <v>223</v>
      </c>
      <c r="D60" s="25" t="s">
        <v>3</v>
      </c>
      <c r="E60" s="19">
        <v>2</v>
      </c>
      <c r="F60" s="72"/>
      <c r="G60" s="43"/>
      <c r="H60" s="43"/>
      <c r="I60" s="43"/>
      <c r="J60" s="70"/>
      <c r="K60" s="43"/>
      <c r="L60" s="124">
        <f t="shared" si="1"/>
        <v>0</v>
      </c>
    </row>
    <row r="61" spans="1:18" ht="392.1" customHeight="1" x14ac:dyDescent="0.25">
      <c r="A61" s="32"/>
      <c r="B61" s="32">
        <v>47</v>
      </c>
      <c r="C61" s="179" t="s">
        <v>417</v>
      </c>
      <c r="D61" s="125" t="s">
        <v>3</v>
      </c>
      <c r="E61" s="10">
        <v>2</v>
      </c>
      <c r="F61" s="32"/>
      <c r="G61" s="32"/>
      <c r="H61" s="32"/>
      <c r="I61" s="32"/>
      <c r="J61" s="32"/>
      <c r="K61" s="32"/>
      <c r="L61" s="124">
        <f t="shared" si="1"/>
        <v>0</v>
      </c>
    </row>
    <row r="62" spans="1:18" x14ac:dyDescent="0.25">
      <c r="F62" s="1"/>
      <c r="G62" s="1"/>
      <c r="H62" s="1"/>
      <c r="I62" s="1"/>
      <c r="J62" s="1"/>
      <c r="K62" s="1"/>
      <c r="L62" s="1"/>
    </row>
    <row r="63" spans="1:18" x14ac:dyDescent="0.25">
      <c r="F63" s="1"/>
      <c r="G63" s="1"/>
      <c r="H63" s="1"/>
      <c r="I63" s="1"/>
      <c r="J63" s="1"/>
      <c r="K63" s="1"/>
      <c r="L63" s="1"/>
    </row>
    <row r="64" spans="1:18" x14ac:dyDescent="0.25">
      <c r="F64" s="1"/>
      <c r="G64" s="1"/>
      <c r="H64" s="1"/>
      <c r="I64" s="1"/>
      <c r="J64" s="1"/>
      <c r="K64" s="1"/>
      <c r="L64" s="1"/>
    </row>
    <row r="65" spans="6:12" x14ac:dyDescent="0.25">
      <c r="F65" s="1"/>
      <c r="G65" s="1"/>
      <c r="H65" s="1"/>
      <c r="I65" s="1"/>
      <c r="J65" s="1"/>
      <c r="K65" s="1"/>
      <c r="L65" s="1"/>
    </row>
    <row r="66" spans="6:12" x14ac:dyDescent="0.25">
      <c r="F66" s="1"/>
      <c r="G66" s="1"/>
      <c r="H66" s="1"/>
      <c r="I66" s="1"/>
      <c r="J66" s="1"/>
      <c r="K66" s="1"/>
      <c r="L66" s="1"/>
    </row>
    <row r="67" spans="6:12" x14ac:dyDescent="0.25">
      <c r="F67" s="1"/>
      <c r="G67" s="1"/>
      <c r="H67" s="1"/>
      <c r="I67" s="1"/>
      <c r="J67" s="1"/>
      <c r="K67" s="1"/>
      <c r="L67" s="1"/>
    </row>
    <row r="68" spans="6:12" x14ac:dyDescent="0.25">
      <c r="F68" s="1"/>
      <c r="G68" s="1"/>
      <c r="H68" s="1"/>
      <c r="I68" s="1"/>
      <c r="J68" s="1"/>
      <c r="K68" s="1"/>
      <c r="L68" s="1"/>
    </row>
    <row r="69" spans="6:12" x14ac:dyDescent="0.25">
      <c r="F69" s="1"/>
      <c r="G69" s="1"/>
      <c r="H69" s="1"/>
      <c r="I69" s="1"/>
      <c r="J69" s="1"/>
      <c r="K69" s="1"/>
      <c r="L69" s="1"/>
    </row>
    <row r="70" spans="6:12" x14ac:dyDescent="0.25">
      <c r="F70" s="1"/>
      <c r="G70" s="1"/>
      <c r="H70" s="1"/>
      <c r="I70" s="1"/>
      <c r="J70" s="1"/>
      <c r="K70" s="1"/>
      <c r="L70" s="1"/>
    </row>
    <row r="71" spans="6:12" x14ac:dyDescent="0.25">
      <c r="F71" s="1"/>
      <c r="G71" s="1"/>
      <c r="H71" s="1"/>
      <c r="I71" s="1"/>
      <c r="J71" s="1"/>
      <c r="K71" s="1"/>
      <c r="L71" s="1"/>
    </row>
    <row r="72" spans="6:12" x14ac:dyDescent="0.25">
      <c r="F72" s="2"/>
      <c r="G72" s="1"/>
      <c r="H72" s="1"/>
      <c r="I72" s="1"/>
      <c r="J72" s="1"/>
      <c r="K72" s="1"/>
      <c r="L72" s="1"/>
    </row>
    <row r="73" spans="6:12" x14ac:dyDescent="0.25">
      <c r="F73" s="1"/>
      <c r="G73" s="1"/>
      <c r="H73" s="1"/>
      <c r="I73" s="1"/>
      <c r="J73" s="1"/>
      <c r="K73" s="1"/>
      <c r="L73" s="1"/>
    </row>
  </sheetData>
  <autoFilter ref="A12:ES50" xr:uid="{B320F272-8737-4C6C-99D1-2AF19BC4C0A3}"/>
  <mergeCells count="21">
    <mergeCell ref="C7:E7"/>
    <mergeCell ref="C8:E8"/>
    <mergeCell ref="C9:E9"/>
    <mergeCell ref="C10:E10"/>
    <mergeCell ref="C11:E11"/>
    <mergeCell ref="A2:C2"/>
    <mergeCell ref="C3:E3"/>
    <mergeCell ref="C4:E4"/>
    <mergeCell ref="C5:E5"/>
    <mergeCell ref="C6:E6"/>
    <mergeCell ref="A16:A17"/>
    <mergeCell ref="C16:C17"/>
    <mergeCell ref="D16:D17"/>
    <mergeCell ref="E16:E17"/>
    <mergeCell ref="F16:F17"/>
    <mergeCell ref="B16:B17"/>
    <mergeCell ref="G16:G17"/>
    <mergeCell ref="H16:H17"/>
    <mergeCell ref="I16:I17"/>
    <mergeCell ref="J16:J17"/>
    <mergeCell ref="K16:K17"/>
  </mergeCells>
  <phoneticPr fontId="22" type="noConversion"/>
  <pageMargins left="0.69930555555555596" right="0.69930555555555596"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015D2-23FB-4F36-BBE9-C3D69E9DCB10}">
  <sheetPr codeName="Sheet3"/>
  <dimension ref="A1:AX121"/>
  <sheetViews>
    <sheetView tabSelected="1" zoomScale="40" zoomScaleNormal="40" workbookViewId="0">
      <pane xSplit="5" ySplit="13" topLeftCell="F14" activePane="bottomRight" state="frozen"/>
      <selection pane="topRight" activeCell="H1" sqref="H1"/>
      <selection pane="bottomLeft" activeCell="A4" sqref="A4"/>
      <selection pane="bottomRight" activeCell="Q121" sqref="Q121"/>
    </sheetView>
  </sheetViews>
  <sheetFormatPr defaultColWidth="9" defaultRowHeight="15" x14ac:dyDescent="0.25"/>
  <cols>
    <col min="1" max="2" width="8.5703125" style="16" customWidth="1"/>
    <col min="3" max="3" width="121.42578125" style="31" customWidth="1"/>
    <col min="4" max="4" width="14.85546875" style="17" customWidth="1"/>
    <col min="5" max="5" width="17.85546875" style="18" customWidth="1"/>
    <col min="6" max="6" width="18.28515625" style="6" customWidth="1"/>
    <col min="7" max="7" width="18.85546875" style="6" customWidth="1"/>
    <col min="8" max="8" width="11.140625" style="6" customWidth="1"/>
    <col min="9" max="9" width="15.140625" style="6" customWidth="1"/>
    <col min="10" max="10" width="13" style="156" customWidth="1"/>
    <col min="11" max="11" width="10.85546875" style="6" customWidth="1"/>
    <col min="12" max="12" width="10.85546875" style="5" customWidth="1"/>
    <col min="13" max="16384" width="9" style="1"/>
  </cols>
  <sheetData>
    <row r="1" spans="1:18" s="146" customFormat="1" ht="57" customHeight="1" x14ac:dyDescent="0.25">
      <c r="A1" s="139"/>
      <c r="B1" s="139"/>
      <c r="C1" s="140" t="s">
        <v>250</v>
      </c>
      <c r="D1" s="141"/>
      <c r="E1" s="142"/>
      <c r="F1" s="143"/>
      <c r="G1" s="143"/>
      <c r="H1" s="143"/>
      <c r="I1" s="143"/>
      <c r="J1" s="144"/>
      <c r="K1" s="143"/>
      <c r="L1" s="145"/>
      <c r="M1" s="130"/>
      <c r="N1" s="130"/>
      <c r="O1" s="130"/>
      <c r="P1" s="130"/>
      <c r="Q1" s="130"/>
      <c r="R1" s="130"/>
    </row>
    <row r="2" spans="1:18" s="146" customFormat="1" ht="28.5" hidden="1" customHeight="1" x14ac:dyDescent="0.25">
      <c r="A2" s="215" t="s">
        <v>230</v>
      </c>
      <c r="B2" s="215"/>
      <c r="C2" s="215"/>
      <c r="D2" s="141"/>
      <c r="E2" s="142"/>
      <c r="F2" s="143"/>
      <c r="G2" s="143"/>
      <c r="H2" s="143"/>
      <c r="I2" s="143"/>
      <c r="J2" s="144"/>
      <c r="K2" s="143"/>
      <c r="L2" s="145"/>
      <c r="M2" s="130"/>
      <c r="N2" s="130"/>
      <c r="O2" s="130"/>
      <c r="P2" s="130"/>
      <c r="Q2" s="130"/>
      <c r="R2" s="130"/>
    </row>
    <row r="3" spans="1:18" s="133" customFormat="1" ht="27.6" hidden="1" customHeight="1" x14ac:dyDescent="0.2">
      <c r="A3" s="132" t="s">
        <v>231</v>
      </c>
      <c r="B3" s="132"/>
      <c r="C3" s="182" t="s">
        <v>232</v>
      </c>
      <c r="D3" s="182"/>
      <c r="E3" s="182"/>
      <c r="F3" s="160"/>
      <c r="G3" s="160"/>
      <c r="H3" s="160"/>
      <c r="I3" s="160"/>
      <c r="J3" s="160"/>
      <c r="K3" s="160"/>
      <c r="L3" s="160"/>
    </row>
    <row r="4" spans="1:18" s="133" customFormat="1" ht="25.5" hidden="1" customHeight="1" x14ac:dyDescent="0.2">
      <c r="A4" s="132" t="s">
        <v>233</v>
      </c>
      <c r="B4" s="132"/>
      <c r="C4" s="187" t="s">
        <v>234</v>
      </c>
      <c r="D4" s="187"/>
      <c r="E4" s="187"/>
      <c r="F4" s="159"/>
      <c r="G4" s="159"/>
      <c r="H4" s="159"/>
      <c r="I4" s="159"/>
      <c r="J4" s="159"/>
      <c r="K4" s="159"/>
      <c r="L4" s="159"/>
    </row>
    <row r="5" spans="1:18" s="133" customFormat="1" ht="23.45" hidden="1" customHeight="1" x14ac:dyDescent="0.2">
      <c r="A5" s="134" t="s">
        <v>235</v>
      </c>
      <c r="B5" s="134"/>
      <c r="C5" s="182" t="s">
        <v>236</v>
      </c>
      <c r="D5" s="182"/>
      <c r="E5" s="182"/>
      <c r="F5" s="160"/>
      <c r="G5" s="160"/>
      <c r="H5" s="160"/>
      <c r="I5" s="160"/>
      <c r="J5" s="160"/>
      <c r="K5" s="160"/>
      <c r="L5" s="160"/>
    </row>
    <row r="6" spans="1:18" s="133" customFormat="1" ht="23.1" hidden="1" customHeight="1" x14ac:dyDescent="0.2">
      <c r="A6" s="132" t="s">
        <v>237</v>
      </c>
      <c r="B6" s="132"/>
      <c r="C6" s="200" t="s">
        <v>238</v>
      </c>
      <c r="D6" s="200"/>
      <c r="E6" s="200"/>
      <c r="F6" s="158"/>
      <c r="G6" s="158"/>
      <c r="H6" s="158"/>
      <c r="I6" s="158"/>
      <c r="J6" s="158"/>
      <c r="K6" s="158"/>
      <c r="L6" s="158"/>
    </row>
    <row r="7" spans="1:18" s="133" customFormat="1" ht="48" hidden="1" customHeight="1" x14ac:dyDescent="0.2">
      <c r="A7" s="132" t="s">
        <v>239</v>
      </c>
      <c r="B7" s="132"/>
      <c r="C7" s="200" t="s">
        <v>240</v>
      </c>
      <c r="D7" s="200"/>
      <c r="E7" s="200"/>
      <c r="F7" s="158"/>
      <c r="G7" s="158"/>
      <c r="H7" s="158"/>
      <c r="I7" s="158"/>
      <c r="J7" s="158"/>
      <c r="K7" s="158"/>
      <c r="L7" s="158"/>
    </row>
    <row r="8" spans="1:18" s="133" customFormat="1" ht="33.6" hidden="1" customHeight="1" x14ac:dyDescent="0.2">
      <c r="A8" s="132" t="s">
        <v>241</v>
      </c>
      <c r="B8" s="132"/>
      <c r="C8" s="200" t="s">
        <v>242</v>
      </c>
      <c r="D8" s="200"/>
      <c r="E8" s="200"/>
      <c r="F8" s="158"/>
      <c r="G8" s="158"/>
      <c r="H8" s="158"/>
      <c r="I8" s="158"/>
      <c r="J8" s="158"/>
      <c r="K8" s="158"/>
      <c r="L8" s="158"/>
    </row>
    <row r="9" spans="1:18" s="133" customFormat="1" ht="40.5" hidden="1" customHeight="1" x14ac:dyDescent="0.2">
      <c r="A9" s="132" t="s">
        <v>243</v>
      </c>
      <c r="B9" s="132"/>
      <c r="C9" s="182" t="s">
        <v>251</v>
      </c>
      <c r="D9" s="182"/>
      <c r="E9" s="182"/>
      <c r="F9" s="160"/>
      <c r="G9" s="160"/>
      <c r="H9" s="160"/>
      <c r="I9" s="160"/>
      <c r="J9" s="160"/>
      <c r="K9" s="160"/>
      <c r="L9" s="160"/>
    </row>
    <row r="10" spans="1:18" s="133" customFormat="1" ht="30.6" hidden="1" customHeight="1" x14ac:dyDescent="0.2">
      <c r="A10" s="132" t="s">
        <v>244</v>
      </c>
      <c r="B10" s="132"/>
      <c r="C10" s="200" t="s">
        <v>245</v>
      </c>
      <c r="D10" s="200"/>
      <c r="E10" s="200"/>
      <c r="F10" s="158"/>
      <c r="G10" s="158"/>
      <c r="H10" s="158"/>
      <c r="I10" s="158"/>
      <c r="J10" s="158"/>
      <c r="K10" s="158"/>
      <c r="L10" s="158"/>
    </row>
    <row r="11" spans="1:18" s="133" customFormat="1" ht="29.1" hidden="1" customHeight="1" x14ac:dyDescent="0.2">
      <c r="A11" s="132" t="s">
        <v>246</v>
      </c>
      <c r="B11" s="132"/>
      <c r="C11" s="182" t="s">
        <v>247</v>
      </c>
      <c r="D11" s="182"/>
      <c r="E11" s="182"/>
      <c r="F11" s="160"/>
      <c r="G11" s="160"/>
      <c r="H11" s="160"/>
      <c r="I11" s="160"/>
      <c r="J11" s="160"/>
      <c r="K11" s="160"/>
      <c r="L11" s="160"/>
    </row>
    <row r="12" spans="1:18" s="33" customFormat="1" ht="63.75" x14ac:dyDescent="0.25">
      <c r="A12" s="34" t="s">
        <v>320</v>
      </c>
      <c r="B12" s="34" t="s">
        <v>319</v>
      </c>
      <c r="C12" s="35" t="s">
        <v>0</v>
      </c>
      <c r="D12" s="35" t="s">
        <v>1</v>
      </c>
      <c r="E12" s="36" t="s">
        <v>2</v>
      </c>
      <c r="F12" s="7" t="s">
        <v>253</v>
      </c>
      <c r="G12" s="147" t="s">
        <v>254</v>
      </c>
      <c r="H12" s="7" t="s">
        <v>255</v>
      </c>
      <c r="I12" s="128" t="s">
        <v>256</v>
      </c>
      <c r="J12" s="148" t="s">
        <v>257</v>
      </c>
      <c r="K12" s="149" t="s">
        <v>258</v>
      </c>
      <c r="L12" s="150" t="s">
        <v>259</v>
      </c>
      <c r="M12" s="1"/>
      <c r="N12" s="1"/>
      <c r="O12" s="1"/>
      <c r="P12" s="1"/>
      <c r="Q12" s="1"/>
      <c r="R12" s="1"/>
    </row>
    <row r="13" spans="1:18" x14ac:dyDescent="0.25">
      <c r="A13" s="15"/>
      <c r="B13" s="173"/>
      <c r="C13" s="30">
        <v>2</v>
      </c>
      <c r="D13" s="20">
        <v>3</v>
      </c>
      <c r="E13" s="21">
        <v>4</v>
      </c>
      <c r="F13" s="125">
        <v>5</v>
      </c>
      <c r="G13" s="125">
        <v>6</v>
      </c>
      <c r="H13" s="125">
        <v>7</v>
      </c>
      <c r="I13" s="125">
        <v>8</v>
      </c>
      <c r="J13" s="19">
        <v>9</v>
      </c>
      <c r="K13" s="125">
        <v>10</v>
      </c>
      <c r="L13" s="124"/>
    </row>
    <row r="14" spans="1:18" s="6" customFormat="1" ht="255" x14ac:dyDescent="0.25">
      <c r="A14" s="45" t="s">
        <v>5</v>
      </c>
      <c r="B14" s="167" t="s">
        <v>321</v>
      </c>
      <c r="C14" s="65" t="s">
        <v>278</v>
      </c>
      <c r="D14" s="66" t="s">
        <v>3</v>
      </c>
      <c r="E14" s="67">
        <v>100</v>
      </c>
      <c r="F14" s="151"/>
      <c r="G14" s="43"/>
      <c r="H14" s="43"/>
      <c r="I14" s="43"/>
      <c r="J14" s="70"/>
      <c r="K14" s="43"/>
      <c r="L14" s="124">
        <f>E14*J14</f>
        <v>0</v>
      </c>
      <c r="M14" s="27"/>
      <c r="N14" s="27"/>
      <c r="O14" s="27"/>
      <c r="P14" s="27"/>
      <c r="Q14" s="27"/>
      <c r="R14" s="27"/>
    </row>
    <row r="15" spans="1:18" s="6" customFormat="1" ht="159.94999999999999" customHeight="1" x14ac:dyDescent="0.25">
      <c r="A15" s="45" t="s">
        <v>8</v>
      </c>
      <c r="B15" s="167" t="s">
        <v>322</v>
      </c>
      <c r="C15" s="71" t="s">
        <v>395</v>
      </c>
      <c r="D15" s="66" t="s">
        <v>3</v>
      </c>
      <c r="E15" s="67">
        <v>1825</v>
      </c>
      <c r="F15" s="151"/>
      <c r="G15" s="43"/>
      <c r="H15" s="43"/>
      <c r="I15" s="43"/>
      <c r="J15" s="70"/>
      <c r="K15" s="43"/>
      <c r="L15" s="124">
        <f t="shared" ref="L15:L43" si="0">E15*J15</f>
        <v>0</v>
      </c>
    </row>
    <row r="16" spans="1:18" s="6" customFormat="1" ht="239.25" x14ac:dyDescent="0.25">
      <c r="A16" s="45" t="s">
        <v>9</v>
      </c>
      <c r="B16" s="167" t="s">
        <v>4</v>
      </c>
      <c r="C16" s="71" t="s">
        <v>396</v>
      </c>
      <c r="D16" s="66" t="s">
        <v>3</v>
      </c>
      <c r="E16" s="67">
        <v>80</v>
      </c>
      <c r="F16" s="151"/>
      <c r="G16" s="41"/>
      <c r="H16" s="41"/>
      <c r="I16" s="41"/>
      <c r="J16" s="152"/>
      <c r="K16" s="41"/>
      <c r="L16" s="124">
        <f t="shared" si="0"/>
        <v>0</v>
      </c>
    </row>
    <row r="17" spans="1:50" s="6" customFormat="1" ht="249" customHeight="1" x14ac:dyDescent="0.25">
      <c r="A17" s="45" t="s">
        <v>10</v>
      </c>
      <c r="B17" s="167" t="s">
        <v>323</v>
      </c>
      <c r="C17" s="71" t="s">
        <v>279</v>
      </c>
      <c r="D17" s="66" t="s">
        <v>3</v>
      </c>
      <c r="E17" s="67">
        <v>1000</v>
      </c>
      <c r="F17" s="151"/>
      <c r="G17" s="151"/>
      <c r="H17" s="151"/>
      <c r="I17" s="151"/>
      <c r="J17" s="153"/>
      <c r="K17" s="151"/>
      <c r="L17" s="124">
        <f t="shared" si="0"/>
        <v>0</v>
      </c>
    </row>
    <row r="18" spans="1:50" s="6" customFormat="1" ht="198.95" customHeight="1" x14ac:dyDescent="0.25">
      <c r="A18" s="45" t="s">
        <v>11</v>
      </c>
      <c r="B18" s="167" t="s">
        <v>5</v>
      </c>
      <c r="C18" s="74" t="s">
        <v>280</v>
      </c>
      <c r="D18" s="66" t="s">
        <v>3</v>
      </c>
      <c r="E18" s="67">
        <v>1400</v>
      </c>
      <c r="F18" s="151"/>
      <c r="G18" s="43"/>
      <c r="H18" s="43"/>
      <c r="I18" s="43"/>
      <c r="J18" s="70"/>
      <c r="K18" s="43"/>
      <c r="L18" s="124">
        <f t="shared" si="0"/>
        <v>0</v>
      </c>
    </row>
    <row r="19" spans="1:50" s="6" customFormat="1" ht="224.25" x14ac:dyDescent="0.25">
      <c r="A19" s="45" t="s">
        <v>13</v>
      </c>
      <c r="B19" s="167" t="s">
        <v>6</v>
      </c>
      <c r="C19" s="75" t="s">
        <v>281</v>
      </c>
      <c r="D19" s="66" t="s">
        <v>3</v>
      </c>
      <c r="E19" s="67">
        <v>20</v>
      </c>
      <c r="F19" s="151"/>
      <c r="G19" s="43"/>
      <c r="H19" s="43"/>
      <c r="I19" s="43"/>
      <c r="J19" s="70"/>
      <c r="K19" s="43"/>
      <c r="L19" s="124">
        <f t="shared" si="0"/>
        <v>0</v>
      </c>
    </row>
    <row r="20" spans="1:50" s="6" customFormat="1" ht="149.25" x14ac:dyDescent="0.25">
      <c r="A20" s="45" t="s">
        <v>14</v>
      </c>
      <c r="B20" s="167" t="s">
        <v>7</v>
      </c>
      <c r="C20" s="77" t="s">
        <v>282</v>
      </c>
      <c r="D20" s="66" t="s">
        <v>3</v>
      </c>
      <c r="E20" s="67">
        <v>100</v>
      </c>
      <c r="F20" s="151"/>
      <c r="G20" s="43"/>
      <c r="H20" s="43"/>
      <c r="I20" s="43"/>
      <c r="J20" s="70"/>
      <c r="K20" s="43"/>
      <c r="L20" s="124">
        <f t="shared" si="0"/>
        <v>0</v>
      </c>
    </row>
    <row r="21" spans="1:50" s="6" customFormat="1" ht="224.1" customHeight="1" x14ac:dyDescent="0.25">
      <c r="A21" s="45" t="s">
        <v>16</v>
      </c>
      <c r="B21" s="167" t="s">
        <v>324</v>
      </c>
      <c r="C21" s="71" t="s">
        <v>283</v>
      </c>
      <c r="D21" s="66" t="s">
        <v>3</v>
      </c>
      <c r="E21" s="67">
        <v>15</v>
      </c>
      <c r="F21" s="154"/>
      <c r="G21" s="43"/>
      <c r="H21" s="43"/>
      <c r="I21" s="43"/>
      <c r="J21" s="70"/>
      <c r="K21" s="43"/>
      <c r="L21" s="124">
        <f t="shared" si="0"/>
        <v>0</v>
      </c>
    </row>
    <row r="22" spans="1:50" s="6" customFormat="1" ht="179.1" customHeight="1" x14ac:dyDescent="0.25">
      <c r="A22" s="45" t="s">
        <v>17</v>
      </c>
      <c r="B22" s="167" t="s">
        <v>325</v>
      </c>
      <c r="C22" s="71" t="s">
        <v>94</v>
      </c>
      <c r="D22" s="66" t="s">
        <v>3</v>
      </c>
      <c r="E22" s="67">
        <v>1085</v>
      </c>
      <c r="F22" s="151"/>
      <c r="G22" s="43"/>
      <c r="H22" s="43"/>
      <c r="I22" s="43"/>
      <c r="J22" s="70"/>
      <c r="K22" s="43"/>
      <c r="L22" s="124">
        <f t="shared" si="0"/>
        <v>0</v>
      </c>
    </row>
    <row r="23" spans="1:50" s="6" customFormat="1" ht="156.6" customHeight="1" x14ac:dyDescent="0.25">
      <c r="A23" s="45" t="s">
        <v>18</v>
      </c>
      <c r="B23" s="167" t="s">
        <v>326</v>
      </c>
      <c r="C23" s="71" t="s">
        <v>284</v>
      </c>
      <c r="D23" s="66" t="s">
        <v>3</v>
      </c>
      <c r="E23" s="67">
        <v>265</v>
      </c>
      <c r="F23" s="76"/>
      <c r="G23" s="43"/>
      <c r="H23" s="43"/>
      <c r="I23" s="43"/>
      <c r="J23" s="70"/>
      <c r="K23" s="43"/>
      <c r="L23" s="124">
        <f t="shared" si="0"/>
        <v>0</v>
      </c>
    </row>
    <row r="24" spans="1:50" s="6" customFormat="1" ht="228.95" customHeight="1" x14ac:dyDescent="0.25">
      <c r="A24" s="78" t="s">
        <v>21</v>
      </c>
      <c r="B24" s="174" t="s">
        <v>8</v>
      </c>
      <c r="C24" s="71" t="s">
        <v>285</v>
      </c>
      <c r="D24" s="66" t="s">
        <v>3</v>
      </c>
      <c r="E24" s="67">
        <v>800</v>
      </c>
      <c r="F24" s="69"/>
      <c r="G24" s="43"/>
      <c r="H24" s="43"/>
      <c r="I24" s="43"/>
      <c r="J24" s="70"/>
      <c r="K24" s="43"/>
      <c r="L24" s="124">
        <f t="shared" si="0"/>
        <v>0</v>
      </c>
    </row>
    <row r="25" spans="1:50" s="6" customFormat="1" ht="262.5" customHeight="1" x14ac:dyDescent="0.25">
      <c r="A25" s="78" t="s">
        <v>23</v>
      </c>
      <c r="B25" s="174" t="s">
        <v>9</v>
      </c>
      <c r="C25" s="79" t="s">
        <v>286</v>
      </c>
      <c r="D25" s="66" t="s">
        <v>3</v>
      </c>
      <c r="E25" s="67">
        <v>50</v>
      </c>
      <c r="F25" s="73"/>
      <c r="G25" s="43"/>
      <c r="H25" s="43"/>
      <c r="I25" s="43"/>
      <c r="J25" s="70"/>
      <c r="K25" s="43"/>
      <c r="L25" s="124">
        <f t="shared" si="0"/>
        <v>0</v>
      </c>
    </row>
    <row r="26" spans="1:50" s="6" customFormat="1" ht="165.75" customHeight="1" x14ac:dyDescent="0.25">
      <c r="A26" s="78" t="s">
        <v>24</v>
      </c>
      <c r="B26" s="174" t="s">
        <v>10</v>
      </c>
      <c r="C26" s="71" t="s">
        <v>287</v>
      </c>
      <c r="D26" s="66" t="s">
        <v>3</v>
      </c>
      <c r="E26" s="67">
        <v>100</v>
      </c>
      <c r="F26" s="73"/>
      <c r="G26" s="43"/>
      <c r="H26" s="43"/>
      <c r="I26" s="43"/>
      <c r="J26" s="70"/>
      <c r="K26" s="43"/>
      <c r="L26" s="124">
        <f t="shared" si="0"/>
        <v>0</v>
      </c>
    </row>
    <row r="27" spans="1:50" s="43" customFormat="1" ht="223.5" customHeight="1" x14ac:dyDescent="0.25">
      <c r="A27" s="78" t="s">
        <v>27</v>
      </c>
      <c r="B27" s="174" t="s">
        <v>11</v>
      </c>
      <c r="C27" s="80" t="s">
        <v>288</v>
      </c>
      <c r="D27" s="66" t="s">
        <v>3</v>
      </c>
      <c r="E27" s="67">
        <v>3910</v>
      </c>
      <c r="F27" s="68"/>
      <c r="J27" s="70"/>
      <c r="L27" s="124">
        <f t="shared" si="0"/>
        <v>0</v>
      </c>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row>
    <row r="28" spans="1:50" s="6" customFormat="1" ht="170.1" customHeight="1" x14ac:dyDescent="0.25">
      <c r="A28" s="78" t="s">
        <v>28</v>
      </c>
      <c r="B28" s="78" t="s">
        <v>12</v>
      </c>
      <c r="C28" s="81" t="s">
        <v>118</v>
      </c>
      <c r="D28" s="66" t="s">
        <v>3</v>
      </c>
      <c r="E28" s="67">
        <v>20</v>
      </c>
      <c r="F28" s="69"/>
      <c r="G28" s="43"/>
      <c r="H28" s="43"/>
      <c r="I28" s="43"/>
      <c r="J28" s="70"/>
      <c r="K28" s="43"/>
      <c r="L28" s="124">
        <f t="shared" si="0"/>
        <v>0</v>
      </c>
    </row>
    <row r="29" spans="1:50" s="6" customFormat="1" ht="244.5" customHeight="1" x14ac:dyDescent="0.25">
      <c r="A29" s="78" t="s">
        <v>29</v>
      </c>
      <c r="B29" s="174" t="s">
        <v>327</v>
      </c>
      <c r="C29" s="71" t="s">
        <v>289</v>
      </c>
      <c r="D29" s="66" t="s">
        <v>3</v>
      </c>
      <c r="E29" s="67">
        <v>2235</v>
      </c>
      <c r="F29" s="69"/>
      <c r="G29" s="43"/>
      <c r="H29" s="43"/>
      <c r="I29" s="43"/>
      <c r="J29" s="70"/>
      <c r="K29" s="43"/>
      <c r="L29" s="124">
        <f t="shared" si="0"/>
        <v>0</v>
      </c>
    </row>
    <row r="30" spans="1:50" s="6" customFormat="1" ht="354.75" customHeight="1" x14ac:dyDescent="0.25">
      <c r="A30" s="78" t="s">
        <v>30</v>
      </c>
      <c r="B30" s="174" t="s">
        <v>328</v>
      </c>
      <c r="C30" s="79" t="s">
        <v>290</v>
      </c>
      <c r="D30" s="66" t="s">
        <v>3</v>
      </c>
      <c r="E30" s="67">
        <v>200</v>
      </c>
      <c r="F30" s="69"/>
      <c r="G30" s="43"/>
      <c r="H30" s="43"/>
      <c r="I30" s="43"/>
      <c r="J30" s="70"/>
      <c r="K30" s="43"/>
      <c r="L30" s="124">
        <f t="shared" si="0"/>
        <v>0</v>
      </c>
    </row>
    <row r="31" spans="1:50" s="6" customFormat="1" ht="394.5" customHeight="1" x14ac:dyDescent="0.25">
      <c r="A31" s="78" t="s">
        <v>31</v>
      </c>
      <c r="B31" s="174" t="s">
        <v>13</v>
      </c>
      <c r="C31" s="71" t="s">
        <v>291</v>
      </c>
      <c r="D31" s="66" t="s">
        <v>3</v>
      </c>
      <c r="E31" s="67">
        <v>200</v>
      </c>
      <c r="F31" s="76"/>
      <c r="G31" s="43"/>
      <c r="H31" s="43"/>
      <c r="I31" s="43"/>
      <c r="J31" s="70"/>
      <c r="K31" s="43"/>
      <c r="L31" s="124">
        <f t="shared" si="0"/>
        <v>0</v>
      </c>
    </row>
    <row r="32" spans="1:50" s="6" customFormat="1" ht="327.75" customHeight="1" x14ac:dyDescent="0.25">
      <c r="A32" s="78" t="s">
        <v>32</v>
      </c>
      <c r="B32" s="174" t="s">
        <v>14</v>
      </c>
      <c r="C32" s="71" t="s">
        <v>292</v>
      </c>
      <c r="D32" s="66" t="s">
        <v>3</v>
      </c>
      <c r="E32" s="67">
        <v>620</v>
      </c>
      <c r="F32" s="76"/>
      <c r="G32" s="43"/>
      <c r="H32" s="43"/>
      <c r="I32" s="43"/>
      <c r="J32" s="70"/>
      <c r="K32" s="43"/>
      <c r="L32" s="124">
        <f t="shared" si="0"/>
        <v>0</v>
      </c>
    </row>
    <row r="33" spans="1:50" s="6" customFormat="1" ht="237" customHeight="1" x14ac:dyDescent="0.25">
      <c r="A33" s="78" t="s">
        <v>36</v>
      </c>
      <c r="B33" s="174" t="s">
        <v>15</v>
      </c>
      <c r="C33" s="79" t="s">
        <v>293</v>
      </c>
      <c r="D33" s="66" t="s">
        <v>3</v>
      </c>
      <c r="E33" s="67">
        <v>600</v>
      </c>
      <c r="F33" s="69"/>
      <c r="G33" s="43"/>
      <c r="H33" s="43"/>
      <c r="I33" s="43"/>
      <c r="J33" s="70"/>
      <c r="K33" s="43"/>
      <c r="L33" s="124">
        <f t="shared" si="0"/>
        <v>0</v>
      </c>
      <c r="M33" s="1"/>
      <c r="N33" s="1"/>
      <c r="O33" s="1"/>
      <c r="P33" s="1"/>
      <c r="Q33" s="1"/>
      <c r="R33" s="1"/>
    </row>
    <row r="34" spans="1:50" s="43" customFormat="1" ht="179.25" x14ac:dyDescent="0.25">
      <c r="A34" s="78" t="s">
        <v>37</v>
      </c>
      <c r="B34" s="174" t="s">
        <v>16</v>
      </c>
      <c r="C34" s="71" t="s">
        <v>185</v>
      </c>
      <c r="D34" s="66" t="s">
        <v>3</v>
      </c>
      <c r="E34" s="67">
        <v>40</v>
      </c>
      <c r="F34" s="69"/>
      <c r="J34" s="70"/>
      <c r="L34" s="124">
        <f t="shared" si="0"/>
        <v>0</v>
      </c>
      <c r="M34" s="1"/>
      <c r="N34" s="1"/>
      <c r="O34" s="1"/>
      <c r="P34" s="1"/>
      <c r="Q34" s="1"/>
      <c r="R34" s="1"/>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row>
    <row r="35" spans="1:50" s="43" customFormat="1" ht="297.75" customHeight="1" x14ac:dyDescent="0.25">
      <c r="A35" s="78" t="s">
        <v>38</v>
      </c>
      <c r="B35" s="174" t="s">
        <v>17</v>
      </c>
      <c r="C35" s="79" t="s">
        <v>334</v>
      </c>
      <c r="D35" s="66" t="s">
        <v>3</v>
      </c>
      <c r="E35" s="67">
        <v>1335</v>
      </c>
      <c r="F35" s="72"/>
      <c r="J35" s="70"/>
      <c r="L35" s="124">
        <f t="shared" si="0"/>
        <v>0</v>
      </c>
      <c r="M35" s="1"/>
      <c r="N35" s="1"/>
      <c r="O35" s="1"/>
      <c r="P35" s="1"/>
      <c r="Q35" s="1"/>
      <c r="R35" s="1"/>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row>
    <row r="36" spans="1:50" s="43" customFormat="1" ht="130.5" customHeight="1" x14ac:dyDescent="0.25">
      <c r="A36" s="78" t="s">
        <v>39</v>
      </c>
      <c r="B36" s="174" t="s">
        <v>333</v>
      </c>
      <c r="C36" s="82" t="s">
        <v>294</v>
      </c>
      <c r="D36" s="66" t="s">
        <v>3</v>
      </c>
      <c r="E36" s="67">
        <v>1630</v>
      </c>
      <c r="F36" s="151"/>
      <c r="J36" s="70"/>
      <c r="L36" s="124">
        <f t="shared" si="0"/>
        <v>0</v>
      </c>
      <c r="M36" s="1"/>
      <c r="N36" s="1"/>
      <c r="O36" s="1"/>
      <c r="P36" s="1"/>
      <c r="Q36" s="1"/>
      <c r="R36" s="1"/>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row>
    <row r="37" spans="1:50" s="84" customFormat="1" ht="23.1" customHeight="1" x14ac:dyDescent="0.25">
      <c r="A37" s="78" t="s">
        <v>40</v>
      </c>
      <c r="B37" s="174" t="s">
        <v>335</v>
      </c>
      <c r="C37" s="83" t="s">
        <v>121</v>
      </c>
      <c r="D37" s="213"/>
      <c r="E37" s="214"/>
      <c r="F37" s="151"/>
      <c r="G37" s="43"/>
      <c r="H37" s="43"/>
      <c r="I37" s="43"/>
      <c r="J37" s="70"/>
      <c r="K37" s="43"/>
      <c r="L37" s="124">
        <f>L38+L39</f>
        <v>0</v>
      </c>
      <c r="M37" s="1"/>
      <c r="N37" s="1"/>
      <c r="O37" s="1"/>
      <c r="P37" s="1"/>
      <c r="Q37" s="1"/>
      <c r="R37" s="1"/>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row>
    <row r="38" spans="1:50" s="84" customFormat="1" ht="147" customHeight="1" x14ac:dyDescent="0.25">
      <c r="A38" s="78" t="s">
        <v>69</v>
      </c>
      <c r="B38" s="174" t="s">
        <v>336</v>
      </c>
      <c r="C38" s="83" t="s">
        <v>95</v>
      </c>
      <c r="D38" s="66" t="s">
        <v>3</v>
      </c>
      <c r="E38" s="67">
        <v>70</v>
      </c>
      <c r="F38" s="151"/>
      <c r="G38" s="43"/>
      <c r="H38" s="43"/>
      <c r="I38" s="43"/>
      <c r="J38" s="70"/>
      <c r="K38" s="43"/>
      <c r="L38" s="124">
        <f t="shared" si="0"/>
        <v>0</v>
      </c>
      <c r="M38" s="1"/>
      <c r="N38" s="1"/>
      <c r="O38" s="1"/>
      <c r="P38" s="1"/>
      <c r="Q38" s="1"/>
      <c r="R38" s="1"/>
    </row>
    <row r="39" spans="1:50" s="84" customFormat="1" ht="165.6" customHeight="1" x14ac:dyDescent="0.25">
      <c r="A39" s="78" t="s">
        <v>70</v>
      </c>
      <c r="B39" s="174" t="s">
        <v>337</v>
      </c>
      <c r="C39" s="83" t="s">
        <v>224</v>
      </c>
      <c r="D39" s="66" t="s">
        <v>3</v>
      </c>
      <c r="E39" s="67">
        <v>300</v>
      </c>
      <c r="F39" s="69"/>
      <c r="G39" s="43"/>
      <c r="H39" s="43"/>
      <c r="I39" s="43"/>
      <c r="J39" s="70"/>
      <c r="K39" s="43"/>
      <c r="L39" s="124">
        <f t="shared" si="0"/>
        <v>0</v>
      </c>
      <c r="M39" s="1"/>
      <c r="N39" s="1"/>
      <c r="O39" s="1"/>
      <c r="P39" s="1"/>
      <c r="Q39" s="1"/>
      <c r="R39" s="1"/>
    </row>
    <row r="40" spans="1:50" s="84" customFormat="1" ht="267" customHeight="1" x14ac:dyDescent="0.25">
      <c r="A40" s="78" t="s">
        <v>41</v>
      </c>
      <c r="B40" s="174" t="s">
        <v>338</v>
      </c>
      <c r="C40" s="83" t="s">
        <v>339</v>
      </c>
      <c r="D40" s="164" t="s">
        <v>3</v>
      </c>
      <c r="E40" s="165">
        <v>100</v>
      </c>
      <c r="F40" s="69"/>
      <c r="G40" s="43"/>
      <c r="H40" s="43"/>
      <c r="I40" s="43"/>
      <c r="J40" s="70"/>
      <c r="K40" s="43"/>
      <c r="L40" s="124">
        <f t="shared" si="0"/>
        <v>0</v>
      </c>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row>
    <row r="41" spans="1:50" s="84" customFormat="1" ht="149.1" customHeight="1" x14ac:dyDescent="0.25">
      <c r="A41" s="45" t="s">
        <v>43</v>
      </c>
      <c r="B41" s="167" t="s">
        <v>18</v>
      </c>
      <c r="C41" s="85" t="s">
        <v>186</v>
      </c>
      <c r="D41" s="66" t="s">
        <v>3</v>
      </c>
      <c r="E41" s="67">
        <v>200</v>
      </c>
      <c r="F41" s="155"/>
      <c r="G41" s="43"/>
      <c r="H41" s="43"/>
      <c r="I41" s="43"/>
      <c r="J41" s="70"/>
      <c r="K41" s="43"/>
      <c r="L41" s="124">
        <f t="shared" si="0"/>
        <v>0</v>
      </c>
      <c r="M41" s="1"/>
      <c r="N41" s="1"/>
      <c r="O41" s="1"/>
      <c r="P41" s="1"/>
      <c r="Q41" s="1"/>
      <c r="R41" s="1"/>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row>
    <row r="42" spans="1:50" s="84" customFormat="1" ht="112.5" customHeight="1" x14ac:dyDescent="0.25">
      <c r="A42" s="86" t="s">
        <v>44</v>
      </c>
      <c r="B42" s="175" t="s">
        <v>19</v>
      </c>
      <c r="C42" s="87" t="s">
        <v>96</v>
      </c>
      <c r="D42" s="66" t="s">
        <v>3</v>
      </c>
      <c r="E42" s="67">
        <v>2890</v>
      </c>
      <c r="F42" s="69"/>
      <c r="G42" s="43"/>
      <c r="H42" s="43"/>
      <c r="I42" s="43"/>
      <c r="J42" s="70"/>
      <c r="K42" s="43"/>
      <c r="L42" s="124">
        <f t="shared" si="0"/>
        <v>0</v>
      </c>
      <c r="M42" s="1"/>
      <c r="N42" s="1"/>
      <c r="O42" s="1"/>
      <c r="P42" s="1"/>
      <c r="Q42" s="1"/>
      <c r="R42" s="1"/>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row>
    <row r="43" spans="1:50" s="88" customFormat="1" ht="134.25" x14ac:dyDescent="0.25">
      <c r="A43" s="45" t="s">
        <v>45</v>
      </c>
      <c r="B43" s="167" t="s">
        <v>20</v>
      </c>
      <c r="C43" s="83" t="s">
        <v>295</v>
      </c>
      <c r="D43" s="66" t="s">
        <v>3</v>
      </c>
      <c r="E43" s="67">
        <v>35</v>
      </c>
      <c r="F43" s="72"/>
      <c r="G43" s="43"/>
      <c r="H43" s="43"/>
      <c r="I43" s="43"/>
      <c r="J43" s="70"/>
      <c r="K43" s="43"/>
      <c r="L43" s="124">
        <f t="shared" si="0"/>
        <v>0</v>
      </c>
      <c r="M43" s="1"/>
      <c r="N43" s="1"/>
      <c r="O43" s="1"/>
      <c r="P43" s="1"/>
      <c r="Q43" s="1"/>
      <c r="R43" s="1"/>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row>
    <row r="44" spans="1:50" s="88" customFormat="1" ht="116.1" customHeight="1" x14ac:dyDescent="0.25">
      <c r="A44" s="45" t="s">
        <v>46</v>
      </c>
      <c r="B44" s="167" t="s">
        <v>340</v>
      </c>
      <c r="C44" s="85" t="s">
        <v>296</v>
      </c>
      <c r="D44" s="66" t="s">
        <v>3</v>
      </c>
      <c r="E44" s="67">
        <v>100</v>
      </c>
      <c r="F44" s="72"/>
      <c r="G44" s="43"/>
      <c r="H44" s="43"/>
      <c r="I44" s="43"/>
      <c r="J44" s="70"/>
      <c r="K44" s="43"/>
      <c r="L44" s="124">
        <f t="shared" ref="L44:L107" si="1">E44*J44</f>
        <v>0</v>
      </c>
      <c r="M44" s="1"/>
      <c r="N44" s="1"/>
      <c r="O44" s="1"/>
      <c r="P44" s="1"/>
      <c r="Q44" s="1"/>
      <c r="R44" s="1"/>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row>
    <row r="45" spans="1:50" s="88" customFormat="1" ht="173.1" customHeight="1" x14ac:dyDescent="0.25">
      <c r="A45" s="45" t="s">
        <v>47</v>
      </c>
      <c r="B45" s="167" t="s">
        <v>341</v>
      </c>
      <c r="C45" s="83" t="s">
        <v>297</v>
      </c>
      <c r="D45" s="66" t="s">
        <v>3</v>
      </c>
      <c r="E45" s="67">
        <v>545</v>
      </c>
      <c r="F45" s="72"/>
      <c r="G45" s="43"/>
      <c r="H45" s="43"/>
      <c r="I45" s="43"/>
      <c r="J45" s="70"/>
      <c r="K45" s="43"/>
      <c r="L45" s="124">
        <f t="shared" si="1"/>
        <v>0</v>
      </c>
      <c r="M45" s="1"/>
      <c r="N45" s="1"/>
      <c r="O45" s="1"/>
      <c r="P45" s="1"/>
      <c r="Q45" s="1"/>
      <c r="R45" s="1"/>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row>
    <row r="46" spans="1:50" s="6" customFormat="1" ht="287.10000000000002" customHeight="1" x14ac:dyDescent="0.25">
      <c r="A46" s="45" t="s">
        <v>48</v>
      </c>
      <c r="B46" s="167" t="s">
        <v>342</v>
      </c>
      <c r="C46" s="85" t="s">
        <v>298</v>
      </c>
      <c r="D46" s="66" t="s">
        <v>3</v>
      </c>
      <c r="E46" s="67">
        <v>200</v>
      </c>
      <c r="F46" s="72"/>
      <c r="G46" s="43"/>
      <c r="H46" s="43"/>
      <c r="I46" s="43"/>
      <c r="J46" s="70"/>
      <c r="K46" s="43"/>
      <c r="L46" s="124">
        <f t="shared" si="1"/>
        <v>0</v>
      </c>
      <c r="M46" s="1"/>
      <c r="N46" s="1"/>
      <c r="O46" s="1"/>
      <c r="P46" s="1"/>
      <c r="Q46" s="1"/>
      <c r="R46" s="1"/>
    </row>
    <row r="47" spans="1:50" s="6" customFormat="1" ht="129" customHeight="1" x14ac:dyDescent="0.25">
      <c r="A47" s="45" t="s">
        <v>49</v>
      </c>
      <c r="B47" s="167" t="s">
        <v>343</v>
      </c>
      <c r="C47" s="83" t="s">
        <v>299</v>
      </c>
      <c r="D47" s="66" t="s">
        <v>3</v>
      </c>
      <c r="E47" s="67">
        <v>50</v>
      </c>
      <c r="F47" s="72"/>
      <c r="G47" s="43"/>
      <c r="H47" s="43"/>
      <c r="I47" s="43"/>
      <c r="J47" s="70"/>
      <c r="K47" s="43"/>
      <c r="L47" s="124">
        <f t="shared" si="1"/>
        <v>0</v>
      </c>
      <c r="M47" s="1"/>
      <c r="N47" s="1"/>
      <c r="O47" s="1"/>
      <c r="P47" s="1"/>
      <c r="Q47" s="1"/>
      <c r="R47" s="1"/>
    </row>
    <row r="48" spans="1:50" s="6" customFormat="1" ht="181.5" customHeight="1" x14ac:dyDescent="0.25">
      <c r="A48" s="45" t="s">
        <v>50</v>
      </c>
      <c r="B48" s="167" t="s">
        <v>344</v>
      </c>
      <c r="C48" s="85" t="s">
        <v>300</v>
      </c>
      <c r="D48" s="66" t="s">
        <v>3</v>
      </c>
      <c r="E48" s="67">
        <v>260</v>
      </c>
      <c r="F48" s="72"/>
      <c r="G48" s="43"/>
      <c r="H48" s="43"/>
      <c r="I48" s="43"/>
      <c r="J48" s="70"/>
      <c r="K48" s="43"/>
      <c r="L48" s="124">
        <f t="shared" si="1"/>
        <v>0</v>
      </c>
      <c r="M48" s="1"/>
      <c r="N48" s="1"/>
      <c r="O48" s="1"/>
      <c r="P48" s="1"/>
      <c r="Q48" s="1"/>
      <c r="R48" s="1"/>
    </row>
    <row r="49" spans="1:18" s="6" customFormat="1" ht="215.45" customHeight="1" x14ac:dyDescent="0.25">
      <c r="A49" s="45" t="s">
        <v>51</v>
      </c>
      <c r="B49" s="167" t="s">
        <v>345</v>
      </c>
      <c r="C49" s="83" t="s">
        <v>301</v>
      </c>
      <c r="D49" s="66" t="s">
        <v>3</v>
      </c>
      <c r="E49" s="67">
        <v>250</v>
      </c>
      <c r="F49" s="72"/>
      <c r="G49" s="43"/>
      <c r="H49" s="43"/>
      <c r="I49" s="43"/>
      <c r="J49" s="70"/>
      <c r="K49" s="43"/>
      <c r="L49" s="124">
        <f t="shared" si="1"/>
        <v>0</v>
      </c>
      <c r="M49" s="1"/>
      <c r="N49" s="1"/>
      <c r="O49" s="1"/>
      <c r="P49" s="1"/>
      <c r="Q49" s="1"/>
      <c r="R49" s="1"/>
    </row>
    <row r="50" spans="1:18" s="6" customFormat="1" ht="223.5" x14ac:dyDescent="0.25">
      <c r="A50" s="45" t="s">
        <v>52</v>
      </c>
      <c r="B50" s="167" t="s">
        <v>346</v>
      </c>
      <c r="C50" s="89" t="s">
        <v>187</v>
      </c>
      <c r="D50" s="66" t="s">
        <v>3</v>
      </c>
      <c r="E50" s="67">
        <v>15</v>
      </c>
      <c r="F50" s="72"/>
      <c r="G50" s="43"/>
      <c r="H50" s="43"/>
      <c r="I50" s="43"/>
      <c r="J50" s="70"/>
      <c r="K50" s="43"/>
      <c r="L50" s="124">
        <f t="shared" si="1"/>
        <v>0</v>
      </c>
      <c r="M50" s="1"/>
      <c r="N50" s="1"/>
      <c r="O50" s="1"/>
      <c r="P50" s="1"/>
      <c r="Q50" s="1"/>
      <c r="R50" s="1"/>
    </row>
    <row r="51" spans="1:18" s="6" customFormat="1" ht="267" customHeight="1" x14ac:dyDescent="0.25">
      <c r="A51" s="45" t="s">
        <v>53</v>
      </c>
      <c r="B51" s="167" t="s">
        <v>21</v>
      </c>
      <c r="C51" s="85" t="s">
        <v>347</v>
      </c>
      <c r="D51" s="66" t="s">
        <v>3</v>
      </c>
      <c r="E51" s="67">
        <v>10</v>
      </c>
      <c r="F51" s="72"/>
      <c r="G51" s="43"/>
      <c r="H51" s="43"/>
      <c r="I51" s="43"/>
      <c r="J51" s="70"/>
      <c r="K51" s="43"/>
      <c r="L51" s="124">
        <f>E51*J51</f>
        <v>0</v>
      </c>
      <c r="M51" s="1"/>
      <c r="N51" s="1"/>
      <c r="O51" s="1"/>
      <c r="P51" s="1"/>
      <c r="Q51" s="1"/>
      <c r="R51" s="1"/>
    </row>
    <row r="52" spans="1:18" s="6" customFormat="1" ht="327" customHeight="1" x14ac:dyDescent="0.25">
      <c r="A52" s="45" t="s">
        <v>54</v>
      </c>
      <c r="B52" s="167" t="s">
        <v>22</v>
      </c>
      <c r="C52" s="85" t="s">
        <v>415</v>
      </c>
      <c r="D52" s="66" t="s">
        <v>3</v>
      </c>
      <c r="E52" s="67">
        <v>10</v>
      </c>
      <c r="F52" s="72"/>
      <c r="G52" s="43"/>
      <c r="H52" s="43"/>
      <c r="I52" s="43"/>
      <c r="J52" s="70"/>
      <c r="K52" s="43"/>
      <c r="L52" s="124">
        <f t="shared" si="1"/>
        <v>0</v>
      </c>
      <c r="M52" s="1"/>
      <c r="N52" s="1"/>
      <c r="O52" s="1"/>
      <c r="P52" s="1"/>
      <c r="Q52" s="1"/>
      <c r="R52" s="1"/>
    </row>
    <row r="53" spans="1:18" s="6" customFormat="1" ht="189.6" customHeight="1" x14ac:dyDescent="0.25">
      <c r="A53" s="45" t="s">
        <v>55</v>
      </c>
      <c r="B53" s="45" t="s">
        <v>348</v>
      </c>
      <c r="C53" s="81" t="s">
        <v>188</v>
      </c>
      <c r="D53" s="66" t="s">
        <v>3</v>
      </c>
      <c r="E53" s="67">
        <v>200</v>
      </c>
      <c r="F53" s="72"/>
      <c r="G53" s="43"/>
      <c r="H53" s="43"/>
      <c r="I53" s="43"/>
      <c r="J53" s="70"/>
      <c r="K53" s="43"/>
      <c r="L53" s="124">
        <f t="shared" si="1"/>
        <v>0</v>
      </c>
      <c r="M53" s="1"/>
      <c r="N53" s="1"/>
      <c r="O53" s="1"/>
      <c r="P53" s="1"/>
      <c r="Q53" s="1"/>
      <c r="R53" s="1"/>
    </row>
    <row r="54" spans="1:18" s="6" customFormat="1" ht="409.6" customHeight="1" x14ac:dyDescent="0.25">
      <c r="A54" s="45" t="s">
        <v>56</v>
      </c>
      <c r="B54" s="167" t="s">
        <v>23</v>
      </c>
      <c r="C54" s="85" t="s">
        <v>302</v>
      </c>
      <c r="D54" s="117" t="s">
        <v>3</v>
      </c>
      <c r="E54" s="118">
        <v>10750</v>
      </c>
      <c r="F54" s="72"/>
      <c r="G54" s="43"/>
      <c r="H54" s="43"/>
      <c r="I54" s="43"/>
      <c r="J54" s="70"/>
      <c r="K54" s="43"/>
      <c r="L54" s="124">
        <f t="shared" si="1"/>
        <v>0</v>
      </c>
      <c r="M54" s="1"/>
      <c r="N54" s="1"/>
      <c r="O54" s="1"/>
      <c r="P54" s="1"/>
      <c r="Q54" s="1"/>
      <c r="R54" s="1"/>
    </row>
    <row r="55" spans="1:18" s="6" customFormat="1" ht="308.45" customHeight="1" x14ac:dyDescent="0.25">
      <c r="A55" s="104" t="s">
        <v>161</v>
      </c>
      <c r="B55" s="104" t="s">
        <v>24</v>
      </c>
      <c r="C55" s="81" t="s">
        <v>225</v>
      </c>
      <c r="D55" s="20" t="s">
        <v>3</v>
      </c>
      <c r="E55" s="127">
        <v>10000</v>
      </c>
      <c r="F55" s="72"/>
      <c r="G55" s="43"/>
      <c r="H55" s="43"/>
      <c r="I55" s="43"/>
      <c r="J55" s="70"/>
      <c r="K55" s="43"/>
      <c r="L55" s="124">
        <f t="shared" si="1"/>
        <v>0</v>
      </c>
      <c r="M55" s="1"/>
      <c r="N55" s="1"/>
      <c r="O55" s="1"/>
      <c r="P55" s="1"/>
      <c r="Q55" s="1"/>
      <c r="R55" s="1"/>
    </row>
    <row r="56" spans="1:18" s="6" customFormat="1" ht="177.75" x14ac:dyDescent="0.25">
      <c r="A56" s="45" t="s">
        <v>57</v>
      </c>
      <c r="B56" s="167" t="s">
        <v>25</v>
      </c>
      <c r="C56" s="71" t="s">
        <v>303</v>
      </c>
      <c r="D56" s="66" t="s">
        <v>3</v>
      </c>
      <c r="E56" s="67">
        <v>300</v>
      </c>
      <c r="F56" s="72"/>
      <c r="G56" s="43"/>
      <c r="H56" s="43"/>
      <c r="I56" s="43"/>
      <c r="J56" s="70"/>
      <c r="K56" s="43"/>
      <c r="L56" s="124">
        <f t="shared" si="1"/>
        <v>0</v>
      </c>
      <c r="M56" s="1"/>
      <c r="N56" s="1"/>
      <c r="O56" s="1"/>
      <c r="P56" s="1"/>
      <c r="Q56" s="1"/>
      <c r="R56" s="1"/>
    </row>
    <row r="57" spans="1:18" s="6" customFormat="1" ht="202.5" customHeight="1" x14ac:dyDescent="0.25">
      <c r="A57" s="45" t="s">
        <v>58</v>
      </c>
      <c r="B57" s="167" t="s">
        <v>26</v>
      </c>
      <c r="C57" s="83" t="s">
        <v>304</v>
      </c>
      <c r="D57" s="66" t="s">
        <v>3</v>
      </c>
      <c r="E57" s="67">
        <v>30</v>
      </c>
      <c r="F57" s="72"/>
      <c r="G57" s="43"/>
      <c r="H57" s="43"/>
      <c r="I57" s="43"/>
      <c r="J57" s="70"/>
      <c r="K57" s="43"/>
      <c r="L57" s="124">
        <f t="shared" si="1"/>
        <v>0</v>
      </c>
      <c r="M57" s="1"/>
      <c r="N57" s="1"/>
      <c r="O57" s="1"/>
      <c r="P57" s="1"/>
      <c r="Q57" s="1"/>
      <c r="R57" s="1"/>
    </row>
    <row r="58" spans="1:18" s="6" customFormat="1" ht="111.75" customHeight="1" x14ac:dyDescent="0.25">
      <c r="A58" s="45" t="s">
        <v>59</v>
      </c>
      <c r="B58" s="167" t="s">
        <v>349</v>
      </c>
      <c r="C58" s="85" t="s">
        <v>305</v>
      </c>
      <c r="D58" s="66" t="s">
        <v>3</v>
      </c>
      <c r="E58" s="67">
        <v>300</v>
      </c>
      <c r="F58" s="72"/>
      <c r="G58" s="43"/>
      <c r="H58" s="43"/>
      <c r="I58" s="43"/>
      <c r="J58" s="70"/>
      <c r="K58" s="43"/>
      <c r="L58" s="124">
        <f t="shared" si="1"/>
        <v>0</v>
      </c>
      <c r="M58" s="1"/>
      <c r="N58" s="1"/>
      <c r="O58" s="1"/>
      <c r="P58" s="1"/>
      <c r="Q58" s="1"/>
      <c r="R58" s="1"/>
    </row>
    <row r="59" spans="1:18" s="6" customFormat="1" ht="409.6" customHeight="1" x14ac:dyDescent="0.25">
      <c r="A59" s="207" t="s">
        <v>60</v>
      </c>
      <c r="B59" s="207" t="s">
        <v>27</v>
      </c>
      <c r="C59" s="209" t="s">
        <v>193</v>
      </c>
      <c r="D59" s="211" t="s">
        <v>3</v>
      </c>
      <c r="E59" s="212">
        <v>15</v>
      </c>
      <c r="F59" s="201"/>
      <c r="G59" s="201"/>
      <c r="H59" s="201"/>
      <c r="I59" s="201"/>
      <c r="J59" s="201"/>
      <c r="K59" s="201"/>
      <c r="L59" s="203">
        <f t="shared" si="1"/>
        <v>0</v>
      </c>
      <c r="M59" s="1"/>
      <c r="N59" s="1"/>
      <c r="O59" s="1"/>
      <c r="P59" s="1"/>
      <c r="Q59" s="1"/>
      <c r="R59" s="1"/>
    </row>
    <row r="60" spans="1:18" s="6" customFormat="1" ht="23.45" customHeight="1" x14ac:dyDescent="0.25">
      <c r="A60" s="208"/>
      <c r="B60" s="208"/>
      <c r="C60" s="210"/>
      <c r="D60" s="211"/>
      <c r="E60" s="212"/>
      <c r="F60" s="202"/>
      <c r="G60" s="202"/>
      <c r="H60" s="202"/>
      <c r="I60" s="202"/>
      <c r="J60" s="202"/>
      <c r="K60" s="202"/>
      <c r="L60" s="204"/>
      <c r="M60" s="1"/>
      <c r="N60" s="1"/>
      <c r="O60" s="1"/>
      <c r="P60" s="1"/>
      <c r="Q60" s="1"/>
      <c r="R60" s="1"/>
    </row>
    <row r="61" spans="1:18" s="6" customFormat="1" ht="254.25" x14ac:dyDescent="0.25">
      <c r="A61" s="90" t="s">
        <v>61</v>
      </c>
      <c r="B61" s="176" t="s">
        <v>28</v>
      </c>
      <c r="C61" s="83" t="s">
        <v>306</v>
      </c>
      <c r="D61" s="66" t="s">
        <v>3</v>
      </c>
      <c r="E61" s="67">
        <v>50</v>
      </c>
      <c r="F61" s="72"/>
      <c r="G61" s="43"/>
      <c r="H61" s="43"/>
      <c r="I61" s="43"/>
      <c r="J61" s="70"/>
      <c r="K61" s="43"/>
      <c r="L61" s="124">
        <f t="shared" si="1"/>
        <v>0</v>
      </c>
      <c r="M61" s="1"/>
      <c r="N61" s="1"/>
      <c r="O61" s="1"/>
      <c r="P61" s="1"/>
      <c r="Q61" s="1"/>
      <c r="R61" s="1"/>
    </row>
    <row r="62" spans="1:18" s="6" customFormat="1" ht="284.25" x14ac:dyDescent="0.25">
      <c r="A62" s="90" t="s">
        <v>62</v>
      </c>
      <c r="B62" s="176" t="s">
        <v>29</v>
      </c>
      <c r="C62" s="83" t="s">
        <v>350</v>
      </c>
      <c r="D62" s="66" t="s">
        <v>3</v>
      </c>
      <c r="E62" s="67">
        <v>15</v>
      </c>
      <c r="F62" s="72"/>
      <c r="G62" s="43"/>
      <c r="H62" s="43"/>
      <c r="I62" s="43"/>
      <c r="J62" s="70"/>
      <c r="K62" s="43"/>
      <c r="L62" s="124">
        <f t="shared" si="1"/>
        <v>0</v>
      </c>
      <c r="M62" s="1"/>
      <c r="N62" s="1"/>
      <c r="O62" s="1"/>
      <c r="P62" s="1"/>
      <c r="Q62" s="1"/>
      <c r="R62" s="1"/>
    </row>
    <row r="63" spans="1:18" s="6" customFormat="1" ht="200.1" customHeight="1" x14ac:dyDescent="0.25">
      <c r="A63" s="90" t="s">
        <v>63</v>
      </c>
      <c r="B63" s="176" t="s">
        <v>30</v>
      </c>
      <c r="C63" s="91" t="s">
        <v>104</v>
      </c>
      <c r="D63" s="66" t="s">
        <v>3</v>
      </c>
      <c r="E63" s="67">
        <v>35</v>
      </c>
      <c r="F63" s="72"/>
      <c r="G63" s="43"/>
      <c r="H63" s="43"/>
      <c r="I63" s="43"/>
      <c r="J63" s="70"/>
      <c r="K63" s="43"/>
      <c r="L63" s="124">
        <f t="shared" si="1"/>
        <v>0</v>
      </c>
      <c r="M63" s="1"/>
      <c r="N63" s="1"/>
      <c r="O63" s="1"/>
      <c r="P63" s="1"/>
      <c r="Q63" s="1"/>
      <c r="R63" s="1"/>
    </row>
    <row r="64" spans="1:18" s="6" customFormat="1" ht="107.25" customHeight="1" x14ac:dyDescent="0.25">
      <c r="A64" s="45" t="s">
        <v>64</v>
      </c>
      <c r="B64" s="167" t="s">
        <v>31</v>
      </c>
      <c r="C64" s="92" t="s">
        <v>178</v>
      </c>
      <c r="D64" s="66" t="s">
        <v>3</v>
      </c>
      <c r="E64" s="67">
        <v>150</v>
      </c>
      <c r="F64" s="72"/>
      <c r="G64" s="43"/>
      <c r="H64" s="43"/>
      <c r="I64" s="43"/>
      <c r="J64" s="70"/>
      <c r="K64" s="43"/>
      <c r="L64" s="124">
        <f t="shared" si="1"/>
        <v>0</v>
      </c>
      <c r="M64" s="1"/>
      <c r="N64" s="1"/>
      <c r="O64" s="1"/>
      <c r="P64" s="1"/>
      <c r="Q64" s="1"/>
      <c r="R64" s="1"/>
    </row>
    <row r="65" spans="1:18" s="6" customFormat="1" ht="170.25" customHeight="1" x14ac:dyDescent="0.25">
      <c r="A65" s="45" t="s">
        <v>65</v>
      </c>
      <c r="B65" s="167" t="s">
        <v>32</v>
      </c>
      <c r="C65" s="92" t="s">
        <v>179</v>
      </c>
      <c r="D65" s="66" t="s">
        <v>3</v>
      </c>
      <c r="E65" s="67">
        <v>150</v>
      </c>
      <c r="F65" s="72"/>
      <c r="G65" s="43"/>
      <c r="H65" s="43"/>
      <c r="I65" s="43"/>
      <c r="J65" s="70"/>
      <c r="K65" s="43"/>
      <c r="L65" s="124">
        <f t="shared" si="1"/>
        <v>0</v>
      </c>
      <c r="M65" s="1"/>
      <c r="N65" s="1"/>
      <c r="O65" s="1"/>
      <c r="P65" s="1"/>
      <c r="Q65" s="1"/>
      <c r="R65" s="1"/>
    </row>
    <row r="66" spans="1:18" s="6" customFormat="1" ht="51" customHeight="1" x14ac:dyDescent="0.25">
      <c r="A66" s="90" t="s">
        <v>66</v>
      </c>
      <c r="B66" s="176" t="s">
        <v>33</v>
      </c>
      <c r="C66" s="85" t="s">
        <v>74</v>
      </c>
      <c r="D66" s="66"/>
      <c r="E66" s="67"/>
      <c r="F66" s="72"/>
      <c r="G66" s="43"/>
      <c r="H66" s="43"/>
      <c r="I66" s="43"/>
      <c r="J66" s="70"/>
      <c r="K66" s="43"/>
      <c r="L66" s="124">
        <f>L67+L68+L69</f>
        <v>0</v>
      </c>
      <c r="M66" s="1"/>
      <c r="N66" s="1"/>
      <c r="O66" s="1"/>
      <c r="P66" s="1"/>
      <c r="Q66" s="1"/>
      <c r="R66" s="1"/>
    </row>
    <row r="67" spans="1:18" s="6" customFormat="1" ht="172.5" customHeight="1" x14ac:dyDescent="0.25">
      <c r="A67" s="90" t="s">
        <v>71</v>
      </c>
      <c r="B67" s="176" t="s">
        <v>351</v>
      </c>
      <c r="C67" s="93" t="s">
        <v>189</v>
      </c>
      <c r="D67" s="66" t="s">
        <v>3</v>
      </c>
      <c r="E67" s="67">
        <v>90</v>
      </c>
      <c r="F67" s="72"/>
      <c r="G67" s="43"/>
      <c r="H67" s="43"/>
      <c r="I67" s="43"/>
      <c r="J67" s="70"/>
      <c r="K67" s="43"/>
      <c r="L67" s="124">
        <f t="shared" si="1"/>
        <v>0</v>
      </c>
      <c r="M67" s="1"/>
      <c r="N67" s="1"/>
      <c r="O67" s="1"/>
      <c r="P67" s="1"/>
      <c r="Q67" s="1"/>
      <c r="R67" s="1"/>
    </row>
    <row r="68" spans="1:18" s="6" customFormat="1" ht="81.599999999999994" customHeight="1" x14ac:dyDescent="0.25">
      <c r="A68" s="90" t="s">
        <v>72</v>
      </c>
      <c r="B68" s="176" t="s">
        <v>352</v>
      </c>
      <c r="C68" s="94" t="s">
        <v>97</v>
      </c>
      <c r="D68" s="66" t="s">
        <v>3</v>
      </c>
      <c r="E68" s="67">
        <v>30</v>
      </c>
      <c r="F68" s="72"/>
      <c r="G68" s="43"/>
      <c r="H68" s="43"/>
      <c r="I68" s="43"/>
      <c r="J68" s="70"/>
      <c r="K68" s="43"/>
      <c r="L68" s="124">
        <f t="shared" si="1"/>
        <v>0</v>
      </c>
      <c r="M68" s="1"/>
      <c r="N68" s="1"/>
      <c r="O68" s="1"/>
      <c r="P68" s="1"/>
      <c r="Q68" s="1"/>
      <c r="R68" s="1"/>
    </row>
    <row r="69" spans="1:18" s="6" customFormat="1" ht="105.95" customHeight="1" x14ac:dyDescent="0.25">
      <c r="A69" s="90" t="s">
        <v>73</v>
      </c>
      <c r="B69" s="176" t="s">
        <v>353</v>
      </c>
      <c r="C69" s="94" t="s">
        <v>98</v>
      </c>
      <c r="D69" s="66" t="s">
        <v>75</v>
      </c>
      <c r="E69" s="67">
        <v>20</v>
      </c>
      <c r="F69" s="72"/>
      <c r="G69" s="43"/>
      <c r="H69" s="43"/>
      <c r="I69" s="43"/>
      <c r="J69" s="70"/>
      <c r="K69" s="43"/>
      <c r="L69" s="124">
        <f t="shared" si="1"/>
        <v>0</v>
      </c>
      <c r="M69" s="1"/>
      <c r="N69" s="1"/>
      <c r="O69" s="1"/>
      <c r="P69" s="1"/>
      <c r="Q69" s="1"/>
      <c r="R69" s="1"/>
    </row>
    <row r="70" spans="1:18" s="6" customFormat="1" ht="164.25" x14ac:dyDescent="0.25">
      <c r="A70" s="90" t="s">
        <v>67</v>
      </c>
      <c r="B70" s="176" t="s">
        <v>34</v>
      </c>
      <c r="C70" s="85" t="s">
        <v>190</v>
      </c>
      <c r="D70" s="95" t="s">
        <v>3</v>
      </c>
      <c r="E70" s="67">
        <v>175</v>
      </c>
      <c r="F70" s="72"/>
      <c r="G70" s="43"/>
      <c r="H70" s="43"/>
      <c r="I70" s="43"/>
      <c r="J70" s="70"/>
      <c r="K70" s="43"/>
      <c r="L70" s="124">
        <f t="shared" si="1"/>
        <v>0</v>
      </c>
      <c r="M70" s="1"/>
      <c r="N70" s="1"/>
      <c r="O70" s="1"/>
      <c r="P70" s="1"/>
      <c r="Q70" s="1"/>
      <c r="R70" s="1"/>
    </row>
    <row r="71" spans="1:18" s="6" customFormat="1" ht="193.5" x14ac:dyDescent="0.25">
      <c r="A71" s="45" t="s">
        <v>147</v>
      </c>
      <c r="B71" s="167" t="s">
        <v>35</v>
      </c>
      <c r="C71" s="71" t="s">
        <v>307</v>
      </c>
      <c r="D71" s="66" t="s">
        <v>3</v>
      </c>
      <c r="E71" s="67">
        <v>1000</v>
      </c>
      <c r="F71" s="72"/>
      <c r="G71" s="43"/>
      <c r="H71" s="43"/>
      <c r="I71" s="43"/>
      <c r="J71" s="70"/>
      <c r="K71" s="43"/>
      <c r="L71" s="124">
        <f t="shared" si="1"/>
        <v>0</v>
      </c>
      <c r="M71" s="1"/>
      <c r="N71" s="1"/>
      <c r="O71" s="1"/>
      <c r="P71" s="1"/>
      <c r="Q71" s="1"/>
      <c r="R71" s="1"/>
    </row>
    <row r="72" spans="1:18" s="6" customFormat="1" ht="290.25" customHeight="1" x14ac:dyDescent="0.25">
      <c r="A72" s="45" t="s">
        <v>148</v>
      </c>
      <c r="B72" s="167" t="s">
        <v>36</v>
      </c>
      <c r="C72" s="96" t="s">
        <v>191</v>
      </c>
      <c r="D72" s="95" t="s">
        <v>3</v>
      </c>
      <c r="E72" s="97">
        <v>110</v>
      </c>
      <c r="F72" s="72"/>
      <c r="G72" s="43"/>
      <c r="H72" s="43"/>
      <c r="I72" s="43"/>
      <c r="J72" s="70"/>
      <c r="K72" s="43"/>
      <c r="L72" s="124">
        <f t="shared" si="1"/>
        <v>0</v>
      </c>
      <c r="M72" s="1"/>
      <c r="N72" s="1"/>
      <c r="O72" s="1"/>
      <c r="P72" s="1"/>
      <c r="Q72" s="1"/>
      <c r="R72" s="1"/>
    </row>
    <row r="73" spans="1:18" s="6" customFormat="1" ht="203.45" customHeight="1" x14ac:dyDescent="0.25">
      <c r="A73" s="45" t="s">
        <v>149</v>
      </c>
      <c r="B73" s="167" t="s">
        <v>354</v>
      </c>
      <c r="C73" s="71" t="s">
        <v>308</v>
      </c>
      <c r="D73" s="66" t="s">
        <v>3</v>
      </c>
      <c r="E73" s="67">
        <v>5740</v>
      </c>
      <c r="F73" s="72"/>
      <c r="G73" s="43"/>
      <c r="H73" s="43"/>
      <c r="I73" s="43"/>
      <c r="J73" s="70"/>
      <c r="K73" s="43"/>
      <c r="L73" s="124">
        <f t="shared" si="1"/>
        <v>0</v>
      </c>
      <c r="M73" s="1"/>
      <c r="N73" s="1"/>
      <c r="O73" s="1"/>
      <c r="P73" s="1"/>
      <c r="Q73" s="1"/>
      <c r="R73" s="1"/>
    </row>
    <row r="74" spans="1:18" s="6" customFormat="1" ht="131.1" customHeight="1" x14ac:dyDescent="0.25">
      <c r="A74" s="45" t="s">
        <v>150</v>
      </c>
      <c r="B74" s="167" t="s">
        <v>355</v>
      </c>
      <c r="C74" s="96" t="s">
        <v>99</v>
      </c>
      <c r="D74" s="95" t="s">
        <v>3</v>
      </c>
      <c r="E74" s="97">
        <v>360</v>
      </c>
      <c r="F74" s="72"/>
      <c r="G74" s="43"/>
      <c r="H74" s="43"/>
      <c r="I74" s="43"/>
      <c r="J74" s="70"/>
      <c r="K74" s="43"/>
      <c r="L74" s="124">
        <f t="shared" si="1"/>
        <v>0</v>
      </c>
      <c r="M74" s="1"/>
      <c r="N74" s="1"/>
      <c r="O74" s="1"/>
      <c r="P74" s="1"/>
      <c r="Q74" s="1"/>
      <c r="R74" s="1"/>
    </row>
    <row r="75" spans="1:18" s="6" customFormat="1" ht="141" customHeight="1" x14ac:dyDescent="0.25">
      <c r="A75" s="45" t="s">
        <v>151</v>
      </c>
      <c r="B75" s="167" t="s">
        <v>37</v>
      </c>
      <c r="C75" s="71" t="s">
        <v>192</v>
      </c>
      <c r="D75" s="66" t="s">
        <v>3</v>
      </c>
      <c r="E75" s="67">
        <v>1200</v>
      </c>
      <c r="F75" s="72"/>
      <c r="G75" s="43"/>
      <c r="H75" s="43"/>
      <c r="I75" s="43"/>
      <c r="J75" s="70"/>
      <c r="K75" s="43"/>
      <c r="L75" s="124">
        <f t="shared" si="1"/>
        <v>0</v>
      </c>
      <c r="M75" s="1"/>
      <c r="N75" s="1"/>
      <c r="O75" s="1"/>
      <c r="P75" s="1"/>
      <c r="Q75" s="1"/>
      <c r="R75" s="1"/>
    </row>
    <row r="76" spans="1:18" s="6" customFormat="1" ht="297.60000000000002" customHeight="1" x14ac:dyDescent="0.25">
      <c r="A76" s="45" t="s">
        <v>152</v>
      </c>
      <c r="B76" s="167" t="s">
        <v>356</v>
      </c>
      <c r="C76" s="96" t="s">
        <v>309</v>
      </c>
      <c r="D76" s="20" t="s">
        <v>3</v>
      </c>
      <c r="E76" s="97">
        <v>420</v>
      </c>
      <c r="F76" s="72"/>
      <c r="G76" s="43"/>
      <c r="H76" s="43"/>
      <c r="I76" s="43"/>
      <c r="J76" s="70"/>
      <c r="K76" s="43"/>
      <c r="L76" s="124">
        <f t="shared" si="1"/>
        <v>0</v>
      </c>
      <c r="M76" s="1"/>
      <c r="N76" s="1"/>
      <c r="O76" s="1"/>
      <c r="P76" s="1"/>
      <c r="Q76" s="1"/>
      <c r="R76" s="1"/>
    </row>
    <row r="77" spans="1:18" s="6" customFormat="1" ht="210.95" customHeight="1" x14ac:dyDescent="0.25">
      <c r="A77" s="45" t="s">
        <v>153</v>
      </c>
      <c r="B77" s="167" t="s">
        <v>357</v>
      </c>
      <c r="C77" s="96" t="s">
        <v>310</v>
      </c>
      <c r="D77" s="20" t="s">
        <v>3</v>
      </c>
      <c r="E77" s="97">
        <v>560</v>
      </c>
      <c r="F77" s="72"/>
      <c r="G77" s="43"/>
      <c r="H77" s="43"/>
      <c r="I77" s="43"/>
      <c r="J77" s="70"/>
      <c r="K77" s="43"/>
      <c r="L77" s="124">
        <f t="shared" si="1"/>
        <v>0</v>
      </c>
      <c r="M77" s="1"/>
      <c r="N77" s="1"/>
      <c r="O77" s="1"/>
      <c r="P77" s="1"/>
      <c r="Q77" s="1"/>
      <c r="R77" s="1"/>
    </row>
    <row r="78" spans="1:18" s="6" customFormat="1" ht="126" customHeight="1" x14ac:dyDescent="0.25">
      <c r="A78" s="45" t="s">
        <v>154</v>
      </c>
      <c r="B78" s="167" t="s">
        <v>38</v>
      </c>
      <c r="C78" s="98" t="s">
        <v>100</v>
      </c>
      <c r="D78" s="20" t="s">
        <v>3</v>
      </c>
      <c r="E78" s="97">
        <v>6370</v>
      </c>
      <c r="F78" s="72"/>
      <c r="G78" s="43"/>
      <c r="H78" s="43"/>
      <c r="I78" s="43"/>
      <c r="J78" s="70"/>
      <c r="K78" s="43"/>
      <c r="L78" s="124">
        <f t="shared" si="1"/>
        <v>0</v>
      </c>
      <c r="M78" s="1"/>
      <c r="N78" s="1"/>
      <c r="O78" s="1"/>
      <c r="P78" s="1"/>
      <c r="Q78" s="1"/>
      <c r="R78" s="1"/>
    </row>
    <row r="79" spans="1:18" s="6" customFormat="1" ht="265.5" customHeight="1" x14ac:dyDescent="0.25">
      <c r="A79" s="45" t="s">
        <v>155</v>
      </c>
      <c r="B79" s="167" t="s">
        <v>358</v>
      </c>
      <c r="C79" s="83" t="s">
        <v>194</v>
      </c>
      <c r="D79" s="99" t="s">
        <v>3</v>
      </c>
      <c r="E79" s="100">
        <v>100</v>
      </c>
      <c r="F79" s="72"/>
      <c r="G79" s="43"/>
      <c r="H79" s="43"/>
      <c r="I79" s="43"/>
      <c r="J79" s="70"/>
      <c r="K79" s="43"/>
      <c r="L79" s="124">
        <f t="shared" si="1"/>
        <v>0</v>
      </c>
      <c r="M79" s="1"/>
      <c r="N79" s="1"/>
      <c r="O79" s="1"/>
      <c r="P79" s="1"/>
      <c r="Q79" s="1"/>
      <c r="R79" s="1"/>
    </row>
    <row r="80" spans="1:18" s="6" customFormat="1" ht="137.44999999999999" customHeight="1" x14ac:dyDescent="0.25">
      <c r="A80" s="45" t="s">
        <v>156</v>
      </c>
      <c r="B80" s="167" t="s">
        <v>359</v>
      </c>
      <c r="C80" s="101" t="s">
        <v>311</v>
      </c>
      <c r="D80" s="99" t="s">
        <v>3</v>
      </c>
      <c r="E80" s="100">
        <v>200</v>
      </c>
      <c r="F80" s="72"/>
      <c r="G80" s="43"/>
      <c r="H80" s="43"/>
      <c r="I80" s="43"/>
      <c r="J80" s="70"/>
      <c r="K80" s="43"/>
      <c r="L80" s="124">
        <f t="shared" si="1"/>
        <v>0</v>
      </c>
      <c r="M80" s="1"/>
      <c r="N80" s="1"/>
      <c r="O80" s="1"/>
      <c r="P80" s="1"/>
      <c r="Q80" s="1"/>
      <c r="R80" s="1"/>
    </row>
    <row r="81" spans="1:18" s="6" customFormat="1" ht="197.1" customHeight="1" x14ac:dyDescent="0.25">
      <c r="A81" s="45" t="s">
        <v>157</v>
      </c>
      <c r="B81" s="45" t="s">
        <v>39</v>
      </c>
      <c r="C81" s="81" t="s">
        <v>119</v>
      </c>
      <c r="D81" s="99" t="s">
        <v>3</v>
      </c>
      <c r="E81" s="102">
        <v>20</v>
      </c>
      <c r="F81" s="72"/>
      <c r="G81" s="43"/>
      <c r="H81" s="43"/>
      <c r="I81" s="43"/>
      <c r="J81" s="70"/>
      <c r="K81" s="43"/>
      <c r="L81" s="124">
        <f t="shared" si="1"/>
        <v>0</v>
      </c>
      <c r="M81" s="1"/>
      <c r="N81" s="1"/>
      <c r="O81" s="1"/>
      <c r="P81" s="1"/>
      <c r="Q81" s="1"/>
      <c r="R81" s="1"/>
    </row>
    <row r="82" spans="1:18" s="6" customFormat="1" ht="30.6" customHeight="1" x14ac:dyDescent="0.25">
      <c r="A82" s="45" t="s">
        <v>158</v>
      </c>
      <c r="B82" s="167" t="s">
        <v>360</v>
      </c>
      <c r="C82" s="103" t="s">
        <v>101</v>
      </c>
      <c r="D82" s="205"/>
      <c r="E82" s="206"/>
      <c r="F82" s="72"/>
      <c r="G82" s="43"/>
      <c r="H82" s="43"/>
      <c r="I82" s="43"/>
      <c r="J82" s="70"/>
      <c r="K82" s="43"/>
      <c r="L82" s="124">
        <f>L83+L84+L85+L86+L87+L88+L89</f>
        <v>0</v>
      </c>
      <c r="M82" s="1"/>
      <c r="N82" s="1"/>
      <c r="O82" s="1"/>
      <c r="P82" s="1"/>
      <c r="Q82" s="1"/>
      <c r="R82" s="1"/>
    </row>
    <row r="83" spans="1:18" s="6" customFormat="1" ht="30" x14ac:dyDescent="0.25">
      <c r="A83" s="104" t="s">
        <v>83</v>
      </c>
      <c r="B83" s="177" t="s">
        <v>361</v>
      </c>
      <c r="C83" s="105" t="s">
        <v>76</v>
      </c>
      <c r="D83" s="99" t="s">
        <v>3</v>
      </c>
      <c r="E83" s="100">
        <v>1800</v>
      </c>
      <c r="F83" s="72"/>
      <c r="G83" s="43"/>
      <c r="H83" s="43"/>
      <c r="I83" s="43"/>
      <c r="J83" s="70"/>
      <c r="K83" s="43"/>
      <c r="L83" s="124">
        <f t="shared" si="1"/>
        <v>0</v>
      </c>
      <c r="M83" s="1"/>
      <c r="N83" s="1"/>
      <c r="O83" s="1"/>
      <c r="P83" s="1"/>
      <c r="Q83" s="1"/>
      <c r="R83" s="1"/>
    </row>
    <row r="84" spans="1:18" s="6" customFormat="1" ht="30" x14ac:dyDescent="0.25">
      <c r="A84" s="104" t="s">
        <v>84</v>
      </c>
      <c r="B84" s="177" t="s">
        <v>362</v>
      </c>
      <c r="C84" s="105" t="s">
        <v>77</v>
      </c>
      <c r="D84" s="99" t="s">
        <v>3</v>
      </c>
      <c r="E84" s="100">
        <v>15</v>
      </c>
      <c r="F84" s="72"/>
      <c r="G84" s="43"/>
      <c r="H84" s="43"/>
      <c r="I84" s="43"/>
      <c r="J84" s="70"/>
      <c r="K84" s="43"/>
      <c r="L84" s="124">
        <f t="shared" si="1"/>
        <v>0</v>
      </c>
      <c r="M84" s="1"/>
      <c r="N84" s="1"/>
      <c r="O84" s="1"/>
      <c r="P84" s="1"/>
      <c r="Q84" s="1"/>
      <c r="R84" s="1"/>
    </row>
    <row r="85" spans="1:18" s="6" customFormat="1" ht="30" x14ac:dyDescent="0.25">
      <c r="A85" s="104" t="s">
        <v>85</v>
      </c>
      <c r="B85" s="177" t="s">
        <v>363</v>
      </c>
      <c r="C85" s="105" t="s">
        <v>78</v>
      </c>
      <c r="D85" s="99" t="s">
        <v>3</v>
      </c>
      <c r="E85" s="100">
        <v>15</v>
      </c>
      <c r="F85" s="72"/>
      <c r="G85" s="43"/>
      <c r="H85" s="43"/>
      <c r="I85" s="43"/>
      <c r="J85" s="70"/>
      <c r="K85" s="43"/>
      <c r="L85" s="124">
        <f t="shared" si="1"/>
        <v>0</v>
      </c>
      <c r="M85" s="1"/>
      <c r="N85" s="1"/>
      <c r="O85" s="1"/>
      <c r="P85" s="1"/>
      <c r="Q85" s="1"/>
      <c r="R85" s="1"/>
    </row>
    <row r="86" spans="1:18" s="6" customFormat="1" ht="30" x14ac:dyDescent="0.25">
      <c r="A86" s="104" t="s">
        <v>86</v>
      </c>
      <c r="B86" s="177" t="s">
        <v>364</v>
      </c>
      <c r="C86" s="105" t="s">
        <v>79</v>
      </c>
      <c r="D86" s="99" t="s">
        <v>3</v>
      </c>
      <c r="E86" s="100">
        <v>15</v>
      </c>
      <c r="F86" s="72"/>
      <c r="G86" s="43"/>
      <c r="H86" s="43"/>
      <c r="I86" s="43"/>
      <c r="J86" s="70"/>
      <c r="K86" s="43"/>
      <c r="L86" s="124">
        <f t="shared" si="1"/>
        <v>0</v>
      </c>
      <c r="M86" s="1"/>
      <c r="N86" s="1"/>
      <c r="O86" s="1"/>
      <c r="P86" s="1"/>
      <c r="Q86" s="1"/>
      <c r="R86" s="1"/>
    </row>
    <row r="87" spans="1:18" s="6" customFormat="1" ht="30" x14ac:dyDescent="0.25">
      <c r="A87" s="104" t="s">
        <v>87</v>
      </c>
      <c r="B87" s="177" t="s">
        <v>365</v>
      </c>
      <c r="C87" s="105" t="s">
        <v>80</v>
      </c>
      <c r="D87" s="99" t="s">
        <v>3</v>
      </c>
      <c r="E87" s="100">
        <v>15</v>
      </c>
      <c r="F87" s="72"/>
      <c r="G87" s="43"/>
      <c r="H87" s="43"/>
      <c r="I87" s="43"/>
      <c r="J87" s="70"/>
      <c r="K87" s="43"/>
      <c r="L87" s="124">
        <f t="shared" si="1"/>
        <v>0</v>
      </c>
      <c r="M87" s="1"/>
      <c r="N87" s="1"/>
      <c r="O87" s="1"/>
      <c r="P87" s="1"/>
      <c r="Q87" s="1"/>
      <c r="R87" s="1"/>
    </row>
    <row r="88" spans="1:18" s="6" customFormat="1" ht="30" x14ac:dyDescent="0.25">
      <c r="A88" s="104" t="s">
        <v>88</v>
      </c>
      <c r="B88" s="177" t="s">
        <v>366</v>
      </c>
      <c r="C88" s="105" t="s">
        <v>81</v>
      </c>
      <c r="D88" s="99" t="s">
        <v>3</v>
      </c>
      <c r="E88" s="100">
        <v>15</v>
      </c>
      <c r="F88" s="72"/>
      <c r="G88" s="43"/>
      <c r="H88" s="43"/>
      <c r="I88" s="43"/>
      <c r="J88" s="70"/>
      <c r="K88" s="43"/>
      <c r="L88" s="124">
        <f t="shared" si="1"/>
        <v>0</v>
      </c>
      <c r="M88" s="1"/>
      <c r="N88" s="1"/>
      <c r="O88" s="1"/>
      <c r="P88" s="1"/>
      <c r="Q88" s="1"/>
      <c r="R88" s="1"/>
    </row>
    <row r="89" spans="1:18" s="6" customFormat="1" ht="30" x14ac:dyDescent="0.25">
      <c r="A89" s="104" t="s">
        <v>89</v>
      </c>
      <c r="B89" s="177" t="s">
        <v>367</v>
      </c>
      <c r="C89" s="105" t="s">
        <v>82</v>
      </c>
      <c r="D89" s="99" t="s">
        <v>3</v>
      </c>
      <c r="E89" s="100">
        <v>15</v>
      </c>
      <c r="F89" s="72"/>
      <c r="G89" s="43"/>
      <c r="H89" s="43"/>
      <c r="I89" s="43"/>
      <c r="J89" s="70"/>
      <c r="K89" s="43"/>
      <c r="L89" s="124">
        <f t="shared" si="1"/>
        <v>0</v>
      </c>
      <c r="M89" s="1"/>
      <c r="N89" s="1"/>
      <c r="O89" s="1"/>
      <c r="P89" s="1"/>
      <c r="Q89" s="1"/>
      <c r="R89" s="1"/>
    </row>
    <row r="90" spans="1:18" s="6" customFormat="1" ht="173.45" customHeight="1" x14ac:dyDescent="0.25">
      <c r="A90" s="45" t="s">
        <v>90</v>
      </c>
      <c r="B90" s="167" t="s">
        <v>368</v>
      </c>
      <c r="C90" s="106" t="s">
        <v>312</v>
      </c>
      <c r="D90" s="99" t="s">
        <v>3</v>
      </c>
      <c r="E90" s="100">
        <v>30</v>
      </c>
      <c r="F90" s="72"/>
      <c r="G90" s="43"/>
      <c r="H90" s="43"/>
      <c r="I90" s="43"/>
      <c r="J90" s="70"/>
      <c r="K90" s="43"/>
      <c r="L90" s="124">
        <f t="shared" si="1"/>
        <v>0</v>
      </c>
      <c r="M90" s="1"/>
      <c r="N90" s="1"/>
      <c r="O90" s="1"/>
      <c r="P90" s="1"/>
      <c r="Q90" s="1"/>
      <c r="R90" s="1"/>
    </row>
    <row r="91" spans="1:18" s="6" customFormat="1" ht="168.95" customHeight="1" x14ac:dyDescent="0.25">
      <c r="A91" s="45" t="s">
        <v>91</v>
      </c>
      <c r="B91" s="167" t="s">
        <v>369</v>
      </c>
      <c r="C91" s="101" t="s">
        <v>313</v>
      </c>
      <c r="D91" s="99" t="s">
        <v>3</v>
      </c>
      <c r="E91" s="100">
        <v>350</v>
      </c>
      <c r="F91" s="72"/>
      <c r="G91" s="43"/>
      <c r="H91" s="43"/>
      <c r="I91" s="43"/>
      <c r="J91" s="70"/>
      <c r="K91" s="43"/>
      <c r="L91" s="124">
        <f t="shared" si="1"/>
        <v>0</v>
      </c>
      <c r="M91" s="1"/>
      <c r="N91" s="1"/>
      <c r="O91" s="1"/>
      <c r="P91" s="1"/>
      <c r="Q91" s="1"/>
      <c r="R91" s="1"/>
    </row>
    <row r="92" spans="1:18" s="6" customFormat="1" ht="176.1" customHeight="1" x14ac:dyDescent="0.25">
      <c r="A92" s="45" t="s">
        <v>92</v>
      </c>
      <c r="B92" s="167" t="s">
        <v>370</v>
      </c>
      <c r="C92" s="101" t="s">
        <v>102</v>
      </c>
      <c r="D92" s="99" t="s">
        <v>3</v>
      </c>
      <c r="E92" s="100">
        <v>20</v>
      </c>
      <c r="F92" s="72"/>
      <c r="G92" s="43"/>
      <c r="H92" s="43"/>
      <c r="I92" s="43"/>
      <c r="J92" s="70"/>
      <c r="K92" s="43"/>
      <c r="L92" s="124">
        <f t="shared" si="1"/>
        <v>0</v>
      </c>
      <c r="M92" s="1"/>
      <c r="N92" s="1"/>
      <c r="O92" s="1"/>
      <c r="P92" s="1"/>
      <c r="Q92" s="1"/>
      <c r="R92" s="1"/>
    </row>
    <row r="93" spans="1:18" s="6" customFormat="1" ht="104.45" customHeight="1" x14ac:dyDescent="0.25">
      <c r="A93" s="45" t="s">
        <v>93</v>
      </c>
      <c r="B93" s="167" t="s">
        <v>371</v>
      </c>
      <c r="C93" s="101" t="s">
        <v>103</v>
      </c>
      <c r="D93" s="99" t="s">
        <v>3</v>
      </c>
      <c r="E93" s="100">
        <v>400</v>
      </c>
      <c r="F93" s="72"/>
      <c r="G93" s="43"/>
      <c r="H93" s="43"/>
      <c r="I93" s="43"/>
      <c r="J93" s="70"/>
      <c r="K93" s="43"/>
      <c r="L93" s="124">
        <f t="shared" si="1"/>
        <v>0</v>
      </c>
      <c r="M93" s="1"/>
      <c r="N93" s="1"/>
      <c r="O93" s="1"/>
      <c r="P93" s="1"/>
      <c r="Q93" s="1"/>
      <c r="R93" s="1"/>
    </row>
    <row r="94" spans="1:18" s="6" customFormat="1" ht="45" x14ac:dyDescent="0.25">
      <c r="A94" s="107">
        <v>219</v>
      </c>
      <c r="B94" s="107">
        <v>68</v>
      </c>
      <c r="C94" s="108" t="s">
        <v>168</v>
      </c>
      <c r="D94" s="189"/>
      <c r="E94" s="189"/>
      <c r="F94" s="72"/>
      <c r="G94" s="43"/>
      <c r="H94" s="43"/>
      <c r="I94" s="43"/>
      <c r="J94" s="70"/>
      <c r="K94" s="43"/>
      <c r="L94" s="124">
        <f>L95+L96+L97+L98+L99</f>
        <v>0</v>
      </c>
      <c r="M94" s="1"/>
      <c r="N94" s="1"/>
      <c r="O94" s="1"/>
      <c r="P94" s="1"/>
      <c r="Q94" s="1"/>
      <c r="R94" s="1"/>
    </row>
    <row r="95" spans="1:18" s="6" customFormat="1" ht="95.45" customHeight="1" x14ac:dyDescent="0.25">
      <c r="A95" s="107" t="s">
        <v>164</v>
      </c>
      <c r="B95" s="107" t="s">
        <v>372</v>
      </c>
      <c r="C95" s="108" t="s">
        <v>200</v>
      </c>
      <c r="D95" s="20" t="s">
        <v>3</v>
      </c>
      <c r="E95" s="97">
        <v>25</v>
      </c>
      <c r="F95" s="72"/>
      <c r="G95" s="43"/>
      <c r="H95" s="43"/>
      <c r="I95" s="43"/>
      <c r="J95" s="70"/>
      <c r="K95" s="43"/>
      <c r="L95" s="124">
        <f>E95*J95</f>
        <v>0</v>
      </c>
      <c r="M95" s="1"/>
      <c r="N95" s="1"/>
      <c r="O95" s="1"/>
      <c r="P95" s="1"/>
      <c r="Q95" s="1"/>
      <c r="R95" s="1"/>
    </row>
    <row r="96" spans="1:18" s="6" customFormat="1" ht="126.95" customHeight="1" x14ac:dyDescent="0.25">
      <c r="A96" s="107" t="s">
        <v>165</v>
      </c>
      <c r="B96" s="107" t="s">
        <v>373</v>
      </c>
      <c r="C96" s="108" t="s">
        <v>162</v>
      </c>
      <c r="D96" s="20" t="s">
        <v>3</v>
      </c>
      <c r="E96" s="97">
        <v>25</v>
      </c>
      <c r="F96" s="72"/>
      <c r="G96" s="43"/>
      <c r="H96" s="43"/>
      <c r="I96" s="43"/>
      <c r="J96" s="70"/>
      <c r="K96" s="43"/>
      <c r="L96" s="124">
        <f t="shared" si="1"/>
        <v>0</v>
      </c>
      <c r="M96" s="1"/>
      <c r="N96" s="1"/>
      <c r="O96" s="1"/>
      <c r="P96" s="1"/>
      <c r="Q96" s="1"/>
      <c r="R96" s="1"/>
    </row>
    <row r="97" spans="1:50" s="6" customFormat="1" ht="77.45" customHeight="1" x14ac:dyDescent="0.25">
      <c r="A97" s="107" t="s">
        <v>166</v>
      </c>
      <c r="B97" s="107" t="s">
        <v>374</v>
      </c>
      <c r="C97" s="108" t="s">
        <v>201</v>
      </c>
      <c r="D97" s="20" t="s">
        <v>3</v>
      </c>
      <c r="E97" s="97">
        <v>25</v>
      </c>
      <c r="F97" s="72"/>
      <c r="G97" s="43"/>
      <c r="H97" s="43"/>
      <c r="I97" s="43"/>
      <c r="J97" s="70"/>
      <c r="K97" s="43"/>
      <c r="L97" s="124">
        <f t="shared" si="1"/>
        <v>0</v>
      </c>
      <c r="M97" s="1"/>
      <c r="N97" s="1"/>
      <c r="O97" s="1"/>
      <c r="P97" s="1"/>
      <c r="Q97" s="1"/>
      <c r="R97" s="1"/>
    </row>
    <row r="98" spans="1:50" s="6" customFormat="1" ht="86.45" customHeight="1" x14ac:dyDescent="0.25">
      <c r="A98" s="107" t="s">
        <v>167</v>
      </c>
      <c r="B98" s="107" t="s">
        <v>375</v>
      </c>
      <c r="C98" s="108" t="s">
        <v>163</v>
      </c>
      <c r="D98" s="20" t="s">
        <v>3</v>
      </c>
      <c r="E98" s="97">
        <v>25</v>
      </c>
      <c r="F98" s="72"/>
      <c r="G98" s="43"/>
      <c r="H98" s="43"/>
      <c r="I98" s="43"/>
      <c r="J98" s="70"/>
      <c r="K98" s="43"/>
      <c r="L98" s="124">
        <f t="shared" si="1"/>
        <v>0</v>
      </c>
      <c r="M98" s="1"/>
      <c r="N98" s="1"/>
      <c r="O98" s="1"/>
      <c r="P98" s="1"/>
      <c r="Q98" s="1"/>
      <c r="R98" s="1"/>
    </row>
    <row r="99" spans="1:50" s="6" customFormat="1" ht="116.45" customHeight="1" x14ac:dyDescent="0.25">
      <c r="A99" s="107" t="s">
        <v>202</v>
      </c>
      <c r="B99" s="107" t="s">
        <v>376</v>
      </c>
      <c r="C99" s="108" t="s">
        <v>203</v>
      </c>
      <c r="D99" s="20" t="s">
        <v>3</v>
      </c>
      <c r="E99" s="97">
        <v>25</v>
      </c>
      <c r="F99" s="72"/>
      <c r="G99" s="43"/>
      <c r="H99" s="43"/>
      <c r="I99" s="43"/>
      <c r="J99" s="70"/>
      <c r="K99" s="43"/>
      <c r="L99" s="124">
        <f t="shared" si="1"/>
        <v>0</v>
      </c>
      <c r="M99" s="1"/>
      <c r="N99" s="1"/>
      <c r="O99" s="1"/>
      <c r="P99" s="1"/>
      <c r="Q99" s="1"/>
      <c r="R99" s="1"/>
    </row>
    <row r="100" spans="1:50" s="6" customFormat="1" ht="163.5" customHeight="1" x14ac:dyDescent="0.25">
      <c r="A100" s="45" t="s">
        <v>105</v>
      </c>
      <c r="B100" s="167" t="s">
        <v>377</v>
      </c>
      <c r="C100" s="98" t="s">
        <v>314</v>
      </c>
      <c r="D100" s="99" t="s">
        <v>3</v>
      </c>
      <c r="E100" s="97">
        <v>50</v>
      </c>
      <c r="F100" s="72"/>
      <c r="G100" s="43"/>
      <c r="H100" s="43"/>
      <c r="I100" s="43"/>
      <c r="J100" s="70"/>
      <c r="K100" s="43"/>
      <c r="L100" s="124">
        <f t="shared" si="1"/>
        <v>0</v>
      </c>
      <c r="M100" s="1"/>
      <c r="N100" s="1"/>
      <c r="O100" s="1"/>
      <c r="P100" s="1"/>
      <c r="Q100" s="1"/>
      <c r="R100" s="1"/>
    </row>
    <row r="101" spans="1:50" s="6" customFormat="1" ht="173.1" customHeight="1" x14ac:dyDescent="0.25">
      <c r="A101" s="45" t="s">
        <v>106</v>
      </c>
      <c r="B101" s="45" t="s">
        <v>378</v>
      </c>
      <c r="C101" s="81" t="s">
        <v>117</v>
      </c>
      <c r="D101" s="20" t="s">
        <v>3</v>
      </c>
      <c r="E101" s="97">
        <v>20</v>
      </c>
      <c r="F101" s="72"/>
      <c r="G101" s="43"/>
      <c r="H101" s="43"/>
      <c r="I101" s="43"/>
      <c r="J101" s="70"/>
      <c r="K101" s="43"/>
      <c r="L101" s="124">
        <f t="shared" si="1"/>
        <v>0</v>
      </c>
      <c r="M101" s="1"/>
      <c r="N101" s="1"/>
      <c r="O101" s="1"/>
      <c r="P101" s="1"/>
      <c r="Q101" s="1"/>
      <c r="R101" s="1"/>
    </row>
    <row r="102" spans="1:50" s="6" customFormat="1" ht="250.5" customHeight="1" x14ac:dyDescent="0.25">
      <c r="A102" s="45" t="s">
        <v>107</v>
      </c>
      <c r="B102" s="45" t="s">
        <v>379</v>
      </c>
      <c r="C102" s="81" t="s">
        <v>195</v>
      </c>
      <c r="D102" s="20" t="s">
        <v>3</v>
      </c>
      <c r="E102" s="97">
        <v>50</v>
      </c>
      <c r="F102" s="72"/>
      <c r="G102" s="43"/>
      <c r="H102" s="43"/>
      <c r="I102" s="43"/>
      <c r="J102" s="70"/>
      <c r="K102" s="43"/>
      <c r="L102" s="124">
        <f t="shared" si="1"/>
        <v>0</v>
      </c>
      <c r="M102" s="1"/>
      <c r="N102" s="1"/>
      <c r="O102" s="1"/>
      <c r="P102" s="1"/>
      <c r="Q102" s="1"/>
      <c r="R102" s="1"/>
    </row>
    <row r="103" spans="1:50" s="6" customFormat="1" ht="134.25" x14ac:dyDescent="0.25">
      <c r="A103" s="45" t="s">
        <v>108</v>
      </c>
      <c r="B103" s="45" t="s">
        <v>380</v>
      </c>
      <c r="C103" s="109" t="s">
        <v>315</v>
      </c>
      <c r="D103" s="20" t="s">
        <v>3</v>
      </c>
      <c r="E103" s="97">
        <v>50</v>
      </c>
      <c r="F103" s="72"/>
      <c r="G103" s="43"/>
      <c r="H103" s="43"/>
      <c r="I103" s="43"/>
      <c r="J103" s="70"/>
      <c r="K103" s="43"/>
      <c r="L103" s="124">
        <f t="shared" si="1"/>
        <v>0</v>
      </c>
      <c r="M103" s="1"/>
      <c r="N103" s="1"/>
      <c r="O103" s="1"/>
      <c r="P103" s="1"/>
      <c r="Q103" s="1"/>
      <c r="R103" s="1"/>
    </row>
    <row r="104" spans="1:50" s="6" customFormat="1" ht="315" x14ac:dyDescent="0.25">
      <c r="A104" s="45" t="s">
        <v>109</v>
      </c>
      <c r="B104" s="45" t="s">
        <v>381</v>
      </c>
      <c r="C104" s="109" t="s">
        <v>316</v>
      </c>
      <c r="D104" s="20" t="s">
        <v>3</v>
      </c>
      <c r="E104" s="97">
        <v>50</v>
      </c>
      <c r="F104" s="72"/>
      <c r="G104" s="43"/>
      <c r="H104" s="43"/>
      <c r="I104" s="43"/>
      <c r="J104" s="70"/>
      <c r="K104" s="43"/>
      <c r="L104" s="124">
        <f t="shared" si="1"/>
        <v>0</v>
      </c>
      <c r="M104" s="1"/>
      <c r="N104" s="1"/>
      <c r="O104" s="1"/>
      <c r="P104" s="1"/>
      <c r="Q104" s="1"/>
      <c r="R104" s="1"/>
    </row>
    <row r="105" spans="1:50" s="6" customFormat="1" ht="283.5" customHeight="1" x14ac:dyDescent="0.25">
      <c r="A105" s="45" t="s">
        <v>110</v>
      </c>
      <c r="B105" s="45" t="s">
        <v>382</v>
      </c>
      <c r="C105" s="81" t="s">
        <v>317</v>
      </c>
      <c r="D105" s="20" t="s">
        <v>3</v>
      </c>
      <c r="E105" s="97">
        <v>100</v>
      </c>
      <c r="F105" s="72"/>
      <c r="G105" s="43"/>
      <c r="H105" s="43"/>
      <c r="I105" s="43"/>
      <c r="J105" s="70"/>
      <c r="K105" s="43"/>
      <c r="L105" s="124">
        <f t="shared" si="1"/>
        <v>0</v>
      </c>
    </row>
    <row r="106" spans="1:50" s="6" customFormat="1" ht="151.5" customHeight="1" x14ac:dyDescent="0.25">
      <c r="A106" s="45" t="s">
        <v>111</v>
      </c>
      <c r="B106" s="45" t="s">
        <v>383</v>
      </c>
      <c r="C106" s="111" t="s">
        <v>196</v>
      </c>
      <c r="D106" s="20" t="s">
        <v>3</v>
      </c>
      <c r="E106" s="97">
        <v>50</v>
      </c>
      <c r="F106" s="72"/>
      <c r="G106" s="43"/>
      <c r="H106" s="43"/>
      <c r="I106" s="43"/>
      <c r="J106" s="70"/>
      <c r="K106" s="43"/>
      <c r="L106" s="124">
        <f t="shared" si="1"/>
        <v>0</v>
      </c>
      <c r="M106" s="1"/>
      <c r="N106" s="1"/>
      <c r="O106" s="1"/>
      <c r="P106" s="1"/>
      <c r="Q106" s="1"/>
      <c r="R106" s="1"/>
    </row>
    <row r="107" spans="1:50" s="6" customFormat="1" ht="285" x14ac:dyDescent="0.25">
      <c r="A107" s="45" t="s">
        <v>112</v>
      </c>
      <c r="B107" s="45" t="s">
        <v>384</v>
      </c>
      <c r="C107" s="110" t="s">
        <v>120</v>
      </c>
      <c r="D107" s="20" t="s">
        <v>3</v>
      </c>
      <c r="E107" s="97">
        <v>50</v>
      </c>
      <c r="F107" s="72"/>
      <c r="G107" s="43"/>
      <c r="H107" s="43"/>
      <c r="I107" s="43"/>
      <c r="J107" s="70"/>
      <c r="K107" s="43"/>
      <c r="L107" s="124">
        <f t="shared" si="1"/>
        <v>0</v>
      </c>
      <c r="M107" s="1"/>
      <c r="N107" s="1"/>
      <c r="O107" s="1"/>
      <c r="P107" s="1"/>
      <c r="Q107" s="1"/>
      <c r="R107" s="1"/>
    </row>
    <row r="108" spans="1:50" s="6" customFormat="1" ht="180" customHeight="1" x14ac:dyDescent="0.25">
      <c r="A108" s="45" t="s">
        <v>113</v>
      </c>
      <c r="B108" s="45" t="s">
        <v>385</v>
      </c>
      <c r="C108" s="81" t="s">
        <v>228</v>
      </c>
      <c r="D108" s="20" t="s">
        <v>3</v>
      </c>
      <c r="E108" s="127">
        <v>10000</v>
      </c>
      <c r="F108" s="72"/>
      <c r="G108" s="43"/>
      <c r="H108" s="43"/>
      <c r="I108" s="43"/>
      <c r="J108" s="70"/>
      <c r="K108" s="43"/>
      <c r="L108" s="124">
        <f t="shared" ref="L108:L119" si="2">E108*J108</f>
        <v>0</v>
      </c>
      <c r="M108" s="1"/>
      <c r="N108" s="1"/>
      <c r="O108" s="1"/>
      <c r="P108" s="1"/>
      <c r="Q108" s="1"/>
      <c r="R108" s="1"/>
    </row>
    <row r="109" spans="1:50" s="6" customFormat="1" ht="179.25" x14ac:dyDescent="0.25">
      <c r="A109" s="45" t="s">
        <v>114</v>
      </c>
      <c r="B109" s="45" t="s">
        <v>386</v>
      </c>
      <c r="C109" s="81" t="s">
        <v>115</v>
      </c>
      <c r="D109" s="20" t="s">
        <v>3</v>
      </c>
      <c r="E109" s="97">
        <v>20</v>
      </c>
      <c r="F109" s="72"/>
      <c r="G109" s="43"/>
      <c r="H109" s="43"/>
      <c r="I109" s="43"/>
      <c r="J109" s="70"/>
      <c r="K109" s="43"/>
      <c r="L109" s="124">
        <f t="shared" si="2"/>
        <v>0</v>
      </c>
      <c r="M109" s="1"/>
      <c r="N109" s="1"/>
      <c r="O109" s="1"/>
      <c r="P109" s="1"/>
      <c r="Q109" s="1"/>
      <c r="R109" s="1"/>
    </row>
    <row r="110" spans="1:50" s="6" customFormat="1" ht="179.25" x14ac:dyDescent="0.25">
      <c r="A110" s="45" t="s">
        <v>159</v>
      </c>
      <c r="B110" s="45" t="s">
        <v>387</v>
      </c>
      <c r="C110" s="81" t="s">
        <v>116</v>
      </c>
      <c r="D110" s="20" t="s">
        <v>3</v>
      </c>
      <c r="E110" s="97">
        <v>20</v>
      </c>
      <c r="F110" s="72"/>
      <c r="G110" s="43"/>
      <c r="H110" s="43"/>
      <c r="I110" s="43"/>
      <c r="J110" s="70"/>
      <c r="K110" s="43"/>
      <c r="L110" s="124">
        <f t="shared" si="2"/>
        <v>0</v>
      </c>
      <c r="M110" s="1"/>
      <c r="N110" s="1"/>
      <c r="O110" s="1"/>
      <c r="P110" s="1"/>
      <c r="Q110" s="1"/>
      <c r="R110" s="1"/>
    </row>
    <row r="111" spans="1:50" s="84" customFormat="1" ht="93" customHeight="1" x14ac:dyDescent="0.25">
      <c r="A111" s="45" t="s">
        <v>160</v>
      </c>
      <c r="B111" s="167" t="s">
        <v>388</v>
      </c>
      <c r="C111" s="92" t="s">
        <v>177</v>
      </c>
      <c r="D111" s="66" t="s">
        <v>3</v>
      </c>
      <c r="E111" s="67">
        <v>1000</v>
      </c>
      <c r="F111" s="72"/>
      <c r="G111" s="43"/>
      <c r="H111" s="43"/>
      <c r="I111" s="43"/>
      <c r="J111" s="70"/>
      <c r="K111" s="43"/>
      <c r="L111" s="124">
        <f t="shared" si="2"/>
        <v>0</v>
      </c>
      <c r="M111" s="1"/>
      <c r="N111" s="1"/>
      <c r="O111" s="1"/>
      <c r="P111" s="1"/>
      <c r="Q111" s="1"/>
      <c r="R111" s="1"/>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row>
    <row r="112" spans="1:50" s="6" customFormat="1" ht="409.5" x14ac:dyDescent="0.25">
      <c r="A112" s="45" t="s">
        <v>175</v>
      </c>
      <c r="B112" s="45" t="s">
        <v>389</v>
      </c>
      <c r="C112" s="81" t="s">
        <v>173</v>
      </c>
      <c r="D112" s="112" t="s">
        <v>3</v>
      </c>
      <c r="E112" s="113">
        <v>50</v>
      </c>
      <c r="F112" s="72"/>
      <c r="G112" s="43"/>
      <c r="H112" s="43"/>
      <c r="I112" s="43"/>
      <c r="J112" s="70"/>
      <c r="K112" s="43"/>
      <c r="L112" s="124">
        <f t="shared" si="2"/>
        <v>0</v>
      </c>
      <c r="M112" s="1"/>
      <c r="N112" s="1"/>
      <c r="O112" s="1"/>
      <c r="P112" s="1"/>
      <c r="Q112" s="1"/>
      <c r="R112" s="1"/>
    </row>
    <row r="113" spans="1:18" s="6" customFormat="1" ht="404.25" x14ac:dyDescent="0.25">
      <c r="A113" s="45" t="s">
        <v>176</v>
      </c>
      <c r="B113" s="45" t="s">
        <v>390</v>
      </c>
      <c r="C113" s="81" t="s">
        <v>174</v>
      </c>
      <c r="D113" s="112" t="s">
        <v>3</v>
      </c>
      <c r="E113" s="114">
        <v>50</v>
      </c>
      <c r="F113" s="72"/>
      <c r="G113" s="43"/>
      <c r="H113" s="43"/>
      <c r="I113" s="43"/>
      <c r="J113" s="70"/>
      <c r="K113" s="43"/>
      <c r="L113" s="124">
        <f t="shared" si="2"/>
        <v>0</v>
      </c>
      <c r="M113" s="1"/>
      <c r="N113" s="1"/>
      <c r="O113" s="1"/>
      <c r="P113" s="1"/>
      <c r="Q113" s="1"/>
      <c r="R113" s="1"/>
    </row>
    <row r="114" spans="1:18" ht="255.6" customHeight="1" x14ac:dyDescent="0.25">
      <c r="A114" s="45"/>
      <c r="B114" s="45" t="s">
        <v>40</v>
      </c>
      <c r="C114" s="81" t="s">
        <v>197</v>
      </c>
      <c r="D114" s="112" t="s">
        <v>3</v>
      </c>
      <c r="E114" s="19">
        <v>15</v>
      </c>
      <c r="F114" s="72"/>
      <c r="G114" s="43"/>
      <c r="H114" s="43"/>
      <c r="I114" s="43"/>
      <c r="J114" s="70"/>
      <c r="K114" s="43"/>
      <c r="L114" s="124">
        <f t="shared" si="2"/>
        <v>0</v>
      </c>
    </row>
    <row r="115" spans="1:18" ht="237.6" customHeight="1" x14ac:dyDescent="0.25">
      <c r="A115" s="45"/>
      <c r="B115" s="45" t="s">
        <v>391</v>
      </c>
      <c r="C115" s="81" t="s">
        <v>198</v>
      </c>
      <c r="D115" s="112" t="s">
        <v>3</v>
      </c>
      <c r="E115" s="19">
        <v>10</v>
      </c>
      <c r="F115" s="72"/>
      <c r="G115" s="43"/>
      <c r="H115" s="43"/>
      <c r="I115" s="43"/>
      <c r="J115" s="70"/>
      <c r="K115" s="43"/>
      <c r="L115" s="124">
        <f t="shared" si="2"/>
        <v>0</v>
      </c>
    </row>
    <row r="116" spans="1:18" ht="184.5" customHeight="1" x14ac:dyDescent="0.25">
      <c r="A116" s="45"/>
      <c r="B116" s="45" t="s">
        <v>41</v>
      </c>
      <c r="C116" s="178" t="s">
        <v>394</v>
      </c>
      <c r="D116" s="112" t="s">
        <v>3</v>
      </c>
      <c r="E116" s="19">
        <v>15</v>
      </c>
      <c r="F116" s="72"/>
      <c r="G116" s="43"/>
      <c r="H116" s="43"/>
      <c r="I116" s="43"/>
      <c r="J116" s="70"/>
      <c r="K116" s="43"/>
      <c r="L116" s="124">
        <f t="shared" si="2"/>
        <v>0</v>
      </c>
    </row>
    <row r="117" spans="1:18" s="6" customFormat="1" ht="192" customHeight="1" x14ac:dyDescent="0.25">
      <c r="A117" s="45"/>
      <c r="B117" s="45" t="s">
        <v>42</v>
      </c>
      <c r="C117" s="81" t="s">
        <v>226</v>
      </c>
      <c r="D117" s="112" t="s">
        <v>3</v>
      </c>
      <c r="E117" s="19">
        <v>10</v>
      </c>
      <c r="F117" s="72"/>
      <c r="G117" s="43"/>
      <c r="H117" s="43"/>
      <c r="I117" s="43"/>
      <c r="J117" s="70"/>
      <c r="K117" s="43"/>
      <c r="L117" s="124">
        <f t="shared" si="2"/>
        <v>0</v>
      </c>
      <c r="M117" s="1"/>
      <c r="N117" s="1"/>
      <c r="O117" s="1"/>
      <c r="P117" s="1"/>
      <c r="Q117" s="1"/>
      <c r="R117" s="1"/>
    </row>
    <row r="118" spans="1:18" s="6" customFormat="1" ht="134.25" x14ac:dyDescent="0.25">
      <c r="A118" s="45"/>
      <c r="B118" s="45" t="s">
        <v>392</v>
      </c>
      <c r="C118" s="81" t="s">
        <v>227</v>
      </c>
      <c r="D118" s="112" t="s">
        <v>3</v>
      </c>
      <c r="E118" s="21">
        <v>10</v>
      </c>
      <c r="F118" s="72"/>
      <c r="G118" s="43"/>
      <c r="H118" s="43"/>
      <c r="I118" s="43"/>
      <c r="J118" s="70"/>
      <c r="K118" s="43"/>
      <c r="L118" s="124">
        <f t="shared" si="2"/>
        <v>0</v>
      </c>
      <c r="M118" s="1"/>
      <c r="N118" s="1"/>
      <c r="O118" s="1"/>
      <c r="P118" s="1"/>
      <c r="Q118" s="1"/>
      <c r="R118" s="1"/>
    </row>
    <row r="119" spans="1:18" ht="277.5" customHeight="1" x14ac:dyDescent="0.25">
      <c r="A119" s="45"/>
      <c r="B119" s="45" t="s">
        <v>393</v>
      </c>
      <c r="C119" s="81" t="s">
        <v>199</v>
      </c>
      <c r="D119" s="112" t="s">
        <v>3</v>
      </c>
      <c r="E119" s="21">
        <v>10</v>
      </c>
      <c r="F119" s="72"/>
      <c r="G119" s="43"/>
      <c r="H119" s="43"/>
      <c r="I119" s="43"/>
      <c r="J119" s="70"/>
      <c r="K119" s="43"/>
      <c r="L119" s="124">
        <f t="shared" si="2"/>
        <v>0</v>
      </c>
    </row>
    <row r="120" spans="1:18" ht="396" customHeight="1" x14ac:dyDescent="0.25">
      <c r="A120" s="15"/>
      <c r="B120" s="15">
        <v>89</v>
      </c>
      <c r="C120" s="166" t="s">
        <v>318</v>
      </c>
      <c r="D120" s="112" t="s">
        <v>3</v>
      </c>
      <c r="E120" s="21">
        <v>10</v>
      </c>
      <c r="F120" s="72"/>
      <c r="G120" s="43"/>
      <c r="H120" s="43"/>
      <c r="I120" s="43"/>
      <c r="J120" s="70"/>
      <c r="K120" s="43"/>
      <c r="L120" s="124">
        <f t="shared" ref="L120" si="3">E120*J120</f>
        <v>0</v>
      </c>
    </row>
    <row r="121" spans="1:18" ht="378" customHeight="1" x14ac:dyDescent="0.25">
      <c r="A121" s="15"/>
      <c r="B121" s="15">
        <v>90</v>
      </c>
      <c r="C121" s="81" t="s">
        <v>416</v>
      </c>
      <c r="D121" s="112" t="s">
        <v>3</v>
      </c>
      <c r="E121" s="21">
        <v>10</v>
      </c>
      <c r="F121" s="72"/>
      <c r="G121" s="43"/>
      <c r="H121" s="43"/>
      <c r="I121" s="43"/>
      <c r="J121" s="70"/>
      <c r="K121" s="43"/>
      <c r="L121" s="124">
        <f t="shared" ref="L121" si="4">E121*J121</f>
        <v>0</v>
      </c>
    </row>
  </sheetData>
  <autoFilter ref="A12:AX119" xr:uid="{149AEC6F-7BDB-4A28-AACF-948F2A93FD74}"/>
  <mergeCells count="25">
    <mergeCell ref="D37:E37"/>
    <mergeCell ref="A2:C2"/>
    <mergeCell ref="C3:E3"/>
    <mergeCell ref="C4:E4"/>
    <mergeCell ref="C5:E5"/>
    <mergeCell ref="C6:E6"/>
    <mergeCell ref="C7:E7"/>
    <mergeCell ref="C8:E8"/>
    <mergeCell ref="C9:E9"/>
    <mergeCell ref="C10:E10"/>
    <mergeCell ref="C11:E11"/>
    <mergeCell ref="D82:E82"/>
    <mergeCell ref="D94:E94"/>
    <mergeCell ref="A59:A60"/>
    <mergeCell ref="C59:C60"/>
    <mergeCell ref="D59:D60"/>
    <mergeCell ref="E59:E60"/>
    <mergeCell ref="B59:B60"/>
    <mergeCell ref="K59:K60"/>
    <mergeCell ref="L59:L60"/>
    <mergeCell ref="F59:F60"/>
    <mergeCell ref="G59:G60"/>
    <mergeCell ref="H59:H60"/>
    <mergeCell ref="I59:I60"/>
    <mergeCell ref="J59:J60"/>
  </mergeCells>
  <phoneticPr fontId="22" type="noConversion"/>
  <pageMargins left="0.69930555555555596" right="0.69930555555555596"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1.daļa</vt:lpstr>
      <vt:lpstr>2.daļa</vt:lpstr>
      <vt:lpstr>3.daļa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Zanda Amoliņa</dc:creator>
  <cp:lastModifiedBy>Anna Stinkeviča</cp:lastModifiedBy>
  <dcterms:created xsi:type="dcterms:W3CDTF">2024-11-11T16:07:34Z</dcterms:created>
  <dcterms:modified xsi:type="dcterms:W3CDTF">2026-03-26T08:16:53Z</dcterms:modified>
</cp:coreProperties>
</file>