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10="http://schemas.microsoft.com/office/spreadsheetml/2016/revision10" xmlns:xr2="http://schemas.microsoft.com/office/spreadsheetml/2015/revision2" xmlns:xr6="http://schemas.microsoft.com/office/spreadsheetml/2016/revision6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izkraukle-my.sharepoint.com/personal/linda_korklisa_aizkraukle_lv/Documents/Darbvirsma/IEPIRKUMI/1 Iepirkumi 2026/64_Zīltes nojume/"/>
    </mc:Choice>
  </mc:AlternateContent>
  <bookViews>
    <workbookView xWindow="28680" yWindow="-45" windowWidth="29040" windowHeight="15720" activeTab="0"/>
  </bookViews>
  <sheets>
    <sheet name="Tāme" sheetId="1" r:id="rId3"/>
  </sheets>
  <definedNames>
    <definedName name="_xlnm.Print_Area" localSheetId="0">Tāme!$A$1:$P$82</definedName>
    <definedName name="_xlnm.Print_Titles" localSheetId="0">Tāme!$15:$15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0" i="1" l="1"/>
</calcChain>
</file>

<file path=xl/sharedStrings.xml><?xml version="1.0" encoding="utf-8"?>
<sst xmlns="http://schemas.openxmlformats.org/spreadsheetml/2006/main" count="138" uniqueCount="99">
  <si>
    <t>(būvdarbu veids vai konstruktīvā elementa nosaukums)</t>
  </si>
  <si>
    <t xml:space="preserve">Objekta nosaukums :    </t>
  </si>
  <si>
    <t xml:space="preserve">Būves nosaukums :    </t>
  </si>
  <si>
    <t xml:space="preserve">Objekta adrese :           </t>
  </si>
  <si>
    <t xml:space="preserve">Pasūtītājs :       </t>
  </si>
  <si>
    <t>Aizkraukles novada pašvaldība</t>
  </si>
  <si>
    <t xml:space="preserve">Tāme sastādīta : </t>
  </si>
  <si>
    <t>Nr.p.k.</t>
  </si>
  <si>
    <t>Kods</t>
  </si>
  <si>
    <t xml:space="preserve">                          Būvdarba nosaukums</t>
  </si>
  <si>
    <t>Mērvienība</t>
  </si>
  <si>
    <t>Daudzums</t>
  </si>
  <si>
    <t>Demontāžas darbi</t>
  </si>
  <si>
    <t>Pirmsskolas izglītības iestāde "Zīlīte"</t>
  </si>
  <si>
    <t>Bērzu iela 10, Aizkraukles, Aizkraukles nov., LV-5101</t>
  </si>
  <si>
    <t>Sastatņu montāža, demontāža, nomas izmaksas</t>
  </si>
  <si>
    <t>kompl</t>
  </si>
  <si>
    <t>Būvgružu savākšana, utilizācija</t>
  </si>
  <si>
    <t>Kopā</t>
  </si>
  <si>
    <t>Naglas, skrūves</t>
  </si>
  <si>
    <t>Jumta  nesošā konstrukcija</t>
  </si>
  <si>
    <t>Mūrlatu montāža un kolonas montāža</t>
  </si>
  <si>
    <t xml:space="preserve"> zāģmateriāls </t>
  </si>
  <si>
    <t>enkurojums</t>
  </si>
  <si>
    <t>ruberoids</t>
  </si>
  <si>
    <t xml:space="preserve"> palīgmateriāli ( būvkalumi, naglas, skrūves)</t>
  </si>
  <si>
    <t>Jumta latojuma montāža  izlīmeņojot virsmu</t>
  </si>
  <si>
    <t xml:space="preserve"> skujkoku zāģmateriāli iesk. atgriezumus</t>
  </si>
  <si>
    <t>Jumta segums</t>
  </si>
  <si>
    <t>Jumta seguma montāža</t>
  </si>
  <si>
    <t>lāseņi</t>
  </si>
  <si>
    <t>m</t>
  </si>
  <si>
    <t>Vējmala</t>
  </si>
  <si>
    <t>jumta skrūves</t>
  </si>
  <si>
    <t>Jumta noteksistēmas montāža ( pusapaļa)</t>
  </si>
  <si>
    <t>tekne</t>
  </si>
  <si>
    <t>tekņu āķi</t>
  </si>
  <si>
    <t>gab</t>
  </si>
  <si>
    <t>teknes savienotājs taisnais</t>
  </si>
  <si>
    <t>konektori</t>
  </si>
  <si>
    <t>notekcaurules</t>
  </si>
  <si>
    <t>stiprinājumi</t>
  </si>
  <si>
    <t>līkumi</t>
  </si>
  <si>
    <t>Jumta lokšņu seguma demontāža</t>
  </si>
  <si>
    <t>Spāres montāža</t>
  </si>
  <si>
    <t>Profilēta tērauda loksnes (BTU 20 veida, tonis RAL- 8017)</t>
  </si>
  <si>
    <t>Dažādi</t>
  </si>
  <si>
    <t xml:space="preserve"> dēļi</t>
  </si>
  <si>
    <t>Vējkastes krāsošana</t>
  </si>
  <si>
    <t>tonēta krāsa kokam</t>
  </si>
  <si>
    <t>kg</t>
  </si>
  <si>
    <t>Bruģētas apmales izbūve</t>
  </si>
  <si>
    <t>Vējkastes apakšas jumta apšūšana</t>
  </si>
  <si>
    <t>Sienu demontāža</t>
  </si>
  <si>
    <t>Sienas izbuve</t>
  </si>
  <si>
    <t>Esošo pamatu pielāgošana (piebetonēšana) jaunajām sienu konstrukcijām</t>
  </si>
  <si>
    <t>kpl</t>
  </si>
  <si>
    <t>Sienu konstrukciju izbūve, stabi un sienu fragmenti - piem., no "Columbia*Kivi", dekoratīvajiem sienu dobajiem blokiem 195x190x390, tai sk., dobumu pildījums</t>
  </si>
  <si>
    <t>Grīdas  demontāža (saglabājot tereses dēļus atgriešanai atpakaļ)</t>
  </si>
  <si>
    <t>Tereses dēļu atgriešana atpakaļ un krāsošana</t>
  </si>
  <si>
    <t xml:space="preserve"> skrūves</t>
  </si>
  <si>
    <t>Nojumes atjaunošana_Bruklenite</t>
  </si>
  <si>
    <t>Lokālā tāme Nr. 1</t>
  </si>
  <si>
    <t>Bērnu rotaļu laukuma nojumes atjaunošana</t>
  </si>
  <si>
    <t xml:space="preserve">Izpildītājs :       </t>
  </si>
  <si>
    <t>Tiešās izmaksas kopā, t. sk. darba devēja sociālais nodoklis (23,59%)</t>
  </si>
  <si>
    <t>Virsizdevumi ( %)</t>
  </si>
  <si>
    <t>t.sk. darba aizsardzība</t>
  </si>
  <si>
    <t>Peļņa ( %)</t>
  </si>
  <si>
    <t>Pavisam kopā bez PVN</t>
  </si>
  <si>
    <t>PVN %</t>
  </si>
  <si>
    <t>Sastādīja</t>
  </si>
  <si>
    <t>(paraksts un tā atšifrējums, datums)</t>
  </si>
  <si>
    <t>Pārbaudīja</t>
  </si>
  <si>
    <t>Tāmes izmaksas bez PVN</t>
  </si>
  <si>
    <t>EUR</t>
  </si>
  <si>
    <t>Vienības izmaksas</t>
  </si>
  <si>
    <t>Kopā uz visu apjomu</t>
  </si>
  <si>
    <t>Laika norma (c/h).</t>
  </si>
  <si>
    <t>Darba samaksas likme (euro/h)</t>
  </si>
  <si>
    <t>Darba alga (euro)</t>
  </si>
  <si>
    <t>Būvizstrādājumi  (euro)</t>
  </si>
  <si>
    <t>Mehānismi (euro)</t>
  </si>
  <si>
    <t>Kopā (euro)</t>
  </si>
  <si>
    <t>Darbietilpība     (c/h)</t>
  </si>
  <si>
    <t>Darba alga      (euro)</t>
  </si>
  <si>
    <t>Būvizstrādājumi      (euro)</t>
  </si>
  <si>
    <t>Mehānismi      (euro)</t>
  </si>
  <si>
    <t>Summa (euro)</t>
  </si>
  <si>
    <t>Tāme sastādīta 2026. gada tirgus cenās, pamatojoties uz dotajiem darbu apjomiem</t>
  </si>
  <si>
    <r>
      <t>m</t>
    </r>
    <r>
      <rPr>
        <i/>
        <vertAlign val="superscript"/>
        <sz val="10"/>
        <rFont val="Arial"/>
        <family val="2"/>
        <charset val="186"/>
      </rPr>
      <t>2</t>
    </r>
  </si>
  <si>
    <r>
      <t>m</t>
    </r>
    <r>
      <rPr>
        <i/>
        <vertAlign val="superscript"/>
        <sz val="10"/>
        <rFont val="Arial"/>
        <family val="2"/>
        <charset val="186"/>
      </rPr>
      <t>3</t>
    </r>
  </si>
  <si>
    <r>
      <t>m</t>
    </r>
    <r>
      <rPr>
        <i/>
        <vertAlign val="superscript"/>
        <sz val="10"/>
        <color theme="1"/>
        <rFont val="Arial"/>
        <family val="2"/>
        <charset val="186"/>
      </rPr>
      <t>2</t>
    </r>
  </si>
  <si>
    <t>Pavisam kopā ar PVN</t>
  </si>
  <si>
    <t>SIA ''XXXX''</t>
  </si>
  <si>
    <t>XX.XX.2026.</t>
  </si>
  <si>
    <r>
      <t xml:space="preserve">Sertifikāta Nr:   </t>
    </r>
    <r>
      <rPr>
        <i/>
        <sz val="10"/>
        <color rgb="FFFF0000"/>
        <rFont val="Arial"/>
        <family val="2"/>
        <charset val="186"/>
      </rPr>
      <t>X-XXXXX</t>
    </r>
  </si>
  <si>
    <t>X.Xxxx                                         XX.XX.2026.</t>
  </si>
  <si>
    <t>X.Xxxx                                             XX.XX.2026.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</si>
</sst>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0;;"/>
  </numFmts>
  <fonts count="24">
    <font>
      <sz val="11"/>
      <color theme="1"/>
      <name val="Calibri"/>
      <family val="2"/>
      <charset val="186"/>
      <scheme val="minor"/>
    </font>
    <font>
      <sz val="10"/>
      <color theme="1"/>
      <name val="Arial"/>
      <family val="2"/>
    </font>
    <font>
      <b/>
      <i/>
      <sz val="11"/>
      <name val="Arial"/>
      <family val="2"/>
      <charset val="186"/>
    </font>
    <font>
      <b/>
      <i/>
      <sz val="10"/>
      <name val="Arial"/>
      <family val="2"/>
      <charset val="186"/>
    </font>
    <font>
      <i/>
      <vertAlign val="superscript"/>
      <sz val="10"/>
      <name val="Arial"/>
      <family val="2"/>
      <charset val="186"/>
    </font>
    <font>
      <i/>
      <sz val="10"/>
      <name val="Arial"/>
      <family val="2"/>
      <charset val="186"/>
    </font>
    <font>
      <sz val="10"/>
      <name val="Arial"/>
      <family val="2"/>
      <charset val="186"/>
    </font>
    <font>
      <sz val="8"/>
      <name val="Calibri"/>
      <family val="2"/>
      <charset val="186"/>
      <scheme val="minor"/>
    </font>
    <font>
      <sz val="10"/>
      <name val="Helv"/>
      <family val="2"/>
    </font>
    <font>
      <i/>
      <sz val="10"/>
      <color theme="1"/>
      <name val="Arial"/>
      <family val="2"/>
      <charset val="186"/>
    </font>
    <font>
      <b/>
      <i/>
      <sz val="9"/>
      <name val="Arial"/>
      <family val="2"/>
      <charset val="186"/>
    </font>
    <font>
      <b/>
      <i/>
      <sz val="10"/>
      <color theme="1"/>
      <name val="Arial"/>
      <family val="2"/>
      <charset val="186"/>
    </font>
    <font>
      <i/>
      <sz val="10"/>
      <color rgb="FFFF0000"/>
      <name val="Arial"/>
      <family val="2"/>
      <charset val="186"/>
    </font>
    <font>
      <i/>
      <vertAlign val="superscript"/>
      <sz val="10"/>
      <color theme="1"/>
      <name val="Arial"/>
      <family val="2"/>
      <charset val="186"/>
    </font>
    <font>
      <i/>
      <sz val="9"/>
      <color rgb="FFFF0000"/>
      <name val="Arial"/>
      <family val="2"/>
      <charset val="186"/>
    </font>
    <font>
      <i/>
      <sz val="11"/>
      <color theme="1"/>
      <name val="Arial"/>
      <family val="2"/>
      <charset val="186"/>
    </font>
    <font>
      <i/>
      <sz val="9"/>
      <name val="Arial"/>
      <family val="2"/>
      <charset val="186"/>
    </font>
    <font>
      <i/>
      <sz val="11"/>
      <color rgb="FFFF0000"/>
      <name val="Arial"/>
      <family val="2"/>
      <charset val="186"/>
    </font>
    <font>
      <i/>
      <sz val="11"/>
      <name val="Arial"/>
      <family val="2"/>
      <charset val="186"/>
    </font>
    <font>
      <i/>
      <sz val="10"/>
      <color indexed="8"/>
      <name val="Arial"/>
      <family val="2"/>
      <charset val="186"/>
    </font>
    <font>
      <i/>
      <sz val="11"/>
      <color indexed="8"/>
      <name val="Arial"/>
      <family val="2"/>
      <charset val="186"/>
    </font>
    <font>
      <i/>
      <sz val="10"/>
      <color rgb="FF000000"/>
      <name val="Arial"/>
      <family val="2"/>
      <charset val="186"/>
    </font>
    <font>
      <sz val="11"/>
      <color theme="1"/>
      <name val="Arial"/>
      <family val="2"/>
      <charset val="186"/>
    </font>
    <font>
      <i/>
      <sz val="8"/>
      <color theme="1"/>
      <name val="Arial"/>
      <family val="2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0499599985778332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</border>
    <border>
      <left style="thin">
        <color auto="1"/>
      </left>
      <right style="thin">
        <color auto="1"/>
      </right>
      <top/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/>
      <right/>
      <top style="thin">
        <color auto="1"/>
      </top>
      <bottom style="thin">
        <color auto="1"/>
      </bottom>
    </border>
    <border>
      <left/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/>
      <top style="thin">
        <color auto="1"/>
      </top>
      <bottom style="thin">
        <color auto="1"/>
      </bottom>
    </border>
    <border>
      <left/>
      <right/>
      <top/>
      <bottom style="thin">
        <color auto="1"/>
      </bottom>
    </border>
    <border>
      <left/>
      <right/>
      <top style="thin">
        <color auto="1"/>
      </top>
      <bottom/>
    </border>
  </borders>
  <cellStyleXfs count="24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8" fillId="0" borderId="0">
      <alignment/>
      <protection/>
    </xf>
    <xf numFmtId="164" fontId="0" fillId="0" borderId="0" applyFont="0" applyFill="0" applyBorder="0" applyAlignment="0" applyProtection="0"/>
    <xf numFmtId="0" fontId="6" fillId="0" borderId="0">
      <alignment/>
      <protection/>
    </xf>
    <xf numFmtId="0" fontId="6" fillId="0" borderId="0">
      <alignment/>
      <protection/>
    </xf>
  </cellStyleXfs>
  <cellXfs count="127">
    <xf numFmtId="0" fontId="0" fillId="0" borderId="0" xfId="0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2" fontId="3" fillId="0" borderId="0" xfId="0" applyNumberFormat="1" applyFont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center" vertical="center" textRotation="90"/>
    </xf>
    <xf numFmtId="0" fontId="5" fillId="0" borderId="2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 textRotation="90" wrapText="1"/>
    </xf>
    <xf numFmtId="0" fontId="9" fillId="0" borderId="3" xfId="0" applyFont="1" applyBorder="1" applyAlignment="1">
      <alignment horizontal="right" vertical="center"/>
    </xf>
    <xf numFmtId="0" fontId="9" fillId="0" borderId="3" xfId="0" applyFont="1" applyBorder="1" applyAlignment="1">
      <alignment horizontal="right"/>
    </xf>
    <xf numFmtId="0" fontId="5" fillId="0" borderId="3" xfId="0" applyFont="1" applyBorder="1" applyAlignment="1">
      <alignment horizontal="right"/>
    </xf>
    <xf numFmtId="0" fontId="5" fillId="2" borderId="3" xfId="0" applyFont="1" applyFill="1" applyBorder="1" applyAlignment="1">
      <alignment horizontal="right"/>
    </xf>
    <xf numFmtId="0" fontId="5" fillId="0" borderId="3" xfId="20" applyFont="1" applyBorder="1" applyAlignment="1">
      <alignment horizontal="right" vertical="center" wrapText="1"/>
      <protection/>
    </xf>
    <xf numFmtId="0" fontId="5" fillId="0" borderId="3" xfId="0" applyFont="1" applyBorder="1" applyAlignment="1">
      <alignment horizontal="right" wrapText="1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10" fontId="5" fillId="0" borderId="0" xfId="0" applyNumberFormat="1" applyFont="1"/>
    <xf numFmtId="0" fontId="5" fillId="0" borderId="0" xfId="0" applyFont="1"/>
    <xf numFmtId="2" fontId="10" fillId="0" borderId="0" xfId="0" applyNumberFormat="1" applyFont="1" applyAlignment="1">
      <alignment horizontal="center"/>
    </xf>
    <xf numFmtId="2" fontId="5" fillId="0" borderId="3" xfId="0" applyNumberFormat="1" applyFont="1" applyBorder="1" applyAlignment="1">
      <alignment horizontal="center" vertical="center" wrapText="1"/>
    </xf>
    <xf numFmtId="2" fontId="5" fillId="3" borderId="3" xfId="0" applyNumberFormat="1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 wrapText="1"/>
    </xf>
    <xf numFmtId="0" fontId="11" fillId="0" borderId="0" xfId="0" applyFont="1" applyAlignment="1">
      <alignment horizontal="center" wrapText="1"/>
    </xf>
    <xf numFmtId="0" fontId="5" fillId="2" borderId="3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left"/>
    </xf>
    <xf numFmtId="2" fontId="5" fillId="2" borderId="3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right" vertical="center" wrapText="1"/>
    </xf>
    <xf numFmtId="2" fontId="3" fillId="2" borderId="3" xfId="0" applyNumberFormat="1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left"/>
    </xf>
    <xf numFmtId="0" fontId="14" fillId="0" borderId="3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15" fillId="0" borderId="0" xfId="0" applyFont="1"/>
    <xf numFmtId="0" fontId="17" fillId="0" borderId="0" xfId="0" applyFont="1"/>
    <xf numFmtId="0" fontId="17" fillId="2" borderId="0" xfId="0" applyFont="1" applyFill="1"/>
    <xf numFmtId="2" fontId="18" fillId="2" borderId="0" xfId="0" applyNumberFormat="1" applyFont="1" applyFill="1" applyAlignment="1">
      <alignment horizontal="center" vertical="center"/>
    </xf>
    <xf numFmtId="0" fontId="12" fillId="2" borderId="0" xfId="0" applyFont="1" applyFill="1"/>
    <xf numFmtId="0" fontId="9" fillId="0" borderId="3" xfId="0" applyFont="1" applyBorder="1" applyAlignment="1">
      <alignment horizontal="left" wrapText="1"/>
    </xf>
    <xf numFmtId="0" fontId="5" fillId="2" borderId="3" xfId="0" applyFont="1" applyFill="1" applyBorder="1" applyAlignment="1">
      <alignment horizontal="left" vertical="center" wrapText="1"/>
    </xf>
    <xf numFmtId="2" fontId="5" fillId="4" borderId="3" xfId="0" applyNumberFormat="1" applyFont="1" applyFill="1" applyBorder="1" applyAlignment="1">
      <alignment horizontal="center" vertical="center"/>
    </xf>
    <xf numFmtId="2" fontId="5" fillId="4" borderId="2" xfId="0" applyNumberFormat="1" applyFont="1" applyFill="1" applyBorder="1" applyAlignment="1">
      <alignment horizontal="center" vertical="center"/>
    </xf>
    <xf numFmtId="2" fontId="5" fillId="4" borderId="3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12" fillId="0" borderId="0" xfId="0" applyFont="1"/>
    <xf numFmtId="0" fontId="9" fillId="0" borderId="3" xfId="0" applyFont="1" applyBorder="1" applyAlignment="1">
      <alignment horizontal="left" vertical="center" wrapText="1"/>
    </xf>
    <xf numFmtId="0" fontId="18" fillId="0" borderId="0" xfId="0" applyFont="1"/>
    <xf numFmtId="0" fontId="18" fillId="2" borderId="0" xfId="0" applyFont="1" applyFill="1"/>
    <xf numFmtId="0" fontId="5" fillId="2" borderId="0" xfId="0" applyFont="1" applyFill="1"/>
    <xf numFmtId="2" fontId="20" fillId="2" borderId="0" xfId="0" applyNumberFormat="1" applyFont="1" applyFill="1" applyAlignment="1">
      <alignment horizontal="center" vertical="center"/>
    </xf>
    <xf numFmtId="2" fontId="18" fillId="0" borderId="0" xfId="0" applyNumberFormat="1" applyFont="1" applyAlignment="1">
      <alignment horizontal="center" vertical="center"/>
    </xf>
    <xf numFmtId="0" fontId="21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2" fontId="18" fillId="2" borderId="0" xfId="0" applyNumberFormat="1" applyFont="1" applyFill="1" applyAlignment="1">
      <alignment horizontal="center" vertical="center" wrapText="1"/>
    </xf>
    <xf numFmtId="0" fontId="15" fillId="2" borderId="0" xfId="0" applyFont="1" applyFill="1"/>
    <xf numFmtId="0" fontId="9" fillId="2" borderId="0" xfId="0" applyFont="1" applyFill="1"/>
    <xf numFmtId="2" fontId="5" fillId="0" borderId="3" xfId="0" applyNumberFormat="1" applyFont="1" applyBorder="1" applyAlignment="1">
      <alignment horizontal="center" vertical="center"/>
    </xf>
    <xf numFmtId="2" fontId="5" fillId="3" borderId="3" xfId="0" applyNumberFormat="1" applyFont="1" applyFill="1" applyBorder="1" applyAlignment="1">
      <alignment horizontal="center" vertical="center"/>
    </xf>
    <xf numFmtId="164" fontId="9" fillId="0" borderId="3" xfId="21" applyFont="1" applyFill="1" applyBorder="1" applyAlignment="1">
      <alignment horizontal="center" vertical="center"/>
    </xf>
    <xf numFmtId="10" fontId="5" fillId="0" borderId="3" xfId="0" applyNumberFormat="1" applyFont="1" applyBorder="1"/>
    <xf numFmtId="0" fontId="5" fillId="0" borderId="3" xfId="0" applyFont="1" applyBorder="1"/>
    <xf numFmtId="2" fontId="3" fillId="0" borderId="3" xfId="0" applyNumberFormat="1" applyFont="1" applyBorder="1" applyAlignment="1">
      <alignment horizontal="center"/>
    </xf>
    <xf numFmtId="2" fontId="5" fillId="0" borderId="3" xfId="0" applyNumberFormat="1" applyFont="1" applyBorder="1"/>
    <xf numFmtId="2" fontId="15" fillId="0" borderId="0" xfId="0" applyNumberFormat="1" applyFont="1"/>
    <xf numFmtId="0" fontId="1" fillId="0" borderId="0" xfId="0" applyFont="1"/>
    <xf numFmtId="0" fontId="6" fillId="0" borderId="0" xfId="0" applyFont="1"/>
    <xf numFmtId="0" fontId="22" fillId="0" borderId="0" xfId="0" applyFont="1"/>
    <xf numFmtId="0" fontId="9" fillId="0" borderId="7" xfId="0" applyFont="1" applyBorder="1"/>
    <xf numFmtId="9" fontId="5" fillId="0" borderId="0" xfId="0" applyNumberFormat="1" applyFont="1"/>
    <xf numFmtId="0" fontId="19" fillId="0" borderId="3" xfId="0" applyFont="1" applyBorder="1" applyAlignment="1">
      <alignment horizontal="center" vertical="center" wrapText="1"/>
    </xf>
    <xf numFmtId="2" fontId="19" fillId="0" borderId="3" xfId="0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2" fontId="9" fillId="0" borderId="3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/>
    </xf>
    <xf numFmtId="0" fontId="9" fillId="2" borderId="3" xfId="0" applyFont="1" applyFill="1" applyBorder="1"/>
    <xf numFmtId="10" fontId="12" fillId="0" borderId="3" xfId="0" applyNumberFormat="1" applyFont="1" applyBorder="1"/>
    <xf numFmtId="2" fontId="9" fillId="3" borderId="3" xfId="0" applyNumberFormat="1" applyFont="1" applyFill="1" applyBorder="1" applyAlignment="1">
      <alignment horizontal="center" vertical="center" wrapText="1"/>
    </xf>
    <xf numFmtId="4" fontId="5" fillId="3" borderId="5" xfId="0" applyNumberFormat="1" applyFont="1" applyFill="1" applyBorder="1" applyAlignment="1">
      <alignment horizontal="center" vertical="center" wrapText="1"/>
    </xf>
    <xf numFmtId="4" fontId="5" fillId="3" borderId="3" xfId="0" applyNumberFormat="1" applyFont="1" applyFill="1" applyBorder="1" applyAlignment="1">
      <alignment horizontal="center" vertical="center" wrapText="1"/>
    </xf>
    <xf numFmtId="0" fontId="9" fillId="3" borderId="3" xfId="0" applyFont="1" applyFill="1" applyBorder="1"/>
    <xf numFmtId="2" fontId="5" fillId="0" borderId="3" xfId="21" applyNumberFormat="1" applyFont="1" applyFill="1" applyBorder="1" applyAlignment="1">
      <alignment horizontal="center" vertical="center"/>
    </xf>
    <xf numFmtId="2" fontId="9" fillId="0" borderId="3" xfId="21" applyNumberFormat="1" applyFont="1" applyFill="1" applyBorder="1" applyAlignment="1">
      <alignment horizontal="center" vertical="center"/>
    </xf>
    <xf numFmtId="165" fontId="12" fillId="0" borderId="7" xfId="0" applyNumberFormat="1" applyFont="1" applyBorder="1" applyAlignment="1">
      <alignment horizontal="right" wrapText="1"/>
    </xf>
    <xf numFmtId="165" fontId="5" fillId="0" borderId="7" xfId="0" applyNumberFormat="1" applyFont="1" applyBorder="1" applyAlignment="1">
      <alignment horizontal="right" wrapText="1"/>
    </xf>
    <xf numFmtId="0" fontId="23" fillId="0" borderId="8" xfId="0" applyFont="1" applyBorder="1" applyAlignment="1">
      <alignment horizontal="center"/>
    </xf>
    <xf numFmtId="0" fontId="3" fillId="0" borderId="6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right" vertical="center" wrapText="1"/>
    </xf>
    <xf numFmtId="0" fontId="3" fillId="0" borderId="5" xfId="0" applyFont="1" applyBorder="1" applyAlignment="1">
      <alignment horizontal="right" vertical="center" wrapText="1"/>
    </xf>
    <xf numFmtId="0" fontId="5" fillId="0" borderId="6" xfId="0" applyFont="1" applyBorder="1" applyAlignment="1">
      <alignment horizontal="right"/>
    </xf>
    <xf numFmtId="0" fontId="5" fillId="0" borderId="4" xfId="0" applyFont="1" applyBorder="1" applyAlignment="1">
      <alignment horizontal="right"/>
    </xf>
    <xf numFmtId="0" fontId="5" fillId="0" borderId="5" xfId="0" applyFont="1" applyBorder="1" applyAlignment="1">
      <alignment horizontal="right"/>
    </xf>
    <xf numFmtId="0" fontId="3" fillId="0" borderId="6" xfId="0" applyFont="1" applyBorder="1" applyAlignment="1">
      <alignment horizontal="right"/>
    </xf>
    <xf numFmtId="0" fontId="3" fillId="0" borderId="4" xfId="0" applyFont="1" applyBorder="1" applyAlignment="1">
      <alignment horizontal="right"/>
    </xf>
    <xf numFmtId="0" fontId="3" fillId="0" borderId="5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14" fontId="12" fillId="0" borderId="7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7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49" fontId="5" fillId="0" borderId="0" xfId="0" applyNumberFormat="1" applyFont="1" applyAlignment="1">
      <alignment horizontal="left" vertical="center"/>
    </xf>
    <xf numFmtId="0" fontId="12" fillId="0" borderId="7" xfId="0" applyFont="1" applyBorder="1" applyAlignment="1">
      <alignment horizontal="left" vertical="center"/>
    </xf>
    <xf numFmtId="0" fontId="16" fillId="2" borderId="6" xfId="0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</cellXfs>
  <cellStyles count="10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  <cellStyle name="Stils 1" xfId="20"/>
    <cellStyle name="Komats" xfId="21" builtinId="3"/>
    <cellStyle name="Normal 2 2 2" xfId="22"/>
    <cellStyle name="Normal 3" xfId="23"/>
  </cellStyles>
  <dxfs count="5">
    <dxf>
      <font>
        <color rgb="FF9C5700"/>
      </font>
      <fill>
        <patternFill patternType="solid">
          <bgColor rgb="FFFFEB9C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9C5700"/>
      </font>
      <fill>
        <patternFill patternType="solid">
          <bgColor rgb="FFFFEB9C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auto="1"/>
      </font>
      <fill>
        <patternFill patternType="solid">
          <bgColor rgb="FFC6EFCE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worksheet" Target="worksheets/sheet1.xml"/><Relationship Id="rId7" Type="http://schemas.openxmlformats.org/officeDocument/2006/relationships/customXml" Target="../customXml/item2.xml"/><Relationship Id="rId2" Type="http://schemas.openxmlformats.org/officeDocument/2006/relationships/styles" Target="styles.xml"/><Relationship Id="rId1" Type="http://schemas.openxmlformats.org/officeDocument/2006/relationships/theme" Target="theme/theme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a14="http://schemas.microsoft.com/office/drawing/2010/main">
  <xdr:twoCellAnchor editAs="oneCell">
    <xdr:from>
      <xdr:col>2</xdr:col>
      <xdr:colOff>2936875</xdr:colOff>
      <xdr:row>80</xdr:row>
      <xdr:rowOff>63500</xdr:rowOff>
    </xdr:from>
    <xdr:to>
      <xdr:col>2</xdr:col>
      <xdr:colOff>3013075</xdr:colOff>
      <xdr:row>81</xdr:row>
      <xdr:rowOff>33338</xdr:rowOff>
    </xdr:to>
    <xdr:sp>
      <xdr:nvSpPr>
        <xdr:cNvPr id="6" name="Text Box 2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4038600" y="15230475"/>
          <a:ext cx="76200" cy="152400"/>
        </a:xfrm>
        <a:prstGeom prst="rect"/>
        <a:noFill/>
        <a:ln w="9525">
          <a:noFill/>
          <a:miter lim="800000"/>
        </a:ln>
      </xdr:spPr>
      <xdr:txBody>
        <a:bodyPr/>
        <a:p/>
      </xdr:txBody>
    </xdr:sp>
    <xdr:clientData/>
  </xdr:twoCellAnchor>
  <xdr:twoCellAnchor editAs="oneCell">
    <xdr:from>
      <xdr:col>2</xdr:col>
      <xdr:colOff>2936875</xdr:colOff>
      <xdr:row>80</xdr:row>
      <xdr:rowOff>63500</xdr:rowOff>
    </xdr:from>
    <xdr:to>
      <xdr:col>2</xdr:col>
      <xdr:colOff>3013075</xdr:colOff>
      <xdr:row>81</xdr:row>
      <xdr:rowOff>52388</xdr:rowOff>
    </xdr:to>
    <xdr:sp>
      <xdr:nvSpPr>
        <xdr:cNvPr id="7" name="Text Box 2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4038600" y="15230475"/>
          <a:ext cx="76200" cy="171450"/>
        </a:xfrm>
        <a:prstGeom prst="rect"/>
        <a:noFill/>
        <a:ln w="9525">
          <a:noFill/>
          <a:miter lim="800000"/>
        </a:ln>
      </xdr:spPr>
      <xdr:txBody>
        <a:bodyPr/>
        <a:p/>
      </xdr:txBody>
    </xdr:sp>
    <xdr:clientData/>
  </xdr:twoCellAnchor>
  <xdr:oneCellAnchor>
    <xdr:from>
      <xdr:col>3</xdr:col>
      <xdr:colOff>0</xdr:colOff>
      <xdr:row>60</xdr:row>
      <xdr:rowOff>0</xdr:rowOff>
    </xdr:from>
    <xdr:ext cx="57150" cy="228600"/>
    <xdr:sp>
      <xdr:nvSpPr>
        <xdr:cNvPr id="8" name="Text Box 49" hidden="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>
        <a:xfrm>
          <a:off x="4238625" y="11658600"/>
          <a:ext cx="57150" cy="228600"/>
        </a:xfrm>
        <a:prstGeom prst="rect"/>
        <a:noFill/>
        <a:ln w="9525">
          <a:noFill/>
          <a:miter lim="800000"/>
        </a:ln>
      </xdr:spPr>
      <xdr:txBody>
        <a:bodyPr lIns="18288" tIns="27432" rIns="0" bIns="0" wrap="none" anchor="t" upright="1">
          <a:spAutoFit/>
        </a:bodyPr>
        <a:lstStyle/>
        <a:p>
          <a:pPr algn="l" rtl="1"/>
          <a:r>
            <a:rPr lang="lv-LV" sz="1200" b="0" i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</a:p>
      </xdr:txBody>
    </xdr:sp>
    <xdr:clientData/>
  </xdr:oneCellAnchor>
  <xdr:oneCellAnchor>
    <xdr:from>
      <xdr:col>3</xdr:col>
      <xdr:colOff>0</xdr:colOff>
      <xdr:row>60</xdr:row>
      <xdr:rowOff>0</xdr:rowOff>
    </xdr:from>
    <xdr:ext cx="57150" cy="228600"/>
    <xdr:sp>
      <xdr:nvSpPr>
        <xdr:cNvPr id="9" name="Text Box 50" hidden="1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>
        <a:xfrm>
          <a:off x="4238625" y="11658600"/>
          <a:ext cx="57150" cy="228600"/>
        </a:xfrm>
        <a:prstGeom prst="rect"/>
        <a:noFill/>
        <a:ln w="9525">
          <a:noFill/>
          <a:miter lim="800000"/>
        </a:ln>
      </xdr:spPr>
      <xdr:txBody>
        <a:bodyPr lIns="18288" tIns="27432" rIns="0" bIns="0" wrap="none" anchor="t" upright="1">
          <a:spAutoFit/>
        </a:bodyPr>
        <a:lstStyle/>
        <a:p>
          <a:pPr algn="l" rtl="1"/>
          <a:r>
            <a:rPr lang="lv-LV" sz="1200" b="0" i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</a:p>
      </xdr:txBody>
    </xdr:sp>
    <xdr:clientData/>
  </xdr:oneCellAnchor>
  <xdr:oneCellAnchor>
    <xdr:from>
      <xdr:col>3</xdr:col>
      <xdr:colOff>0</xdr:colOff>
      <xdr:row>60</xdr:row>
      <xdr:rowOff>0</xdr:rowOff>
    </xdr:from>
    <xdr:ext cx="57150" cy="228600"/>
    <xdr:sp>
      <xdr:nvSpPr>
        <xdr:cNvPr id="10" name="Text Box 51" hidden="1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>
        <a:xfrm>
          <a:off x="4238625" y="11658600"/>
          <a:ext cx="57150" cy="228600"/>
        </a:xfrm>
        <a:prstGeom prst="rect"/>
        <a:noFill/>
        <a:ln w="9525">
          <a:noFill/>
          <a:miter lim="800000"/>
        </a:ln>
      </xdr:spPr>
      <xdr:txBody>
        <a:bodyPr lIns="18288" tIns="27432" rIns="0" bIns="0" wrap="none" anchor="t" upright="1">
          <a:spAutoFit/>
        </a:bodyPr>
        <a:lstStyle/>
        <a:p>
          <a:pPr algn="l" rtl="1"/>
          <a:r>
            <a:rPr lang="lv-LV" sz="1200" b="0" i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</a:p>
      </xdr:txBody>
    </xdr:sp>
    <xdr:clientData/>
  </xdr:oneCellAnchor>
  <xdr:oneCellAnchor>
    <xdr:from>
      <xdr:col>3</xdr:col>
      <xdr:colOff>0</xdr:colOff>
      <xdr:row>60</xdr:row>
      <xdr:rowOff>0</xdr:rowOff>
    </xdr:from>
    <xdr:ext cx="57150" cy="228600"/>
    <xdr:sp>
      <xdr:nvSpPr>
        <xdr:cNvPr id="11" name="Text Box 52" hidden="1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>
        <a:xfrm>
          <a:off x="4238625" y="11658600"/>
          <a:ext cx="57150" cy="228600"/>
        </a:xfrm>
        <a:prstGeom prst="rect"/>
        <a:noFill/>
        <a:ln w="9525">
          <a:noFill/>
          <a:miter lim="800000"/>
        </a:ln>
      </xdr:spPr>
      <xdr:txBody>
        <a:bodyPr lIns="18288" tIns="27432" rIns="0" bIns="0" wrap="none" anchor="t" upright="1">
          <a:spAutoFit/>
        </a:bodyPr>
        <a:lstStyle/>
        <a:p>
          <a:pPr algn="l" rtl="1"/>
          <a:r>
            <a:rPr lang="lv-LV" sz="1200" b="0" i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</a:p>
      </xdr:txBody>
    </xdr:sp>
    <xdr:clientData/>
  </xdr:oneCellAnchor>
  <xdr:oneCellAnchor>
    <xdr:from>
      <xdr:col>3</xdr:col>
      <xdr:colOff>0</xdr:colOff>
      <xdr:row>60</xdr:row>
      <xdr:rowOff>0</xdr:rowOff>
    </xdr:from>
    <xdr:ext cx="57150" cy="219075"/>
    <xdr:sp>
      <xdr:nvSpPr>
        <xdr:cNvPr id="12" name="Text Box 85" hidden="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>
        <a:xfrm>
          <a:off x="4238625" y="11658600"/>
          <a:ext cx="57150" cy="219075"/>
        </a:xfrm>
        <a:prstGeom prst="rect"/>
        <a:noFill/>
        <a:ln w="9525">
          <a:noFill/>
          <a:miter lim="800000"/>
        </a:ln>
      </xdr:spPr>
      <xdr:txBody>
        <a:bodyPr lIns="18288" tIns="27432" rIns="0" bIns="0" wrap="none" anchor="t" upright="1">
          <a:spAutoFit/>
        </a:bodyPr>
        <a:lstStyle/>
        <a:p>
          <a:pPr algn="l" rtl="1"/>
          <a:r>
            <a:rPr lang="lv-LV" sz="1200" b="0" i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</a:p>
      </xdr:txBody>
    </xdr:sp>
    <xdr:clientData/>
  </xdr:oneCellAnchor>
  <xdr:oneCellAnchor>
    <xdr:from>
      <xdr:col>3</xdr:col>
      <xdr:colOff>0</xdr:colOff>
      <xdr:row>60</xdr:row>
      <xdr:rowOff>0</xdr:rowOff>
    </xdr:from>
    <xdr:ext cx="57150" cy="219075"/>
    <xdr:sp>
      <xdr:nvSpPr>
        <xdr:cNvPr id="13" name="Text Box 86" hidden="1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>
        <a:xfrm>
          <a:off x="4238625" y="11658600"/>
          <a:ext cx="57150" cy="219075"/>
        </a:xfrm>
        <a:prstGeom prst="rect"/>
        <a:noFill/>
        <a:ln w="9525">
          <a:noFill/>
          <a:miter lim="800000"/>
        </a:ln>
      </xdr:spPr>
      <xdr:txBody>
        <a:bodyPr lIns="18288" tIns="27432" rIns="0" bIns="0" wrap="none" anchor="t" upright="1">
          <a:spAutoFit/>
        </a:bodyPr>
        <a:lstStyle/>
        <a:p>
          <a:pPr algn="l" rtl="1"/>
          <a:r>
            <a:rPr lang="lv-LV" sz="1200" b="0" i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</a:p>
      </xdr:txBody>
    </xdr:sp>
    <xdr:clientData/>
  </xdr:oneCellAnchor>
  <xdr:oneCellAnchor>
    <xdr:from>
      <xdr:col>3</xdr:col>
      <xdr:colOff>0</xdr:colOff>
      <xdr:row>60</xdr:row>
      <xdr:rowOff>0</xdr:rowOff>
    </xdr:from>
    <xdr:ext cx="57150" cy="219075"/>
    <xdr:sp>
      <xdr:nvSpPr>
        <xdr:cNvPr id="14" name="Text Box 87" hidden="1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>
        <a:xfrm>
          <a:off x="4238625" y="11658600"/>
          <a:ext cx="57150" cy="219075"/>
        </a:xfrm>
        <a:prstGeom prst="rect"/>
        <a:noFill/>
        <a:ln w="9525">
          <a:noFill/>
          <a:miter lim="800000"/>
        </a:ln>
      </xdr:spPr>
      <xdr:txBody>
        <a:bodyPr lIns="18288" tIns="27432" rIns="0" bIns="0" wrap="none" anchor="t" upright="1">
          <a:spAutoFit/>
        </a:bodyPr>
        <a:lstStyle/>
        <a:p>
          <a:pPr algn="l" rtl="1"/>
          <a:r>
            <a:rPr lang="lv-LV" sz="1200" b="0" i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</a:p>
      </xdr:txBody>
    </xdr:sp>
    <xdr:clientData/>
  </xdr:oneCellAnchor>
  <xdr:oneCellAnchor>
    <xdr:from>
      <xdr:col>3</xdr:col>
      <xdr:colOff>0</xdr:colOff>
      <xdr:row>60</xdr:row>
      <xdr:rowOff>0</xdr:rowOff>
    </xdr:from>
    <xdr:ext cx="57150" cy="219075"/>
    <xdr:sp>
      <xdr:nvSpPr>
        <xdr:cNvPr id="15" name="Text Box 88" hidden="1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>
        <a:xfrm>
          <a:off x="4238625" y="11658600"/>
          <a:ext cx="57150" cy="219075"/>
        </a:xfrm>
        <a:prstGeom prst="rect"/>
        <a:noFill/>
        <a:ln w="9525">
          <a:noFill/>
          <a:miter lim="800000"/>
        </a:ln>
      </xdr:spPr>
      <xdr:txBody>
        <a:bodyPr lIns="18288" tIns="27432" rIns="0" bIns="0" wrap="none" anchor="t" upright="1">
          <a:spAutoFit/>
        </a:bodyPr>
        <a:lstStyle/>
        <a:p>
          <a:pPr algn="l" rtl="1"/>
          <a:r>
            <a:rPr lang="lv-LV" sz="1200" b="0" i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</a:p>
      </xdr:txBody>
    </xdr:sp>
    <xdr:clientData/>
  </xdr:oneCellAnchor>
  <xdr:twoCellAnchor editAs="oneCell">
    <xdr:from>
      <xdr:col>2</xdr:col>
      <xdr:colOff>828675</xdr:colOff>
      <xdr:row>60</xdr:row>
      <xdr:rowOff>0</xdr:rowOff>
    </xdr:from>
    <xdr:to>
      <xdr:col>2</xdr:col>
      <xdr:colOff>914400</xdr:colOff>
      <xdr:row>62</xdr:row>
      <xdr:rowOff>71682</xdr:rowOff>
    </xdr:to>
    <xdr:sp>
      <xdr:nvSpPr>
        <xdr:cNvPr id="16" name="Text Box 2" hidden="1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1933575" y="11658600"/>
          <a:ext cx="85725" cy="381000"/>
        </a:xfrm>
        <a:prstGeom prst="rect"/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p/>
      </xdr:txBody>
    </xdr:sp>
    <xdr:clientData/>
  </xdr:twoCellAnchor>
  <xdr:twoCellAnchor editAs="oneCell">
    <xdr:from>
      <xdr:col>2</xdr:col>
      <xdr:colOff>828675</xdr:colOff>
      <xdr:row>60</xdr:row>
      <xdr:rowOff>0</xdr:rowOff>
    </xdr:from>
    <xdr:to>
      <xdr:col>2</xdr:col>
      <xdr:colOff>914400</xdr:colOff>
      <xdr:row>62</xdr:row>
      <xdr:rowOff>71682</xdr:rowOff>
    </xdr:to>
    <xdr:sp>
      <xdr:nvSpPr>
        <xdr:cNvPr id="17" name="Text Box 2" hidden="1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1933575" y="11658600"/>
          <a:ext cx="85725" cy="381000"/>
        </a:xfrm>
        <a:prstGeom prst="rect"/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p/>
      </xdr:txBody>
    </xdr:sp>
    <xdr:clientData/>
  </xdr:twoCellAnchor>
  <xdr:twoCellAnchor editAs="oneCell">
    <xdr:from>
      <xdr:col>2</xdr:col>
      <xdr:colOff>828675</xdr:colOff>
      <xdr:row>60</xdr:row>
      <xdr:rowOff>0</xdr:rowOff>
    </xdr:from>
    <xdr:to>
      <xdr:col>2</xdr:col>
      <xdr:colOff>914400</xdr:colOff>
      <xdr:row>62</xdr:row>
      <xdr:rowOff>71682</xdr:rowOff>
    </xdr:to>
    <xdr:sp>
      <xdr:nvSpPr>
        <xdr:cNvPr id="18" name="Text Box 2" hidden="1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1933575" y="11658600"/>
          <a:ext cx="85725" cy="381000"/>
        </a:xfrm>
        <a:prstGeom prst="rect"/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p/>
      </xdr:txBody>
    </xdr:sp>
    <xdr:clientData/>
  </xdr:twoCellAnchor>
  <xdr:twoCellAnchor editAs="oneCell">
    <xdr:from>
      <xdr:col>2</xdr:col>
      <xdr:colOff>828675</xdr:colOff>
      <xdr:row>60</xdr:row>
      <xdr:rowOff>0</xdr:rowOff>
    </xdr:from>
    <xdr:to>
      <xdr:col>2</xdr:col>
      <xdr:colOff>914400</xdr:colOff>
      <xdr:row>62</xdr:row>
      <xdr:rowOff>71682</xdr:rowOff>
    </xdr:to>
    <xdr:sp>
      <xdr:nvSpPr>
        <xdr:cNvPr id="19" name="Text Box 2" hidden="1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1933575" y="11658600"/>
          <a:ext cx="85725" cy="381000"/>
        </a:xfrm>
        <a:prstGeom prst="rect"/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p/>
      </xdr:txBody>
    </xdr:sp>
    <xdr:clientData/>
  </xdr:twoCellAnchor>
  <xdr:twoCellAnchor editAs="oneCell">
    <xdr:from>
      <xdr:col>2</xdr:col>
      <xdr:colOff>828675</xdr:colOff>
      <xdr:row>60</xdr:row>
      <xdr:rowOff>0</xdr:rowOff>
    </xdr:from>
    <xdr:to>
      <xdr:col>2</xdr:col>
      <xdr:colOff>914400</xdr:colOff>
      <xdr:row>62</xdr:row>
      <xdr:rowOff>71682</xdr:rowOff>
    </xdr:to>
    <xdr:sp>
      <xdr:nvSpPr>
        <xdr:cNvPr id="20" name="Text Box 2" hidden="1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1933575" y="11658600"/>
          <a:ext cx="85725" cy="381000"/>
        </a:xfrm>
        <a:prstGeom prst="rect"/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p/>
      </xdr:txBody>
    </xdr:sp>
    <xdr:clientData/>
  </xdr:twoCellAnchor>
  <xdr:twoCellAnchor editAs="oneCell">
    <xdr:from>
      <xdr:col>2</xdr:col>
      <xdr:colOff>828675</xdr:colOff>
      <xdr:row>60</xdr:row>
      <xdr:rowOff>0</xdr:rowOff>
    </xdr:from>
    <xdr:to>
      <xdr:col>2</xdr:col>
      <xdr:colOff>914400</xdr:colOff>
      <xdr:row>62</xdr:row>
      <xdr:rowOff>71682</xdr:rowOff>
    </xdr:to>
    <xdr:sp>
      <xdr:nvSpPr>
        <xdr:cNvPr id="21" name="Text Box 2" hidden="1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1933575" y="11658600"/>
          <a:ext cx="85725" cy="381000"/>
        </a:xfrm>
        <a:prstGeom prst="rect"/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p/>
      </xdr:txBody>
    </xdr:sp>
    <xdr:clientData/>
  </xdr:twoCellAnchor>
  <xdr:twoCellAnchor editAs="oneCell">
    <xdr:from>
      <xdr:col>2</xdr:col>
      <xdr:colOff>828675</xdr:colOff>
      <xdr:row>60</xdr:row>
      <xdr:rowOff>0</xdr:rowOff>
    </xdr:from>
    <xdr:to>
      <xdr:col>2</xdr:col>
      <xdr:colOff>914400</xdr:colOff>
      <xdr:row>62</xdr:row>
      <xdr:rowOff>71682</xdr:rowOff>
    </xdr:to>
    <xdr:sp>
      <xdr:nvSpPr>
        <xdr:cNvPr id="22" name="Text Box 2" hidden="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1933575" y="11658600"/>
          <a:ext cx="85725" cy="381000"/>
        </a:xfrm>
        <a:prstGeom prst="rect"/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p/>
      </xdr:txBody>
    </xdr:sp>
    <xdr:clientData/>
  </xdr:twoCellAnchor>
  <xdr:twoCellAnchor editAs="oneCell">
    <xdr:from>
      <xdr:col>2</xdr:col>
      <xdr:colOff>828675</xdr:colOff>
      <xdr:row>60</xdr:row>
      <xdr:rowOff>0</xdr:rowOff>
    </xdr:from>
    <xdr:to>
      <xdr:col>2</xdr:col>
      <xdr:colOff>914400</xdr:colOff>
      <xdr:row>62</xdr:row>
      <xdr:rowOff>71682</xdr:rowOff>
    </xdr:to>
    <xdr:sp>
      <xdr:nvSpPr>
        <xdr:cNvPr id="23" name="Text Box 2" hidden="1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1933575" y="11658600"/>
          <a:ext cx="85725" cy="381000"/>
        </a:xfrm>
        <a:prstGeom prst="rect"/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p/>
      </xdr:txBody>
    </xdr:sp>
    <xdr:clientData/>
  </xdr:twoCellAnchor>
  <xdr:twoCellAnchor editAs="oneCell">
    <xdr:from>
      <xdr:col>2</xdr:col>
      <xdr:colOff>828675</xdr:colOff>
      <xdr:row>60</xdr:row>
      <xdr:rowOff>0</xdr:rowOff>
    </xdr:from>
    <xdr:to>
      <xdr:col>2</xdr:col>
      <xdr:colOff>914400</xdr:colOff>
      <xdr:row>62</xdr:row>
      <xdr:rowOff>71682</xdr:rowOff>
    </xdr:to>
    <xdr:sp>
      <xdr:nvSpPr>
        <xdr:cNvPr id="24" name="Text Box 2" hidden="1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1933575" y="11658600"/>
          <a:ext cx="85725" cy="381000"/>
        </a:xfrm>
        <a:prstGeom prst="rect"/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p/>
      </xdr:txBody>
    </xdr:sp>
    <xdr:clientData/>
  </xdr:twoCellAnchor>
  <xdr:twoCellAnchor editAs="oneCell">
    <xdr:from>
      <xdr:col>2</xdr:col>
      <xdr:colOff>828675</xdr:colOff>
      <xdr:row>60</xdr:row>
      <xdr:rowOff>0</xdr:rowOff>
    </xdr:from>
    <xdr:to>
      <xdr:col>2</xdr:col>
      <xdr:colOff>914400</xdr:colOff>
      <xdr:row>62</xdr:row>
      <xdr:rowOff>71682</xdr:rowOff>
    </xdr:to>
    <xdr:sp>
      <xdr:nvSpPr>
        <xdr:cNvPr id="25" name="Text Box 2" hidden="1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1933575" y="11658600"/>
          <a:ext cx="85725" cy="381000"/>
        </a:xfrm>
        <a:prstGeom prst="rect"/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p/>
      </xdr:txBody>
    </xdr:sp>
    <xdr:clientData/>
  </xdr:twoCellAnchor>
  <xdr:twoCellAnchor editAs="oneCell">
    <xdr:from>
      <xdr:col>2</xdr:col>
      <xdr:colOff>828675</xdr:colOff>
      <xdr:row>60</xdr:row>
      <xdr:rowOff>0</xdr:rowOff>
    </xdr:from>
    <xdr:to>
      <xdr:col>2</xdr:col>
      <xdr:colOff>914400</xdr:colOff>
      <xdr:row>62</xdr:row>
      <xdr:rowOff>71682</xdr:rowOff>
    </xdr:to>
    <xdr:sp>
      <xdr:nvSpPr>
        <xdr:cNvPr id="26" name="Text Box 2" hidden="1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1933575" y="11658600"/>
          <a:ext cx="85725" cy="381000"/>
        </a:xfrm>
        <a:prstGeom prst="rect"/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p/>
      </xdr:txBody>
    </xdr:sp>
    <xdr:clientData/>
  </xdr:twoCellAnchor>
  <xdr:twoCellAnchor editAs="oneCell">
    <xdr:from>
      <xdr:col>2</xdr:col>
      <xdr:colOff>828675</xdr:colOff>
      <xdr:row>60</xdr:row>
      <xdr:rowOff>0</xdr:rowOff>
    </xdr:from>
    <xdr:to>
      <xdr:col>2</xdr:col>
      <xdr:colOff>914400</xdr:colOff>
      <xdr:row>62</xdr:row>
      <xdr:rowOff>71682</xdr:rowOff>
    </xdr:to>
    <xdr:sp>
      <xdr:nvSpPr>
        <xdr:cNvPr id="27" name="Text Box 2" hidden="1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1933575" y="11658600"/>
          <a:ext cx="85725" cy="381000"/>
        </a:xfrm>
        <a:prstGeom prst="rect"/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p/>
      </xdr:txBody>
    </xdr:sp>
    <xdr:clientData/>
  </xdr:twoCellAnchor>
  <xdr:twoCellAnchor editAs="oneCell">
    <xdr:from>
      <xdr:col>2</xdr:col>
      <xdr:colOff>828675</xdr:colOff>
      <xdr:row>60</xdr:row>
      <xdr:rowOff>0</xdr:rowOff>
    </xdr:from>
    <xdr:to>
      <xdr:col>2</xdr:col>
      <xdr:colOff>914400</xdr:colOff>
      <xdr:row>62</xdr:row>
      <xdr:rowOff>71682</xdr:rowOff>
    </xdr:to>
    <xdr:sp>
      <xdr:nvSpPr>
        <xdr:cNvPr id="28" name="Text Box 2" hidden="1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1933575" y="11658600"/>
          <a:ext cx="85725" cy="381000"/>
        </a:xfrm>
        <a:prstGeom prst="rect"/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p/>
      </xdr:txBody>
    </xdr:sp>
    <xdr:clientData/>
  </xdr:twoCellAnchor>
  <xdr:twoCellAnchor editAs="oneCell">
    <xdr:from>
      <xdr:col>2</xdr:col>
      <xdr:colOff>828675</xdr:colOff>
      <xdr:row>60</xdr:row>
      <xdr:rowOff>0</xdr:rowOff>
    </xdr:from>
    <xdr:to>
      <xdr:col>2</xdr:col>
      <xdr:colOff>914400</xdr:colOff>
      <xdr:row>62</xdr:row>
      <xdr:rowOff>71682</xdr:rowOff>
    </xdr:to>
    <xdr:sp>
      <xdr:nvSpPr>
        <xdr:cNvPr id="29" name="Text Box 2" hidden="1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1933575" y="11658600"/>
          <a:ext cx="85725" cy="381000"/>
        </a:xfrm>
        <a:prstGeom prst="rect"/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p/>
      </xdr:txBody>
    </xdr:sp>
    <xdr:clientData/>
  </xdr:twoCellAnchor>
  <xdr:twoCellAnchor editAs="oneCell">
    <xdr:from>
      <xdr:col>2</xdr:col>
      <xdr:colOff>828675</xdr:colOff>
      <xdr:row>60</xdr:row>
      <xdr:rowOff>0</xdr:rowOff>
    </xdr:from>
    <xdr:to>
      <xdr:col>2</xdr:col>
      <xdr:colOff>914400</xdr:colOff>
      <xdr:row>62</xdr:row>
      <xdr:rowOff>71682</xdr:rowOff>
    </xdr:to>
    <xdr:sp>
      <xdr:nvSpPr>
        <xdr:cNvPr id="30" name="Text Box 2" hidden="1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1933575" y="11658600"/>
          <a:ext cx="85725" cy="381000"/>
        </a:xfrm>
        <a:prstGeom prst="rect"/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p/>
      </xdr:txBody>
    </xdr:sp>
    <xdr:clientData/>
  </xdr:twoCellAnchor>
  <xdr:twoCellAnchor editAs="oneCell">
    <xdr:from>
      <xdr:col>2</xdr:col>
      <xdr:colOff>828675</xdr:colOff>
      <xdr:row>60</xdr:row>
      <xdr:rowOff>0</xdr:rowOff>
    </xdr:from>
    <xdr:to>
      <xdr:col>2</xdr:col>
      <xdr:colOff>914400</xdr:colOff>
      <xdr:row>62</xdr:row>
      <xdr:rowOff>71682</xdr:rowOff>
    </xdr:to>
    <xdr:sp>
      <xdr:nvSpPr>
        <xdr:cNvPr id="31" name="Text Box 2" hidden="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933575" y="11658600"/>
          <a:ext cx="85725" cy="381000"/>
        </a:xfrm>
        <a:prstGeom prst="rect"/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p/>
      </xdr:txBody>
    </xdr:sp>
    <xdr:clientData/>
  </xdr:twoCellAnchor>
  <xdr:twoCellAnchor editAs="oneCell">
    <xdr:from>
      <xdr:col>2</xdr:col>
      <xdr:colOff>828675</xdr:colOff>
      <xdr:row>60</xdr:row>
      <xdr:rowOff>0</xdr:rowOff>
    </xdr:from>
    <xdr:to>
      <xdr:col>2</xdr:col>
      <xdr:colOff>914400</xdr:colOff>
      <xdr:row>62</xdr:row>
      <xdr:rowOff>71682</xdr:rowOff>
    </xdr:to>
    <xdr:sp>
      <xdr:nvSpPr>
        <xdr:cNvPr id="32" name="Text Box 2" hidden="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>
          <a:spLocks noChangeArrowheads="1"/>
        </xdr:cNvSpPr>
      </xdr:nvSpPr>
      <xdr:spPr bwMode="auto">
        <a:xfrm>
          <a:off x="1933575" y="11658600"/>
          <a:ext cx="85725" cy="381000"/>
        </a:xfrm>
        <a:prstGeom prst="rect"/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p/>
      </xdr:txBody>
    </xdr:sp>
    <xdr:clientData/>
  </xdr:twoCellAnchor>
  <xdr:twoCellAnchor editAs="oneCell">
    <xdr:from>
      <xdr:col>2</xdr:col>
      <xdr:colOff>828675</xdr:colOff>
      <xdr:row>60</xdr:row>
      <xdr:rowOff>0</xdr:rowOff>
    </xdr:from>
    <xdr:to>
      <xdr:col>2</xdr:col>
      <xdr:colOff>914400</xdr:colOff>
      <xdr:row>62</xdr:row>
      <xdr:rowOff>71682</xdr:rowOff>
    </xdr:to>
    <xdr:sp>
      <xdr:nvSpPr>
        <xdr:cNvPr id="33" name="Text Box 2" hidden="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933575" y="11658600"/>
          <a:ext cx="85725" cy="381000"/>
        </a:xfrm>
        <a:prstGeom prst="rect"/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p/>
      </xdr:txBody>
    </xdr:sp>
    <xdr:clientData/>
  </xdr:twoCellAnchor>
  <xdr:twoCellAnchor editAs="oneCell">
    <xdr:from>
      <xdr:col>2</xdr:col>
      <xdr:colOff>828675</xdr:colOff>
      <xdr:row>60</xdr:row>
      <xdr:rowOff>0</xdr:rowOff>
    </xdr:from>
    <xdr:to>
      <xdr:col>2</xdr:col>
      <xdr:colOff>914400</xdr:colOff>
      <xdr:row>62</xdr:row>
      <xdr:rowOff>71682</xdr:rowOff>
    </xdr:to>
    <xdr:sp>
      <xdr:nvSpPr>
        <xdr:cNvPr id="34" name="Text Box 2" hidden="1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>
          <a:spLocks noChangeArrowheads="1"/>
        </xdr:cNvSpPr>
      </xdr:nvSpPr>
      <xdr:spPr bwMode="auto">
        <a:xfrm>
          <a:off x="1933575" y="11658600"/>
          <a:ext cx="85725" cy="381000"/>
        </a:xfrm>
        <a:prstGeom prst="rect"/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p/>
      </xdr:txBody>
    </xdr:sp>
    <xdr:clientData/>
  </xdr:twoCellAnchor>
  <xdr:twoCellAnchor editAs="oneCell">
    <xdr:from>
      <xdr:col>2</xdr:col>
      <xdr:colOff>828675</xdr:colOff>
      <xdr:row>60</xdr:row>
      <xdr:rowOff>0</xdr:rowOff>
    </xdr:from>
    <xdr:to>
      <xdr:col>2</xdr:col>
      <xdr:colOff>914400</xdr:colOff>
      <xdr:row>62</xdr:row>
      <xdr:rowOff>71682</xdr:rowOff>
    </xdr:to>
    <xdr:sp>
      <xdr:nvSpPr>
        <xdr:cNvPr id="35" name="Text Box 2" hidden="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933575" y="11658600"/>
          <a:ext cx="85725" cy="381000"/>
        </a:xfrm>
        <a:prstGeom prst="rect"/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p/>
      </xdr:txBody>
    </xdr:sp>
    <xdr:clientData/>
  </xdr:twoCellAnchor>
  <xdr:twoCellAnchor editAs="oneCell">
    <xdr:from>
      <xdr:col>2</xdr:col>
      <xdr:colOff>828675</xdr:colOff>
      <xdr:row>60</xdr:row>
      <xdr:rowOff>0</xdr:rowOff>
    </xdr:from>
    <xdr:to>
      <xdr:col>2</xdr:col>
      <xdr:colOff>914400</xdr:colOff>
      <xdr:row>62</xdr:row>
      <xdr:rowOff>71682</xdr:rowOff>
    </xdr:to>
    <xdr:sp>
      <xdr:nvSpPr>
        <xdr:cNvPr id="36" name="Text Box 2" hidden="1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>
          <a:spLocks noChangeArrowheads="1"/>
        </xdr:cNvSpPr>
      </xdr:nvSpPr>
      <xdr:spPr bwMode="auto">
        <a:xfrm>
          <a:off x="1933575" y="11658600"/>
          <a:ext cx="85725" cy="381000"/>
        </a:xfrm>
        <a:prstGeom prst="rect"/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p/>
      </xdr:txBody>
    </xdr:sp>
    <xdr:clientData/>
  </xdr:twoCellAnchor>
  <xdr:twoCellAnchor editAs="oneCell">
    <xdr:from>
      <xdr:col>2</xdr:col>
      <xdr:colOff>828675</xdr:colOff>
      <xdr:row>60</xdr:row>
      <xdr:rowOff>0</xdr:rowOff>
    </xdr:from>
    <xdr:to>
      <xdr:col>2</xdr:col>
      <xdr:colOff>914400</xdr:colOff>
      <xdr:row>62</xdr:row>
      <xdr:rowOff>71682</xdr:rowOff>
    </xdr:to>
    <xdr:sp>
      <xdr:nvSpPr>
        <xdr:cNvPr id="37" name="Text Box 2" hidden="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>
          <a:spLocks noChangeArrowheads="1"/>
        </xdr:cNvSpPr>
      </xdr:nvSpPr>
      <xdr:spPr bwMode="auto">
        <a:xfrm>
          <a:off x="1933575" y="11658600"/>
          <a:ext cx="85725" cy="381000"/>
        </a:xfrm>
        <a:prstGeom prst="rect"/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p/>
      </xdr:txBody>
    </xdr:sp>
    <xdr:clientData/>
  </xdr:twoCellAnchor>
  <xdr:twoCellAnchor editAs="oneCell">
    <xdr:from>
      <xdr:col>2</xdr:col>
      <xdr:colOff>828675</xdr:colOff>
      <xdr:row>60</xdr:row>
      <xdr:rowOff>0</xdr:rowOff>
    </xdr:from>
    <xdr:to>
      <xdr:col>2</xdr:col>
      <xdr:colOff>914400</xdr:colOff>
      <xdr:row>62</xdr:row>
      <xdr:rowOff>71682</xdr:rowOff>
    </xdr:to>
    <xdr:sp>
      <xdr:nvSpPr>
        <xdr:cNvPr id="38" name="Text Box 2" hidden="1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>
          <a:spLocks noChangeArrowheads="1"/>
        </xdr:cNvSpPr>
      </xdr:nvSpPr>
      <xdr:spPr bwMode="auto">
        <a:xfrm>
          <a:off x="1933575" y="11658600"/>
          <a:ext cx="85725" cy="381000"/>
        </a:xfrm>
        <a:prstGeom prst="rect"/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p/>
      </xdr:txBody>
    </xdr:sp>
    <xdr:clientData/>
  </xdr:twoCellAnchor>
  <xdr:twoCellAnchor editAs="oneCell">
    <xdr:from>
      <xdr:col>2</xdr:col>
      <xdr:colOff>828675</xdr:colOff>
      <xdr:row>60</xdr:row>
      <xdr:rowOff>0</xdr:rowOff>
    </xdr:from>
    <xdr:to>
      <xdr:col>2</xdr:col>
      <xdr:colOff>914400</xdr:colOff>
      <xdr:row>62</xdr:row>
      <xdr:rowOff>71682</xdr:rowOff>
    </xdr:to>
    <xdr:sp>
      <xdr:nvSpPr>
        <xdr:cNvPr id="39" name="Text Box 2" hidden="1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>
          <a:spLocks noChangeArrowheads="1"/>
        </xdr:cNvSpPr>
      </xdr:nvSpPr>
      <xdr:spPr bwMode="auto">
        <a:xfrm>
          <a:off x="1933575" y="11658600"/>
          <a:ext cx="85725" cy="381000"/>
        </a:xfrm>
        <a:prstGeom prst="rect"/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p/>
      </xdr:txBody>
    </xdr:sp>
    <xdr:clientData/>
  </xdr:twoCellAnchor>
  <xdr:twoCellAnchor editAs="oneCell">
    <xdr:from>
      <xdr:col>2</xdr:col>
      <xdr:colOff>828675</xdr:colOff>
      <xdr:row>60</xdr:row>
      <xdr:rowOff>0</xdr:rowOff>
    </xdr:from>
    <xdr:to>
      <xdr:col>2</xdr:col>
      <xdr:colOff>914400</xdr:colOff>
      <xdr:row>62</xdr:row>
      <xdr:rowOff>71682</xdr:rowOff>
    </xdr:to>
    <xdr:sp>
      <xdr:nvSpPr>
        <xdr:cNvPr id="40" name="Text Box 2" hidden="1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>
          <a:spLocks noChangeArrowheads="1"/>
        </xdr:cNvSpPr>
      </xdr:nvSpPr>
      <xdr:spPr bwMode="auto">
        <a:xfrm>
          <a:off x="1933575" y="11658600"/>
          <a:ext cx="85725" cy="381000"/>
        </a:xfrm>
        <a:prstGeom prst="rect"/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p/>
      </xdr:txBody>
    </xdr:sp>
    <xdr:clientData/>
  </xdr:twoCellAnchor>
  <xdr:twoCellAnchor editAs="oneCell">
    <xdr:from>
      <xdr:col>2</xdr:col>
      <xdr:colOff>828675</xdr:colOff>
      <xdr:row>60</xdr:row>
      <xdr:rowOff>0</xdr:rowOff>
    </xdr:from>
    <xdr:to>
      <xdr:col>2</xdr:col>
      <xdr:colOff>914400</xdr:colOff>
      <xdr:row>62</xdr:row>
      <xdr:rowOff>71682</xdr:rowOff>
    </xdr:to>
    <xdr:sp>
      <xdr:nvSpPr>
        <xdr:cNvPr id="41" name="Text Box 2" hidden="1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>
          <a:spLocks noChangeArrowheads="1"/>
        </xdr:cNvSpPr>
      </xdr:nvSpPr>
      <xdr:spPr bwMode="auto">
        <a:xfrm>
          <a:off x="1933575" y="11658600"/>
          <a:ext cx="85725" cy="381000"/>
        </a:xfrm>
        <a:prstGeom prst="rect"/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p/>
      </xdr:txBody>
    </xdr:sp>
    <xdr:clientData/>
  </xdr:twoCellAnchor>
  <xdr:twoCellAnchor editAs="oneCell">
    <xdr:from>
      <xdr:col>2</xdr:col>
      <xdr:colOff>828675</xdr:colOff>
      <xdr:row>60</xdr:row>
      <xdr:rowOff>0</xdr:rowOff>
    </xdr:from>
    <xdr:to>
      <xdr:col>2</xdr:col>
      <xdr:colOff>914400</xdr:colOff>
      <xdr:row>62</xdr:row>
      <xdr:rowOff>71682</xdr:rowOff>
    </xdr:to>
    <xdr:sp>
      <xdr:nvSpPr>
        <xdr:cNvPr id="42" name="Text Box 2" hidden="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>
          <a:spLocks noChangeArrowheads="1"/>
        </xdr:cNvSpPr>
      </xdr:nvSpPr>
      <xdr:spPr bwMode="auto">
        <a:xfrm>
          <a:off x="1933575" y="11658600"/>
          <a:ext cx="85725" cy="381000"/>
        </a:xfrm>
        <a:prstGeom prst="rect"/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p/>
      </xdr:txBody>
    </xdr:sp>
    <xdr:clientData/>
  </xdr:twoCellAnchor>
  <xdr:twoCellAnchor editAs="oneCell">
    <xdr:from>
      <xdr:col>2</xdr:col>
      <xdr:colOff>828675</xdr:colOff>
      <xdr:row>60</xdr:row>
      <xdr:rowOff>0</xdr:rowOff>
    </xdr:from>
    <xdr:to>
      <xdr:col>2</xdr:col>
      <xdr:colOff>914400</xdr:colOff>
      <xdr:row>62</xdr:row>
      <xdr:rowOff>71682</xdr:rowOff>
    </xdr:to>
    <xdr:sp>
      <xdr:nvSpPr>
        <xdr:cNvPr id="43" name="Text Box 2" hidden="1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>
          <a:spLocks noChangeArrowheads="1"/>
        </xdr:cNvSpPr>
      </xdr:nvSpPr>
      <xdr:spPr bwMode="auto">
        <a:xfrm>
          <a:off x="1933575" y="11658600"/>
          <a:ext cx="85725" cy="381000"/>
        </a:xfrm>
        <a:prstGeom prst="rect"/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p/>
      </xdr:txBody>
    </xdr:sp>
    <xdr:clientData/>
  </xdr:twoCellAnchor>
  <xdr:twoCellAnchor editAs="oneCell">
    <xdr:from>
      <xdr:col>2</xdr:col>
      <xdr:colOff>828675</xdr:colOff>
      <xdr:row>60</xdr:row>
      <xdr:rowOff>0</xdr:rowOff>
    </xdr:from>
    <xdr:to>
      <xdr:col>2</xdr:col>
      <xdr:colOff>914400</xdr:colOff>
      <xdr:row>62</xdr:row>
      <xdr:rowOff>71682</xdr:rowOff>
    </xdr:to>
    <xdr:sp>
      <xdr:nvSpPr>
        <xdr:cNvPr id="44" name="Text Box 2" hidden="1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>
          <a:spLocks noChangeArrowheads="1"/>
        </xdr:cNvSpPr>
      </xdr:nvSpPr>
      <xdr:spPr bwMode="auto">
        <a:xfrm>
          <a:off x="1933575" y="11658600"/>
          <a:ext cx="85725" cy="381000"/>
        </a:xfrm>
        <a:prstGeom prst="rect"/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p/>
      </xdr:txBody>
    </xdr:sp>
    <xdr:clientData/>
  </xdr:twoCellAnchor>
  <xdr:twoCellAnchor editAs="oneCell">
    <xdr:from>
      <xdr:col>2</xdr:col>
      <xdr:colOff>828675</xdr:colOff>
      <xdr:row>60</xdr:row>
      <xdr:rowOff>0</xdr:rowOff>
    </xdr:from>
    <xdr:to>
      <xdr:col>2</xdr:col>
      <xdr:colOff>914400</xdr:colOff>
      <xdr:row>62</xdr:row>
      <xdr:rowOff>71682</xdr:rowOff>
    </xdr:to>
    <xdr:sp>
      <xdr:nvSpPr>
        <xdr:cNvPr id="45" name="Text Box 2" hidden="1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>
          <a:spLocks noChangeArrowheads="1"/>
        </xdr:cNvSpPr>
      </xdr:nvSpPr>
      <xdr:spPr bwMode="auto">
        <a:xfrm>
          <a:off x="1933575" y="11658600"/>
          <a:ext cx="85725" cy="381000"/>
        </a:xfrm>
        <a:prstGeom prst="rect"/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p/>
      </xdr:txBody>
    </xdr:sp>
    <xdr:clientData/>
  </xdr:twoCellAnchor>
  <xdr:twoCellAnchor editAs="oneCell">
    <xdr:from>
      <xdr:col>2</xdr:col>
      <xdr:colOff>828675</xdr:colOff>
      <xdr:row>60</xdr:row>
      <xdr:rowOff>0</xdr:rowOff>
    </xdr:from>
    <xdr:to>
      <xdr:col>2</xdr:col>
      <xdr:colOff>914400</xdr:colOff>
      <xdr:row>62</xdr:row>
      <xdr:rowOff>71682</xdr:rowOff>
    </xdr:to>
    <xdr:sp>
      <xdr:nvSpPr>
        <xdr:cNvPr id="46" name="Text Box 2" hidden="1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>
          <a:spLocks noChangeArrowheads="1"/>
        </xdr:cNvSpPr>
      </xdr:nvSpPr>
      <xdr:spPr bwMode="auto">
        <a:xfrm>
          <a:off x="1933575" y="11658600"/>
          <a:ext cx="85725" cy="381000"/>
        </a:xfrm>
        <a:prstGeom prst="rect"/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p/>
      </xdr:txBody>
    </xdr:sp>
    <xdr:clientData/>
  </xdr:twoCellAnchor>
  <xdr:twoCellAnchor editAs="oneCell">
    <xdr:from>
      <xdr:col>2</xdr:col>
      <xdr:colOff>828675</xdr:colOff>
      <xdr:row>60</xdr:row>
      <xdr:rowOff>0</xdr:rowOff>
    </xdr:from>
    <xdr:to>
      <xdr:col>2</xdr:col>
      <xdr:colOff>914400</xdr:colOff>
      <xdr:row>62</xdr:row>
      <xdr:rowOff>71682</xdr:rowOff>
    </xdr:to>
    <xdr:sp>
      <xdr:nvSpPr>
        <xdr:cNvPr id="47" name="Text Box 2" hidden="1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>
          <a:spLocks noChangeArrowheads="1"/>
        </xdr:cNvSpPr>
      </xdr:nvSpPr>
      <xdr:spPr bwMode="auto">
        <a:xfrm>
          <a:off x="1933575" y="11658600"/>
          <a:ext cx="85725" cy="381000"/>
        </a:xfrm>
        <a:prstGeom prst="rect"/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p/>
      </xdr:txBody>
    </xdr:sp>
    <xdr:clientData/>
  </xdr:twoCellAnchor>
  <xdr:oneCellAnchor>
    <xdr:from>
      <xdr:col>3</xdr:col>
      <xdr:colOff>0</xdr:colOff>
      <xdr:row>60</xdr:row>
      <xdr:rowOff>0</xdr:rowOff>
    </xdr:from>
    <xdr:ext cx="57150" cy="228600"/>
    <xdr:sp>
      <xdr:nvSpPr>
        <xdr:cNvPr id="48" name="Text Box 33" hidden="1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>
          <a:spLocks noChangeArrowheads="1"/>
        </xdr:cNvSpPr>
      </xdr:nvSpPr>
      <xdr:spPr bwMode="auto">
        <a:xfrm>
          <a:off x="4238625" y="11658600"/>
          <a:ext cx="57150" cy="228600"/>
        </a:xfrm>
        <a:prstGeom prst="rect"/>
        <a:noFill/>
        <a:ln w="9525">
          <a:noFill/>
          <a:miter lim="800000"/>
        </a:ln>
      </xdr:spPr>
      <xdr:txBody>
        <a:bodyPr lIns="18288" tIns="27432" rIns="0" bIns="0" wrap="none" anchor="t" upright="1">
          <a:spAutoFit/>
        </a:bodyPr>
        <a:lstStyle/>
        <a:p>
          <a:pPr algn="l" rtl="1"/>
          <a:r>
            <a:rPr lang="lv-LV" sz="1200" b="0" i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3</xdr:col>
      <xdr:colOff>0</xdr:colOff>
      <xdr:row>60</xdr:row>
      <xdr:rowOff>0</xdr:rowOff>
    </xdr:from>
    <xdr:ext cx="57150" cy="228600"/>
    <xdr:sp>
      <xdr:nvSpPr>
        <xdr:cNvPr id="49" name="Text Box 34" hidden="1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>
          <a:spLocks noChangeArrowheads="1"/>
        </xdr:cNvSpPr>
      </xdr:nvSpPr>
      <xdr:spPr bwMode="auto">
        <a:xfrm>
          <a:off x="4238625" y="11658600"/>
          <a:ext cx="57150" cy="228600"/>
        </a:xfrm>
        <a:prstGeom prst="rect"/>
        <a:noFill/>
        <a:ln w="9525">
          <a:noFill/>
          <a:miter lim="800000"/>
        </a:ln>
      </xdr:spPr>
      <xdr:txBody>
        <a:bodyPr lIns="18288" tIns="27432" rIns="0" bIns="0" wrap="none" anchor="t" upright="1">
          <a:spAutoFit/>
        </a:bodyPr>
        <a:lstStyle/>
        <a:p>
          <a:pPr algn="l" rtl="1"/>
          <a:r>
            <a:rPr lang="lv-LV" sz="1200" b="0" i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3</xdr:col>
      <xdr:colOff>0</xdr:colOff>
      <xdr:row>60</xdr:row>
      <xdr:rowOff>0</xdr:rowOff>
    </xdr:from>
    <xdr:ext cx="57150" cy="228600"/>
    <xdr:sp>
      <xdr:nvSpPr>
        <xdr:cNvPr id="50" name="Text Box 33" hidden="1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>
          <a:spLocks noChangeArrowheads="1"/>
        </xdr:cNvSpPr>
      </xdr:nvSpPr>
      <xdr:spPr bwMode="auto">
        <a:xfrm>
          <a:off x="4238625" y="11658600"/>
          <a:ext cx="57150" cy="228600"/>
        </a:xfrm>
        <a:prstGeom prst="rect"/>
        <a:noFill/>
        <a:ln w="9525">
          <a:noFill/>
          <a:miter lim="800000"/>
        </a:ln>
      </xdr:spPr>
      <xdr:txBody>
        <a:bodyPr lIns="18288" tIns="27432" rIns="0" bIns="0" wrap="none" anchor="t" upright="1">
          <a:spAutoFit/>
        </a:bodyPr>
        <a:lstStyle/>
        <a:p>
          <a:pPr algn="l" rtl="1"/>
          <a:r>
            <a:rPr lang="lv-LV" sz="1200" b="0" i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3</xdr:col>
      <xdr:colOff>0</xdr:colOff>
      <xdr:row>60</xdr:row>
      <xdr:rowOff>0</xdr:rowOff>
    </xdr:from>
    <xdr:ext cx="57150" cy="228600"/>
    <xdr:sp>
      <xdr:nvSpPr>
        <xdr:cNvPr id="51" name="Text Box 34" hidden="1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>
          <a:spLocks noChangeArrowheads="1"/>
        </xdr:cNvSpPr>
      </xdr:nvSpPr>
      <xdr:spPr bwMode="auto">
        <a:xfrm>
          <a:off x="4238625" y="11658600"/>
          <a:ext cx="57150" cy="228600"/>
        </a:xfrm>
        <a:prstGeom prst="rect"/>
        <a:noFill/>
        <a:ln w="9525">
          <a:noFill/>
          <a:miter lim="800000"/>
        </a:ln>
      </xdr:spPr>
      <xdr:txBody>
        <a:bodyPr lIns="18288" tIns="27432" rIns="0" bIns="0" wrap="none" anchor="t" upright="1">
          <a:spAutoFit/>
        </a:bodyPr>
        <a:lstStyle/>
        <a:p>
          <a:pPr algn="l" rtl="1"/>
          <a:r>
            <a:rPr lang="lv-LV" sz="1200" b="0" i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3</xdr:col>
      <xdr:colOff>0</xdr:colOff>
      <xdr:row>60</xdr:row>
      <xdr:rowOff>0</xdr:rowOff>
    </xdr:from>
    <xdr:ext cx="57150" cy="228600"/>
    <xdr:sp>
      <xdr:nvSpPr>
        <xdr:cNvPr id="52" name="Text Box 33" hidden="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>
          <a:spLocks noChangeArrowheads="1"/>
        </xdr:cNvSpPr>
      </xdr:nvSpPr>
      <xdr:spPr bwMode="auto">
        <a:xfrm>
          <a:off x="4238625" y="11658600"/>
          <a:ext cx="57150" cy="228600"/>
        </a:xfrm>
        <a:prstGeom prst="rect"/>
        <a:noFill/>
        <a:ln w="9525">
          <a:noFill/>
          <a:miter lim="800000"/>
        </a:ln>
      </xdr:spPr>
      <xdr:txBody>
        <a:bodyPr lIns="18288" tIns="27432" rIns="0" bIns="0" wrap="none" anchor="t" upright="1">
          <a:spAutoFit/>
        </a:bodyPr>
        <a:lstStyle/>
        <a:p>
          <a:pPr algn="l" rtl="1"/>
          <a:r>
            <a:rPr lang="lv-LV" sz="1200" b="0" i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3</xdr:col>
      <xdr:colOff>0</xdr:colOff>
      <xdr:row>60</xdr:row>
      <xdr:rowOff>0</xdr:rowOff>
    </xdr:from>
    <xdr:ext cx="57150" cy="228600"/>
    <xdr:sp>
      <xdr:nvSpPr>
        <xdr:cNvPr id="53" name="Text Box 34" hidden="1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>
          <a:spLocks noChangeArrowheads="1"/>
        </xdr:cNvSpPr>
      </xdr:nvSpPr>
      <xdr:spPr bwMode="auto">
        <a:xfrm>
          <a:off x="4238625" y="11658600"/>
          <a:ext cx="57150" cy="228600"/>
        </a:xfrm>
        <a:prstGeom prst="rect"/>
        <a:noFill/>
        <a:ln w="9525">
          <a:noFill/>
          <a:miter lim="800000"/>
        </a:ln>
      </xdr:spPr>
      <xdr:txBody>
        <a:bodyPr lIns="18288" tIns="27432" rIns="0" bIns="0" wrap="none" anchor="t" upright="1">
          <a:spAutoFit/>
        </a:bodyPr>
        <a:lstStyle/>
        <a:p>
          <a:pPr algn="l" rtl="1"/>
          <a:r>
            <a:rPr lang="lv-LV" sz="1200" b="0" i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3</xdr:col>
      <xdr:colOff>0</xdr:colOff>
      <xdr:row>60</xdr:row>
      <xdr:rowOff>0</xdr:rowOff>
    </xdr:from>
    <xdr:ext cx="57150" cy="228600"/>
    <xdr:sp>
      <xdr:nvSpPr>
        <xdr:cNvPr id="54" name="Text Box 33" hidden="1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>
          <a:spLocks noChangeArrowheads="1"/>
        </xdr:cNvSpPr>
      </xdr:nvSpPr>
      <xdr:spPr bwMode="auto">
        <a:xfrm>
          <a:off x="4238625" y="11658600"/>
          <a:ext cx="57150" cy="228600"/>
        </a:xfrm>
        <a:prstGeom prst="rect"/>
        <a:noFill/>
        <a:ln w="9525">
          <a:noFill/>
          <a:miter lim="800000"/>
        </a:ln>
      </xdr:spPr>
      <xdr:txBody>
        <a:bodyPr lIns="18288" tIns="27432" rIns="0" bIns="0" wrap="none" anchor="t" upright="1">
          <a:spAutoFit/>
        </a:bodyPr>
        <a:lstStyle/>
        <a:p>
          <a:pPr algn="l" rtl="1"/>
          <a:r>
            <a:rPr lang="lv-LV" sz="1200" b="0" i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3</xdr:col>
      <xdr:colOff>0</xdr:colOff>
      <xdr:row>60</xdr:row>
      <xdr:rowOff>0</xdr:rowOff>
    </xdr:from>
    <xdr:ext cx="57150" cy="228600"/>
    <xdr:sp>
      <xdr:nvSpPr>
        <xdr:cNvPr id="55" name="Text Box 34" hidden="1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>
          <a:spLocks noChangeArrowheads="1"/>
        </xdr:cNvSpPr>
      </xdr:nvSpPr>
      <xdr:spPr bwMode="auto">
        <a:xfrm>
          <a:off x="4238625" y="11658600"/>
          <a:ext cx="57150" cy="228600"/>
        </a:xfrm>
        <a:prstGeom prst="rect"/>
        <a:noFill/>
        <a:ln w="9525">
          <a:noFill/>
          <a:miter lim="800000"/>
        </a:ln>
      </xdr:spPr>
      <xdr:txBody>
        <a:bodyPr lIns="18288" tIns="27432" rIns="0" bIns="0" wrap="none" anchor="t" upright="1">
          <a:spAutoFit/>
        </a:bodyPr>
        <a:lstStyle/>
        <a:p>
          <a:pPr algn="l" rtl="1"/>
          <a:r>
            <a:rPr lang="lv-LV" sz="1200" b="0" i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3</xdr:col>
      <xdr:colOff>0</xdr:colOff>
      <xdr:row>60</xdr:row>
      <xdr:rowOff>0</xdr:rowOff>
    </xdr:from>
    <xdr:ext cx="57150" cy="228600"/>
    <xdr:sp>
      <xdr:nvSpPr>
        <xdr:cNvPr id="56" name="Text Box 33" hidden="1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>
          <a:spLocks noChangeArrowheads="1"/>
        </xdr:cNvSpPr>
      </xdr:nvSpPr>
      <xdr:spPr bwMode="auto">
        <a:xfrm>
          <a:off x="4238625" y="11658600"/>
          <a:ext cx="57150" cy="228600"/>
        </a:xfrm>
        <a:prstGeom prst="rect"/>
        <a:noFill/>
        <a:ln w="9525">
          <a:noFill/>
          <a:miter lim="800000"/>
        </a:ln>
      </xdr:spPr>
      <xdr:txBody>
        <a:bodyPr lIns="18288" tIns="27432" rIns="0" bIns="0" wrap="none" anchor="t" upright="1">
          <a:spAutoFit/>
        </a:bodyPr>
        <a:lstStyle/>
        <a:p>
          <a:pPr algn="l" rtl="1"/>
          <a:r>
            <a:rPr lang="lv-LV" sz="1200" b="0" i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3</xdr:col>
      <xdr:colOff>0</xdr:colOff>
      <xdr:row>60</xdr:row>
      <xdr:rowOff>0</xdr:rowOff>
    </xdr:from>
    <xdr:ext cx="57150" cy="228600"/>
    <xdr:sp>
      <xdr:nvSpPr>
        <xdr:cNvPr id="57" name="Text Box 34" hidden="1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>
          <a:spLocks noChangeArrowheads="1"/>
        </xdr:cNvSpPr>
      </xdr:nvSpPr>
      <xdr:spPr bwMode="auto">
        <a:xfrm>
          <a:off x="4238625" y="11658600"/>
          <a:ext cx="57150" cy="228600"/>
        </a:xfrm>
        <a:prstGeom prst="rect"/>
        <a:noFill/>
        <a:ln w="9525">
          <a:noFill/>
          <a:miter lim="800000"/>
        </a:ln>
      </xdr:spPr>
      <xdr:txBody>
        <a:bodyPr lIns="18288" tIns="27432" rIns="0" bIns="0" wrap="none" anchor="t" upright="1">
          <a:spAutoFit/>
        </a:bodyPr>
        <a:lstStyle/>
        <a:p>
          <a:pPr algn="l" rtl="1"/>
          <a:r>
            <a:rPr lang="lv-LV" sz="1200" b="0" i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3</xdr:col>
      <xdr:colOff>0</xdr:colOff>
      <xdr:row>60</xdr:row>
      <xdr:rowOff>0</xdr:rowOff>
    </xdr:from>
    <xdr:ext cx="57150" cy="228600"/>
    <xdr:sp>
      <xdr:nvSpPr>
        <xdr:cNvPr id="58" name="Text Box 33" hidden="1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>
          <a:spLocks noChangeArrowheads="1"/>
        </xdr:cNvSpPr>
      </xdr:nvSpPr>
      <xdr:spPr bwMode="auto">
        <a:xfrm>
          <a:off x="4238625" y="11658600"/>
          <a:ext cx="57150" cy="228600"/>
        </a:xfrm>
        <a:prstGeom prst="rect"/>
        <a:noFill/>
        <a:ln w="9525">
          <a:noFill/>
          <a:miter lim="800000"/>
        </a:ln>
      </xdr:spPr>
      <xdr:txBody>
        <a:bodyPr lIns="18288" tIns="27432" rIns="0" bIns="0" wrap="none" anchor="t" upright="1">
          <a:spAutoFit/>
        </a:bodyPr>
        <a:lstStyle/>
        <a:p>
          <a:pPr algn="l" rtl="1"/>
          <a:r>
            <a:rPr lang="lv-LV" sz="1200" b="0" i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oneCellAnchor>
    <xdr:from>
      <xdr:col>3</xdr:col>
      <xdr:colOff>0</xdr:colOff>
      <xdr:row>60</xdr:row>
      <xdr:rowOff>0</xdr:rowOff>
    </xdr:from>
    <xdr:ext cx="57150" cy="228600"/>
    <xdr:sp>
      <xdr:nvSpPr>
        <xdr:cNvPr id="59" name="Text Box 34" hidden="1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>
          <a:spLocks noChangeArrowheads="1"/>
        </xdr:cNvSpPr>
      </xdr:nvSpPr>
      <xdr:spPr bwMode="auto">
        <a:xfrm>
          <a:off x="4238625" y="11658600"/>
          <a:ext cx="57150" cy="228600"/>
        </a:xfrm>
        <a:prstGeom prst="rect"/>
        <a:noFill/>
        <a:ln w="9525">
          <a:noFill/>
          <a:miter lim="800000"/>
        </a:ln>
      </xdr:spPr>
      <xdr:txBody>
        <a:bodyPr lIns="18288" tIns="27432" rIns="0" bIns="0" wrap="none" anchor="t" upright="1">
          <a:spAutoFit/>
        </a:bodyPr>
        <a:lstStyle/>
        <a:p>
          <a:pPr algn="l" rtl="1"/>
          <a:r>
            <a:rPr lang="lv-LV" sz="1200" b="0" i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oneCellAnchor>
  <xdr:twoCellAnchor editAs="oneCell">
    <xdr:from>
      <xdr:col>3</xdr:col>
      <xdr:colOff>0</xdr:colOff>
      <xdr:row>69</xdr:row>
      <xdr:rowOff>0</xdr:rowOff>
    </xdr:from>
    <xdr:to>
      <xdr:col>3</xdr:col>
      <xdr:colOff>76200</xdr:colOff>
      <xdr:row>69</xdr:row>
      <xdr:rowOff>164018</xdr:rowOff>
    </xdr:to>
    <xdr:sp>
      <xdr:nvSpPr>
        <xdr:cNvPr id="60" name="Text Box 2" hidden="1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>
          <a:spLocks noChangeArrowheads="1"/>
        </xdr:cNvSpPr>
      </xdr:nvSpPr>
      <xdr:spPr bwMode="auto">
        <a:xfrm>
          <a:off x="4238625" y="13173075"/>
          <a:ext cx="76200" cy="161925"/>
        </a:xfrm>
        <a:prstGeom prst="rect"/>
        <a:noFill/>
        <a:ln w="9525">
          <a:noFill/>
          <a:miter lim="800000"/>
        </a:ln>
      </xdr:spPr>
      <xdr:txBody>
        <a:bodyPr/>
        <a:p/>
      </xdr:txBody>
    </xdr:sp>
    <xdr:clientData/>
  </xdr:twoCellAnchor>
  <xdr:twoCellAnchor editAs="oneCell">
    <xdr:from>
      <xdr:col>3</xdr:col>
      <xdr:colOff>0</xdr:colOff>
      <xdr:row>69</xdr:row>
      <xdr:rowOff>0</xdr:rowOff>
    </xdr:from>
    <xdr:to>
      <xdr:col>3</xdr:col>
      <xdr:colOff>76200</xdr:colOff>
      <xdr:row>69</xdr:row>
      <xdr:rowOff>164018</xdr:rowOff>
    </xdr:to>
    <xdr:sp>
      <xdr:nvSpPr>
        <xdr:cNvPr id="61" name="Text Box 3" hidden="1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>
          <a:spLocks noChangeArrowheads="1"/>
        </xdr:cNvSpPr>
      </xdr:nvSpPr>
      <xdr:spPr bwMode="auto">
        <a:xfrm>
          <a:off x="4238625" y="13173075"/>
          <a:ext cx="76200" cy="161925"/>
        </a:xfrm>
        <a:prstGeom prst="rect"/>
        <a:noFill/>
        <a:ln w="9525">
          <a:noFill/>
          <a:miter lim="800000"/>
        </a:ln>
      </xdr:spPr>
      <xdr:txBody>
        <a:bodyPr/>
        <a:p/>
      </xdr:txBody>
    </xdr:sp>
    <xdr:clientData/>
  </xdr:twoCellAnchor>
  <xdr:twoCellAnchor editAs="oneCell">
    <xdr:from>
      <xdr:col>3</xdr:col>
      <xdr:colOff>0</xdr:colOff>
      <xdr:row>69</xdr:row>
      <xdr:rowOff>0</xdr:rowOff>
    </xdr:from>
    <xdr:to>
      <xdr:col>3</xdr:col>
      <xdr:colOff>76200</xdr:colOff>
      <xdr:row>69</xdr:row>
      <xdr:rowOff>164018</xdr:rowOff>
    </xdr:to>
    <xdr:sp>
      <xdr:nvSpPr>
        <xdr:cNvPr id="62" name="Text Box 4" hidden="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>
          <a:spLocks noChangeArrowheads="1"/>
        </xdr:cNvSpPr>
      </xdr:nvSpPr>
      <xdr:spPr bwMode="auto">
        <a:xfrm>
          <a:off x="4238625" y="13173075"/>
          <a:ext cx="76200" cy="161925"/>
        </a:xfrm>
        <a:prstGeom prst="rect"/>
        <a:noFill/>
        <a:ln w="9525">
          <a:noFill/>
          <a:miter lim="800000"/>
        </a:ln>
      </xdr:spPr>
      <xdr:txBody>
        <a:bodyPr/>
        <a:p/>
      </xdr:txBody>
    </xdr:sp>
    <xdr:clientData/>
  </xdr:twoCellAnchor>
  <xdr:twoCellAnchor editAs="oneCell">
    <xdr:from>
      <xdr:col>3</xdr:col>
      <xdr:colOff>0</xdr:colOff>
      <xdr:row>69</xdr:row>
      <xdr:rowOff>0</xdr:rowOff>
    </xdr:from>
    <xdr:to>
      <xdr:col>3</xdr:col>
      <xdr:colOff>76200</xdr:colOff>
      <xdr:row>69</xdr:row>
      <xdr:rowOff>164018</xdr:rowOff>
    </xdr:to>
    <xdr:sp>
      <xdr:nvSpPr>
        <xdr:cNvPr id="63" name="Text Box 5" hidden="1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 txBox="1">
          <a:spLocks noChangeArrowheads="1"/>
        </xdr:cNvSpPr>
      </xdr:nvSpPr>
      <xdr:spPr bwMode="auto">
        <a:xfrm>
          <a:off x="4238625" y="13173075"/>
          <a:ext cx="76200" cy="161925"/>
        </a:xfrm>
        <a:prstGeom prst="rect"/>
        <a:noFill/>
        <a:ln w="9525">
          <a:noFill/>
          <a:miter lim="800000"/>
        </a:ln>
      </xdr:spPr>
      <xdr:txBody>
        <a:bodyPr/>
        <a:p/>
      </xdr:txBody>
    </xdr:sp>
    <xdr:clientData/>
  </xdr:twoCellAnchor>
</xdr:wsDr>
</file>

<file path=xl/theme/theme1.xml><?xml version="1.0" encoding="utf-8"?>
<a:theme xmlns:a="http://schemas.openxmlformats.org/drawingml/2006/main" name="Office 2013–2022 dizains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2"/>
  <sheetViews>
    <sheetView tabSelected="1" workbookViewId="0" topLeftCell="A1">
      <selection pane="topLeft" activeCell="N10" sqref="N10"/>
    </sheetView>
  </sheetViews>
  <sheetFormatPr defaultColWidth="9.14428571428571" defaultRowHeight="14.25"/>
  <cols>
    <col min="1" max="1" width="10.7142857142857" style="42" customWidth="1"/>
    <col min="2" max="2" width="5.85714285714286" style="42" customWidth="1"/>
    <col min="3" max="3" width="47" style="42" customWidth="1"/>
    <col min="4" max="4" width="7.71428571428571" style="42" customWidth="1"/>
    <col min="5" max="5" width="9.28571428571429" style="42" bestFit="1" customWidth="1"/>
    <col min="6" max="7" width="7.71428571428571" style="42" customWidth="1"/>
    <col min="8" max="8" width="8.42857142857143" style="42" customWidth="1"/>
    <col min="9" max="9" width="8.57142857142857" style="42" customWidth="1"/>
    <col min="10" max="10" width="8" style="42" customWidth="1"/>
    <col min="11" max="11" width="9" style="42" bestFit="1" customWidth="1"/>
    <col min="12" max="12" width="9" style="42" customWidth="1"/>
    <col min="13" max="13" width="11" style="42" bestFit="1" customWidth="1"/>
    <col min="14" max="14" width="10" style="42" customWidth="1"/>
    <col min="15" max="15" width="9" style="42" bestFit="1" customWidth="1"/>
    <col min="16" max="16" width="10.2857142857143" style="42" bestFit="1" customWidth="1"/>
    <col min="17" max="17" width="9.14285714285714" style="42"/>
    <col min="18" max="18" width="10.4285714285714" style="42" bestFit="1" customWidth="1"/>
    <col min="19" max="16384" width="9.14285714285714" style="42"/>
  </cols>
  <sheetData>
    <row r="1" spans="1:16" ht="14.25">
      <c r="A1" s="112" t="s">
        <v>62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</row>
    <row r="2" spans="1:16" ht="14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ht="14.25">
      <c r="A3" s="113" t="s">
        <v>63</v>
      </c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</row>
    <row r="4" spans="1:16" ht="14.25">
      <c r="A4" s="114" t="s">
        <v>0</v>
      </c>
      <c r="B4" s="115"/>
      <c r="C4" s="115"/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</row>
    <row r="5" spans="1:16" ht="14.25">
      <c r="A5" s="2" t="s">
        <v>1</v>
      </c>
      <c r="B5" s="3"/>
      <c r="C5" s="116" t="s">
        <v>13</v>
      </c>
      <c r="D5" s="116"/>
      <c r="E5" s="116"/>
      <c r="F5" s="2"/>
      <c r="G5" s="3"/>
      <c r="H5" s="3"/>
      <c r="I5" s="3"/>
      <c r="J5" s="3"/>
      <c r="K5" s="3"/>
      <c r="L5" s="3"/>
      <c r="M5" s="3"/>
      <c r="N5" s="3"/>
      <c r="O5" s="3"/>
      <c r="P5" s="3"/>
    </row>
    <row r="6" spans="1:16" ht="14.25">
      <c r="A6" s="2" t="s">
        <v>2</v>
      </c>
      <c r="B6" s="2"/>
      <c r="C6" s="117" t="s">
        <v>61</v>
      </c>
      <c r="D6" s="117"/>
      <c r="E6" s="117"/>
      <c r="F6" s="2"/>
      <c r="G6" s="2"/>
      <c r="H6" s="2"/>
      <c r="I6" s="2"/>
      <c r="J6" s="2"/>
      <c r="K6" s="2"/>
      <c r="L6" s="2"/>
      <c r="M6" s="2"/>
      <c r="N6" s="2"/>
      <c r="O6" s="2"/>
      <c r="P6" s="2"/>
    </row>
    <row r="7" spans="1:16" ht="14.25">
      <c r="A7" s="2" t="s">
        <v>3</v>
      </c>
      <c r="B7" s="2"/>
      <c r="C7" s="117" t="s">
        <v>14</v>
      </c>
      <c r="D7" s="117"/>
      <c r="E7" s="117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ht="14.25">
      <c r="A8" s="119" t="s">
        <v>4</v>
      </c>
      <c r="B8" s="119"/>
      <c r="C8" s="117" t="s">
        <v>5</v>
      </c>
      <c r="D8" s="117"/>
      <c r="E8" s="117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ht="14.25">
      <c r="A9" s="119" t="s">
        <v>64</v>
      </c>
      <c r="B9" s="119"/>
      <c r="C9" s="120" t="s">
        <v>94</v>
      </c>
      <c r="D9" s="117"/>
      <c r="E9" s="117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15" customHeight="1">
      <c r="A10" s="118"/>
      <c r="B10" s="118"/>
      <c r="C10" s="118"/>
      <c r="D10" s="118"/>
      <c r="E10" s="118"/>
      <c r="F10" s="4"/>
      <c r="G10" s="4"/>
      <c r="H10" s="4"/>
      <c r="I10" s="2"/>
      <c r="J10" s="2"/>
      <c r="K10" s="2" t="s">
        <v>74</v>
      </c>
      <c r="L10" s="2"/>
      <c r="M10" s="5"/>
      <c r="N10" s="5">
        <f>P69</f>
        <v>0</v>
      </c>
      <c r="O10" s="3" t="s">
        <v>75</v>
      </c>
      <c r="P10" s="2"/>
    </row>
    <row r="11" spans="1:16" ht="14.25">
      <c r="A11" s="118" t="s">
        <v>89</v>
      </c>
      <c r="B11" s="118"/>
      <c r="C11" s="118"/>
      <c r="D11" s="118"/>
      <c r="E11" s="118"/>
      <c r="F11" s="2"/>
      <c r="G11" s="2"/>
      <c r="H11" s="2"/>
      <c r="I11" s="2"/>
      <c r="J11" s="2" t="s">
        <v>6</v>
      </c>
      <c r="K11" s="2"/>
      <c r="L11" s="106" t="s">
        <v>95</v>
      </c>
      <c r="M11" s="107"/>
      <c r="N11" s="2"/>
      <c r="O11" s="2"/>
      <c r="P11" s="2"/>
    </row>
    <row r="12" spans="6:16" ht="14.25"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ht="14.25">
      <c r="A13" s="6"/>
      <c r="B13" s="6"/>
      <c r="C13" s="6"/>
      <c r="D13" s="6"/>
      <c r="E13" s="6"/>
      <c r="F13" s="108" t="s">
        <v>76</v>
      </c>
      <c r="G13" s="108"/>
      <c r="H13" s="108"/>
      <c r="I13" s="108"/>
      <c r="J13" s="108"/>
      <c r="K13" s="108"/>
      <c r="L13" s="108" t="s">
        <v>77</v>
      </c>
      <c r="M13" s="108"/>
      <c r="N13" s="108"/>
      <c r="O13" s="108"/>
      <c r="P13" s="108"/>
    </row>
    <row r="14" spans="1:16" ht="88.5">
      <c r="A14" s="7" t="s">
        <v>7</v>
      </c>
      <c r="B14" s="7" t="s">
        <v>8</v>
      </c>
      <c r="C14" s="8" t="s">
        <v>9</v>
      </c>
      <c r="D14" s="7" t="s">
        <v>10</v>
      </c>
      <c r="E14" s="7" t="s">
        <v>11</v>
      </c>
      <c r="F14" s="9" t="s">
        <v>78</v>
      </c>
      <c r="G14" s="9" t="s">
        <v>79</v>
      </c>
      <c r="H14" s="9" t="s">
        <v>80</v>
      </c>
      <c r="I14" s="9" t="s">
        <v>81</v>
      </c>
      <c r="J14" s="9" t="s">
        <v>82</v>
      </c>
      <c r="K14" s="9" t="s">
        <v>83</v>
      </c>
      <c r="L14" s="9" t="s">
        <v>84</v>
      </c>
      <c r="M14" s="9" t="s">
        <v>85</v>
      </c>
      <c r="N14" s="9" t="s">
        <v>86</v>
      </c>
      <c r="O14" s="9" t="s">
        <v>87</v>
      </c>
      <c r="P14" s="9" t="s">
        <v>88</v>
      </c>
    </row>
    <row r="15" spans="1:16" ht="14.25">
      <c r="A15" s="16">
        <v>1</v>
      </c>
      <c r="B15" s="16">
        <v>2</v>
      </c>
      <c r="C15" s="16">
        <v>3</v>
      </c>
      <c r="D15" s="16">
        <v>4</v>
      </c>
      <c r="E15" s="16">
        <v>5</v>
      </c>
      <c r="F15" s="16">
        <v>6</v>
      </c>
      <c r="G15" s="16">
        <v>7</v>
      </c>
      <c r="H15" s="16">
        <v>8</v>
      </c>
      <c r="I15" s="16">
        <v>9</v>
      </c>
      <c r="J15" s="16">
        <v>10</v>
      </c>
      <c r="K15" s="16">
        <v>11</v>
      </c>
      <c r="L15" s="16">
        <v>12</v>
      </c>
      <c r="M15" s="16">
        <v>13</v>
      </c>
      <c r="N15" s="16">
        <v>14</v>
      </c>
      <c r="O15" s="16">
        <v>15</v>
      </c>
      <c r="P15" s="16">
        <v>16</v>
      </c>
    </row>
    <row r="16" spans="1:16" s="43" customFormat="1" ht="14.25" collapsed="1">
      <c r="A16" s="23">
        <v>1</v>
      </c>
      <c r="B16" s="24"/>
      <c r="C16" s="25" t="s">
        <v>12</v>
      </c>
      <c r="D16" s="121"/>
      <c r="E16" s="122"/>
      <c r="F16" s="122"/>
      <c r="G16" s="122"/>
      <c r="H16" s="122"/>
      <c r="I16" s="122"/>
      <c r="J16" s="122"/>
      <c r="K16" s="122"/>
      <c r="L16" s="122"/>
      <c r="M16" s="122"/>
      <c r="N16" s="122"/>
      <c r="O16" s="122"/>
      <c r="P16" s="123"/>
    </row>
    <row r="17" spans="1:19" s="46" customFormat="1" ht="12.75" customHeight="1">
      <c r="A17" s="26">
        <v>1.1000000000000001</v>
      </c>
      <c r="B17" s="26"/>
      <c r="C17" s="27" t="s">
        <v>43</v>
      </c>
      <c r="D17" s="31" t="s">
        <v>90</v>
      </c>
      <c r="E17" s="21">
        <v>32</v>
      </c>
      <c r="F17" s="22"/>
      <c r="G17" s="22"/>
      <c r="H17" s="21">
        <f t="shared" si="0" ref="H17:H18">ROUND(G17*F17,2)</f>
        <v>0</v>
      </c>
      <c r="I17" s="22"/>
      <c r="J17" s="22"/>
      <c r="K17" s="21">
        <f t="shared" si="1" ref="K17:K18">ROUND(J17+I17+H17,2)</f>
        <v>0</v>
      </c>
      <c r="L17" s="21">
        <f>ROUND(F17*E17,2)</f>
        <v>0</v>
      </c>
      <c r="M17" s="21">
        <f>ROUND(H17*E17,2)</f>
        <v>0</v>
      </c>
      <c r="N17" s="21">
        <f>ROUND(I17*E17,2)</f>
        <v>0</v>
      </c>
      <c r="O17" s="21">
        <f>ROUND(J17*E17,2)</f>
        <v>0</v>
      </c>
      <c r="P17" s="21">
        <f>ROUND(O17+N17+M17,2)</f>
        <v>0</v>
      </c>
      <c r="Q17" s="44"/>
      <c r="R17" s="45"/>
      <c r="S17" s="45"/>
    </row>
    <row r="18" spans="1:19" s="46" customFormat="1" ht="14.25">
      <c r="A18" s="26">
        <v>1.20</v>
      </c>
      <c r="B18" s="26"/>
      <c r="C18" s="27" t="s">
        <v>53</v>
      </c>
      <c r="D18" s="31" t="s">
        <v>90</v>
      </c>
      <c r="E18" s="21">
        <v>30.61</v>
      </c>
      <c r="F18" s="22"/>
      <c r="G18" s="22"/>
      <c r="H18" s="21">
        <f t="shared" si="0"/>
        <v>0</v>
      </c>
      <c r="I18" s="22"/>
      <c r="J18" s="22"/>
      <c r="K18" s="21">
        <f t="shared" si="1"/>
        <v>0</v>
      </c>
      <c r="L18" s="21">
        <f t="shared" si="2" ref="L18">ROUND(F18*E18,2)</f>
        <v>0</v>
      </c>
      <c r="M18" s="21">
        <f t="shared" si="3" ref="M18">ROUND(H18*E18,2)</f>
        <v>0</v>
      </c>
      <c r="N18" s="21">
        <f t="shared" si="4" ref="N18">ROUND(I18*E18,2)</f>
        <v>0</v>
      </c>
      <c r="O18" s="21">
        <f t="shared" si="5" ref="O18">ROUND(J18*E18,2)</f>
        <v>0</v>
      </c>
      <c r="P18" s="21">
        <f t="shared" si="6" ref="P18">ROUND(O18+N18+M18,2)</f>
        <v>0</v>
      </c>
      <c r="Q18" s="44"/>
      <c r="R18" s="45"/>
      <c r="S18" s="45"/>
    </row>
    <row r="19" spans="1:19" s="46" customFormat="1" ht="26.25" customHeight="1">
      <c r="A19" s="26">
        <v>1.30</v>
      </c>
      <c r="B19" s="26"/>
      <c r="C19" s="47" t="s">
        <v>58</v>
      </c>
      <c r="D19" s="31" t="s">
        <v>90</v>
      </c>
      <c r="E19" s="21">
        <v>23.40</v>
      </c>
      <c r="F19" s="22"/>
      <c r="G19" s="22"/>
      <c r="H19" s="21">
        <f t="shared" si="7" ref="H19">ROUND(G19*F19,2)</f>
        <v>0</v>
      </c>
      <c r="I19" s="22"/>
      <c r="J19" s="22"/>
      <c r="K19" s="21">
        <f t="shared" si="8" ref="K19">ROUND(J19+I19+H19,2)</f>
        <v>0</v>
      </c>
      <c r="L19" s="21">
        <f t="shared" si="9" ref="L19">ROUND(F19*E19,2)</f>
        <v>0</v>
      </c>
      <c r="M19" s="21">
        <f t="shared" si="10" ref="M19">ROUND(H19*E19,2)</f>
        <v>0</v>
      </c>
      <c r="N19" s="21">
        <f t="shared" si="11" ref="N19">ROUND(I19*E19,2)</f>
        <v>0</v>
      </c>
      <c r="O19" s="21">
        <f t="shared" si="12" ref="O19">ROUND(J19*E19,2)</f>
        <v>0</v>
      </c>
      <c r="P19" s="21">
        <f t="shared" si="13" ref="P19">ROUND(O19+N19+M19,2)</f>
        <v>0</v>
      </c>
      <c r="Q19" s="44"/>
      <c r="R19" s="45"/>
      <c r="S19" s="45"/>
    </row>
    <row r="20" spans="1:19" s="46" customFormat="1" ht="14.25">
      <c r="A20" s="26">
        <v>1.40</v>
      </c>
      <c r="B20" s="26"/>
      <c r="C20" s="48" t="s">
        <v>15</v>
      </c>
      <c r="D20" s="78" t="s">
        <v>16</v>
      </c>
      <c r="E20" s="79">
        <v>1</v>
      </c>
      <c r="F20" s="22"/>
      <c r="G20" s="66"/>
      <c r="H20" s="65">
        <f>ROUND(F20*G20,2)</f>
        <v>0</v>
      </c>
      <c r="I20" s="66"/>
      <c r="J20" s="66"/>
      <c r="K20" s="65">
        <f t="shared" si="14" ref="K20">H20+I20+J20</f>
        <v>0</v>
      </c>
      <c r="L20" s="49">
        <f>ROUND(E20*F20,2)</f>
        <v>0</v>
      </c>
      <c r="M20" s="49">
        <f>ROUND(E20*H20,2)</f>
        <v>0</v>
      </c>
      <c r="N20" s="49">
        <f>ROUND(E20*I20,2)</f>
        <v>0</v>
      </c>
      <c r="O20" s="50">
        <f>ROUND(E20*J20,2)</f>
        <v>0</v>
      </c>
      <c r="P20" s="49">
        <f t="shared" si="15" ref="P20">M20+O20+N20</f>
        <v>0</v>
      </c>
      <c r="Q20" s="44"/>
      <c r="R20" s="45"/>
      <c r="S20" s="45"/>
    </row>
    <row r="21" spans="1:19" s="46" customFormat="1" ht="11.45" customHeight="1">
      <c r="A21" s="26">
        <v>1.50</v>
      </c>
      <c r="B21" s="26"/>
      <c r="C21" s="48" t="s">
        <v>17</v>
      </c>
      <c r="D21" s="78" t="s">
        <v>16</v>
      </c>
      <c r="E21" s="21">
        <v>1</v>
      </c>
      <c r="F21" s="22"/>
      <c r="G21" s="22"/>
      <c r="H21" s="21">
        <f>ROUND(G21*F21,2)</f>
        <v>0</v>
      </c>
      <c r="I21" s="22"/>
      <c r="J21" s="22"/>
      <c r="K21" s="21">
        <f t="shared" si="16" ref="K21">J21+I21+H21</f>
        <v>0</v>
      </c>
      <c r="L21" s="51">
        <f>ROUND(F21*E21,2)</f>
        <v>0</v>
      </c>
      <c r="M21" s="51">
        <f>ROUND(H21*E21,2)</f>
        <v>0</v>
      </c>
      <c r="N21" s="51">
        <f>ROUND(I21*E21,2)</f>
        <v>0</v>
      </c>
      <c r="O21" s="51">
        <f>ROUND(J21*E21,2)</f>
        <v>0</v>
      </c>
      <c r="P21" s="51">
        <f t="shared" si="17" ref="P21">O21+N21+M21</f>
        <v>0</v>
      </c>
      <c r="Q21" s="44"/>
      <c r="R21" s="45"/>
      <c r="S21" s="45"/>
    </row>
    <row r="22" spans="1:19" s="46" customFormat="1" ht="12" customHeight="1">
      <c r="A22" s="26"/>
      <c r="B22" s="26"/>
      <c r="C22" s="34" t="s">
        <v>18</v>
      </c>
      <c r="D22" s="124"/>
      <c r="E22" s="125"/>
      <c r="F22" s="125"/>
      <c r="G22" s="125"/>
      <c r="H22" s="125"/>
      <c r="I22" s="125"/>
      <c r="J22" s="125"/>
      <c r="K22" s="126"/>
      <c r="L22" s="35">
        <f>ROUND(SUM(L17:L21),2)</f>
        <v>0</v>
      </c>
      <c r="M22" s="35">
        <f t="shared" si="18" ref="M22:O22">ROUND(SUM(M17:M21),2)</f>
        <v>0</v>
      </c>
      <c r="N22" s="35">
        <f t="shared" si="18"/>
        <v>0</v>
      </c>
      <c r="O22" s="35">
        <f t="shared" si="18"/>
        <v>0</v>
      </c>
      <c r="P22" s="35">
        <f>ROUND(SUM(P17:P21),2)</f>
        <v>0</v>
      </c>
      <c r="Q22" s="44"/>
      <c r="R22" s="44"/>
      <c r="S22" s="44"/>
    </row>
    <row r="23" spans="1:19" s="46" customFormat="1" ht="12" customHeight="1">
      <c r="A23" s="29">
        <v>2</v>
      </c>
      <c r="B23" s="26"/>
      <c r="C23" s="30" t="s">
        <v>54</v>
      </c>
      <c r="D23" s="80"/>
      <c r="E23" s="81"/>
      <c r="F23" s="81"/>
      <c r="G23" s="81"/>
      <c r="H23" s="81"/>
      <c r="I23" s="81"/>
      <c r="J23" s="81"/>
      <c r="K23" s="81"/>
      <c r="L23" s="40"/>
      <c r="M23" s="40"/>
      <c r="N23" s="40"/>
      <c r="O23" s="40"/>
      <c r="P23" s="41"/>
      <c r="Q23" s="44"/>
      <c r="R23" s="44"/>
      <c r="S23" s="44"/>
    </row>
    <row r="24" spans="1:19" s="52" customFormat="1" ht="25.5">
      <c r="A24" s="31">
        <v>2.10</v>
      </c>
      <c r="B24" s="31"/>
      <c r="C24" s="32" t="s">
        <v>55</v>
      </c>
      <c r="D24" s="31" t="s">
        <v>56</v>
      </c>
      <c r="E24" s="21">
        <v>1</v>
      </c>
      <c r="F24" s="22"/>
      <c r="G24" s="22"/>
      <c r="H24" s="21">
        <f t="shared" si="19" ref="H24">ROUND(G24*F24,2)</f>
        <v>0</v>
      </c>
      <c r="I24" s="22"/>
      <c r="J24" s="22"/>
      <c r="K24" s="21">
        <f t="shared" si="20" ref="K24">ROUND(J24+I24+H24,2)</f>
        <v>0</v>
      </c>
      <c r="L24" s="21">
        <f t="shared" si="21" ref="L24">ROUND(F24*E24,2)</f>
        <v>0</v>
      </c>
      <c r="M24" s="21">
        <f t="shared" si="22" ref="M24">ROUND(H24*E24,2)</f>
        <v>0</v>
      </c>
      <c r="N24" s="21">
        <f t="shared" si="23" ref="N24:N25">ROUND(I24*E24,2)</f>
        <v>0</v>
      </c>
      <c r="O24" s="21">
        <f t="shared" si="24" ref="O24">ROUND(J24*E24,2)</f>
        <v>0</v>
      </c>
      <c r="P24" s="21">
        <f t="shared" si="25" ref="P24">ROUND(O24+N24+M24,2)</f>
        <v>0</v>
      </c>
      <c r="Q24" s="44"/>
      <c r="R24" s="45"/>
      <c r="S24" s="45"/>
    </row>
    <row r="25" spans="1:19" s="52" customFormat="1" ht="53.25" customHeight="1">
      <c r="A25" s="31">
        <v>2.2000000000000002</v>
      </c>
      <c r="B25" s="31"/>
      <c r="C25" s="32" t="s">
        <v>57</v>
      </c>
      <c r="D25" s="31" t="s">
        <v>91</v>
      </c>
      <c r="E25" s="21">
        <v>3.20</v>
      </c>
      <c r="F25" s="22"/>
      <c r="G25" s="22"/>
      <c r="H25" s="21">
        <f t="shared" si="26" ref="H25">ROUND(G25*F25,2)</f>
        <v>0</v>
      </c>
      <c r="I25" s="22"/>
      <c r="J25" s="22"/>
      <c r="K25" s="21">
        <f t="shared" si="27" ref="K25">ROUND(J25+I25+H25,2)</f>
        <v>0</v>
      </c>
      <c r="L25" s="21">
        <f t="shared" si="28" ref="L25">ROUND(F25*E25,2)</f>
        <v>0</v>
      </c>
      <c r="M25" s="21">
        <f t="shared" si="29" ref="M25">ROUND(H25*E25,2)</f>
        <v>0</v>
      </c>
      <c r="N25" s="21">
        <f t="shared" si="23"/>
        <v>0</v>
      </c>
      <c r="O25" s="21">
        <f t="shared" si="30" ref="O25">ROUND(J25*E25,2)</f>
        <v>0</v>
      </c>
      <c r="P25" s="21">
        <f t="shared" si="31" ref="P25">ROUND(O25+N25+M25,2)</f>
        <v>0</v>
      </c>
      <c r="Q25" s="42"/>
      <c r="R25" s="45"/>
      <c r="S25" s="45"/>
    </row>
    <row r="26" spans="1:19" s="53" customFormat="1" ht="12" customHeight="1">
      <c r="A26" s="33"/>
      <c r="B26" s="33"/>
      <c r="C26" s="34" t="s">
        <v>18</v>
      </c>
      <c r="D26" s="109"/>
      <c r="E26" s="110"/>
      <c r="F26" s="110"/>
      <c r="G26" s="110"/>
      <c r="H26" s="110"/>
      <c r="I26" s="110"/>
      <c r="J26" s="110"/>
      <c r="K26" s="111"/>
      <c r="L26" s="35">
        <f>ROUND(SUM(L24:L25),2)</f>
        <v>0</v>
      </c>
      <c r="M26" s="35">
        <f>ROUND(SUM(M24:M25),2)</f>
        <v>0</v>
      </c>
      <c r="N26" s="35">
        <f>ROUND(SUM(N24:N25),2)</f>
        <v>0</v>
      </c>
      <c r="O26" s="35">
        <f>ROUND(SUM(O24:O25),2)</f>
        <v>0</v>
      </c>
      <c r="P26" s="35">
        <f>ROUND(SUM(P24:P25),2)</f>
        <v>0</v>
      </c>
      <c r="Q26" s="43"/>
      <c r="R26" s="43"/>
      <c r="S26" s="43"/>
    </row>
    <row r="27" spans="1:19" s="46" customFormat="1" ht="12" customHeight="1">
      <c r="A27" s="29">
        <v>3</v>
      </c>
      <c r="B27" s="26"/>
      <c r="C27" s="30" t="s">
        <v>20</v>
      </c>
      <c r="D27" s="80"/>
      <c r="E27" s="81"/>
      <c r="F27" s="81"/>
      <c r="G27" s="81"/>
      <c r="H27" s="81"/>
      <c r="I27" s="81"/>
      <c r="J27" s="81"/>
      <c r="K27" s="81"/>
      <c r="L27" s="40"/>
      <c r="M27" s="40"/>
      <c r="N27" s="40"/>
      <c r="O27" s="40"/>
      <c r="P27" s="41"/>
      <c r="Q27" s="44"/>
      <c r="R27" s="44"/>
      <c r="S27" s="44"/>
    </row>
    <row r="28" spans="1:19" s="19" customFormat="1" ht="12" customHeight="1">
      <c r="A28" s="26">
        <v>3.20</v>
      </c>
      <c r="B28" s="26"/>
      <c r="C28" s="54" t="s">
        <v>21</v>
      </c>
      <c r="D28" s="31" t="s">
        <v>91</v>
      </c>
      <c r="E28" s="21">
        <v>0.37</v>
      </c>
      <c r="F28" s="22"/>
      <c r="G28" s="22"/>
      <c r="H28" s="21">
        <f>ROUND(G28*F28,2)</f>
        <v>0</v>
      </c>
      <c r="I28" s="22"/>
      <c r="J28" s="22"/>
      <c r="K28" s="21">
        <f t="shared" si="32" ref="K28:K36">J28+I28+H28</f>
        <v>0</v>
      </c>
      <c r="L28" s="21">
        <f>ROUND(F28*E28,2)</f>
        <v>0</v>
      </c>
      <c r="M28" s="21">
        <f>ROUND(H28*E28,2)</f>
        <v>0</v>
      </c>
      <c r="N28" s="21">
        <f>ROUND(I28*E28,2)</f>
        <v>0</v>
      </c>
      <c r="O28" s="21">
        <f>ROUND(J28*E28,2)</f>
        <v>0</v>
      </c>
      <c r="P28" s="21">
        <f t="shared" si="33" ref="P28">O28+N28+M28</f>
        <v>0</v>
      </c>
      <c r="Q28" s="55"/>
      <c r="R28" s="45"/>
      <c r="S28" s="45"/>
    </row>
    <row r="29" spans="1:19" s="57" customFormat="1" ht="12" customHeight="1">
      <c r="A29" s="26"/>
      <c r="B29" s="26"/>
      <c r="C29" s="10" t="s">
        <v>22</v>
      </c>
      <c r="D29" s="31" t="s">
        <v>91</v>
      </c>
      <c r="E29" s="65">
        <v>0.37</v>
      </c>
      <c r="F29" s="66"/>
      <c r="G29" s="66"/>
      <c r="H29" s="65"/>
      <c r="I29" s="22"/>
      <c r="J29" s="22"/>
      <c r="K29" s="21">
        <f t="shared" si="32"/>
        <v>0</v>
      </c>
      <c r="L29" s="28"/>
      <c r="M29" s="28"/>
      <c r="N29" s="28">
        <f>I29*E29</f>
        <v>0</v>
      </c>
      <c r="O29" s="28"/>
      <c r="P29" s="28">
        <f>O29+N29+M29</f>
        <v>0</v>
      </c>
      <c r="Q29" s="56"/>
      <c r="R29" s="56"/>
      <c r="S29" s="56"/>
    </row>
    <row r="30" spans="1:19" s="19" customFormat="1" ht="12" customHeight="1">
      <c r="A30" s="26"/>
      <c r="B30" s="26"/>
      <c r="C30" s="10" t="s">
        <v>23</v>
      </c>
      <c r="D30" s="31" t="s">
        <v>16</v>
      </c>
      <c r="E30" s="65">
        <v>1</v>
      </c>
      <c r="F30" s="66"/>
      <c r="G30" s="66"/>
      <c r="H30" s="65"/>
      <c r="I30" s="22"/>
      <c r="J30" s="22"/>
      <c r="K30" s="21">
        <f t="shared" si="32"/>
        <v>0</v>
      </c>
      <c r="L30" s="28"/>
      <c r="M30" s="28"/>
      <c r="N30" s="28">
        <f t="shared" si="34" ref="N30:N36">I30*E30</f>
        <v>0</v>
      </c>
      <c r="O30" s="28"/>
      <c r="P30" s="28">
        <f>O30+N30+M30</f>
        <v>0</v>
      </c>
      <c r="Q30" s="55"/>
      <c r="R30" s="55"/>
      <c r="S30" s="55"/>
    </row>
    <row r="31" spans="1:19" s="19" customFormat="1" ht="12" customHeight="1">
      <c r="A31" s="26"/>
      <c r="B31" s="29"/>
      <c r="C31" s="10" t="s">
        <v>24</v>
      </c>
      <c r="D31" s="31" t="s">
        <v>90</v>
      </c>
      <c r="E31" s="65">
        <v>5</v>
      </c>
      <c r="F31" s="66"/>
      <c r="G31" s="66"/>
      <c r="H31" s="65"/>
      <c r="I31" s="22"/>
      <c r="J31" s="22"/>
      <c r="K31" s="21">
        <f t="shared" si="32"/>
        <v>0</v>
      </c>
      <c r="L31" s="28"/>
      <c r="M31" s="28"/>
      <c r="N31" s="28">
        <f t="shared" si="34"/>
        <v>0</v>
      </c>
      <c r="O31" s="28"/>
      <c r="P31" s="28">
        <f>O31+N31+M31</f>
        <v>0</v>
      </c>
      <c r="Q31" s="55"/>
      <c r="R31" s="55"/>
      <c r="S31" s="55"/>
    </row>
    <row r="32" spans="1:19" s="52" customFormat="1" ht="12" customHeight="1">
      <c r="A32" s="36">
        <v>3.30</v>
      </c>
      <c r="B32" s="37"/>
      <c r="C32" s="54" t="s">
        <v>44</v>
      </c>
      <c r="D32" s="31" t="s">
        <v>91</v>
      </c>
      <c r="E32" s="82">
        <v>0.44</v>
      </c>
      <c r="F32" s="22"/>
      <c r="G32" s="22"/>
      <c r="H32" s="21">
        <f>ROUND(G32*F32,2)</f>
        <v>0</v>
      </c>
      <c r="I32" s="22"/>
      <c r="J32" s="22"/>
      <c r="K32" s="21">
        <f t="shared" si="32"/>
        <v>0</v>
      </c>
      <c r="L32" s="21">
        <f>ROUND(F32*E32,2)</f>
        <v>0</v>
      </c>
      <c r="M32" s="21">
        <f>ROUND(H32*E32,2)</f>
        <v>0</v>
      </c>
      <c r="N32" s="28">
        <f t="shared" si="34"/>
        <v>0</v>
      </c>
      <c r="O32" s="21">
        <f>ROUND(J32*E32,2)</f>
        <v>0</v>
      </c>
      <c r="P32" s="21">
        <f t="shared" si="35" ref="P32">O32+N32+M32</f>
        <v>0</v>
      </c>
      <c r="Q32" s="55"/>
      <c r="R32" s="45"/>
      <c r="S32" s="45"/>
    </row>
    <row r="33" spans="1:19" s="52" customFormat="1" ht="12" customHeight="1">
      <c r="A33" s="36"/>
      <c r="B33" s="36"/>
      <c r="C33" s="10" t="s">
        <v>22</v>
      </c>
      <c r="D33" s="31" t="s">
        <v>91</v>
      </c>
      <c r="E33" s="65">
        <v>0.438</v>
      </c>
      <c r="F33" s="66"/>
      <c r="G33" s="66"/>
      <c r="H33" s="65"/>
      <c r="I33" s="22"/>
      <c r="J33" s="22"/>
      <c r="K33" s="21">
        <f t="shared" si="32"/>
        <v>0</v>
      </c>
      <c r="L33" s="28"/>
      <c r="M33" s="28"/>
      <c r="N33" s="28">
        <f t="shared" si="34"/>
        <v>0</v>
      </c>
      <c r="O33" s="28"/>
      <c r="P33" s="28">
        <f>O33+N33+M33</f>
        <v>0</v>
      </c>
      <c r="Q33" s="42"/>
      <c r="R33" s="42"/>
      <c r="S33" s="42"/>
    </row>
    <row r="34" spans="1:19" s="52" customFormat="1" ht="12" customHeight="1">
      <c r="A34" s="36"/>
      <c r="B34" s="36"/>
      <c r="C34" s="11" t="s">
        <v>25</v>
      </c>
      <c r="D34" s="83" t="s">
        <v>16</v>
      </c>
      <c r="E34" s="82">
        <v>1</v>
      </c>
      <c r="F34" s="87"/>
      <c r="G34" s="87"/>
      <c r="H34" s="82"/>
      <c r="I34" s="22"/>
      <c r="J34" s="22"/>
      <c r="K34" s="21">
        <f t="shared" si="32"/>
        <v>0</v>
      </c>
      <c r="L34" s="28"/>
      <c r="M34" s="28"/>
      <c r="N34" s="28">
        <f t="shared" si="34"/>
        <v>0</v>
      </c>
      <c r="O34" s="28"/>
      <c r="P34" s="28">
        <f>O34+N34+M34</f>
        <v>0</v>
      </c>
      <c r="Q34" s="42"/>
      <c r="R34" s="42"/>
      <c r="S34" s="42"/>
    </row>
    <row r="35" spans="1:19" s="52" customFormat="1" ht="12" customHeight="1">
      <c r="A35" s="36">
        <v>3.50</v>
      </c>
      <c r="B35" s="36"/>
      <c r="C35" s="27" t="s">
        <v>26</v>
      </c>
      <c r="D35" s="83" t="s">
        <v>92</v>
      </c>
      <c r="E35" s="82">
        <f>E40</f>
        <v>32</v>
      </c>
      <c r="F35" s="88"/>
      <c r="G35" s="22"/>
      <c r="H35" s="21">
        <f>ROUND(G35*F35,2)</f>
        <v>0</v>
      </c>
      <c r="I35" s="89"/>
      <c r="J35" s="22"/>
      <c r="K35" s="21">
        <f t="shared" si="32"/>
        <v>0</v>
      </c>
      <c r="L35" s="28">
        <f>ROUND(F35*E35,2)</f>
        <v>0</v>
      </c>
      <c r="M35" s="28">
        <f>ROUND(H35*E35,2)</f>
        <v>0</v>
      </c>
      <c r="N35" s="28">
        <f>I35*E35</f>
        <v>0</v>
      </c>
      <c r="O35" s="28">
        <f>ROUND(J35*E35,2)</f>
        <v>0</v>
      </c>
      <c r="P35" s="28">
        <f t="shared" si="36" ref="P35">O35+N35+M35</f>
        <v>0</v>
      </c>
      <c r="Q35" s="58"/>
      <c r="R35" s="59"/>
      <c r="S35" s="59"/>
    </row>
    <row r="36" spans="1:19" s="53" customFormat="1" ht="12" customHeight="1">
      <c r="A36" s="33"/>
      <c r="B36" s="33"/>
      <c r="C36" s="10" t="s">
        <v>27</v>
      </c>
      <c r="D36" s="31" t="s">
        <v>91</v>
      </c>
      <c r="E36" s="21">
        <v>0.27</v>
      </c>
      <c r="F36" s="22"/>
      <c r="G36" s="22"/>
      <c r="H36" s="21"/>
      <c r="I36" s="22"/>
      <c r="J36" s="22"/>
      <c r="K36" s="21">
        <f t="shared" si="32"/>
        <v>0</v>
      </c>
      <c r="L36" s="28"/>
      <c r="M36" s="28"/>
      <c r="N36" s="28">
        <f t="shared" si="34"/>
        <v>0</v>
      </c>
      <c r="O36" s="28"/>
      <c r="P36" s="28">
        <f>O36+N36+M36</f>
        <v>0</v>
      </c>
      <c r="Q36" s="43"/>
      <c r="R36" s="43"/>
      <c r="S36" s="43"/>
    </row>
    <row r="37" spans="1:19" s="53" customFormat="1" ht="12" customHeight="1">
      <c r="A37" s="33"/>
      <c r="B37" s="33"/>
      <c r="C37" s="11" t="s">
        <v>19</v>
      </c>
      <c r="D37" s="31" t="s">
        <v>16</v>
      </c>
      <c r="E37" s="21">
        <v>1</v>
      </c>
      <c r="F37" s="22"/>
      <c r="G37" s="22"/>
      <c r="H37" s="21"/>
      <c r="I37" s="22"/>
      <c r="J37" s="22"/>
      <c r="K37" s="21">
        <f t="shared" si="37" ref="K37">J37+I37+H37</f>
        <v>0</v>
      </c>
      <c r="L37" s="28"/>
      <c r="M37" s="28"/>
      <c r="N37" s="28">
        <f>I37*E37</f>
        <v>0</v>
      </c>
      <c r="O37" s="28"/>
      <c r="P37" s="28">
        <f>O37+N37+M37</f>
        <v>0</v>
      </c>
      <c r="Q37" s="43"/>
      <c r="R37" s="43"/>
      <c r="S37" s="43"/>
    </row>
    <row r="38" spans="1:19" s="53" customFormat="1" ht="12" customHeight="1">
      <c r="A38" s="33"/>
      <c r="B38" s="33"/>
      <c r="C38" s="34" t="s">
        <v>18</v>
      </c>
      <c r="D38" s="109"/>
      <c r="E38" s="110"/>
      <c r="F38" s="110"/>
      <c r="G38" s="110"/>
      <c r="H38" s="110"/>
      <c r="I38" s="110"/>
      <c r="J38" s="110"/>
      <c r="K38" s="111"/>
      <c r="L38" s="35">
        <f>ROUND(SUM(L28:L37),2)</f>
        <v>0</v>
      </c>
      <c r="M38" s="35">
        <f t="shared" si="38" ref="M38:O38">ROUND(SUM(M28:M37),2)</f>
        <v>0</v>
      </c>
      <c r="N38" s="35">
        <f t="shared" si="38"/>
        <v>0</v>
      </c>
      <c r="O38" s="35">
        <f t="shared" si="38"/>
        <v>0</v>
      </c>
      <c r="P38" s="35">
        <f>ROUND(SUM(P28:P37),2)</f>
        <v>0</v>
      </c>
      <c r="Q38" s="43"/>
      <c r="R38" s="43"/>
      <c r="S38" s="43"/>
    </row>
    <row r="39" spans="1:19" s="46" customFormat="1" ht="12" customHeight="1">
      <c r="A39" s="29">
        <v>4</v>
      </c>
      <c r="B39" s="26"/>
      <c r="C39" s="30" t="s">
        <v>28</v>
      </c>
      <c r="D39" s="80"/>
      <c r="E39" s="81"/>
      <c r="F39" s="81"/>
      <c r="G39" s="81"/>
      <c r="H39" s="81"/>
      <c r="I39" s="81"/>
      <c r="J39" s="81"/>
      <c r="K39" s="81"/>
      <c r="L39" s="40"/>
      <c r="M39" s="40"/>
      <c r="N39" s="40"/>
      <c r="O39" s="40"/>
      <c r="P39" s="41"/>
      <c r="Q39" s="44"/>
      <c r="R39" s="44"/>
      <c r="S39" s="44"/>
    </row>
    <row r="40" spans="1:19" s="19" customFormat="1" ht="12" customHeight="1">
      <c r="A40" s="26">
        <v>4.0999999999999996</v>
      </c>
      <c r="B40" s="26"/>
      <c r="C40" s="38" t="s">
        <v>29</v>
      </c>
      <c r="D40" s="31" t="s">
        <v>90</v>
      </c>
      <c r="E40" s="21">
        <f>E17</f>
        <v>32</v>
      </c>
      <c r="F40" s="88"/>
      <c r="G40" s="22"/>
      <c r="H40" s="21">
        <f t="shared" si="39" ref="H40">ROUND(G40*F40,2)</f>
        <v>0</v>
      </c>
      <c r="I40" s="22"/>
      <c r="J40" s="22"/>
      <c r="K40" s="84">
        <f t="shared" si="40" ref="K40">SUM(H40:J40)</f>
        <v>0</v>
      </c>
      <c r="L40" s="91">
        <f t="shared" si="41" ref="L40">ROUND(E40*F40,2)</f>
        <v>0</v>
      </c>
      <c r="M40" s="91">
        <f t="shared" si="42" ref="M40">ROUND(E40*H40,2)</f>
        <v>0</v>
      </c>
      <c r="N40" s="91">
        <f t="shared" si="43" ref="N40:N41">ROUND(E40*I40,2)</f>
        <v>0</v>
      </c>
      <c r="O40" s="91">
        <f t="shared" si="44" ref="O40">ROUND(E40*J40,2)</f>
        <v>0</v>
      </c>
      <c r="P40" s="91">
        <f t="shared" si="45" ref="P40">SUM(M40:O40)</f>
        <v>0</v>
      </c>
      <c r="Q40" s="55"/>
      <c r="R40" s="59"/>
      <c r="S40" s="59"/>
    </row>
    <row r="41" spans="1:19" s="57" customFormat="1" ht="25.5">
      <c r="A41" s="26"/>
      <c r="B41" s="26"/>
      <c r="C41" s="15" t="s">
        <v>45</v>
      </c>
      <c r="D41" s="31" t="s">
        <v>90</v>
      </c>
      <c r="E41" s="21">
        <f>E40*1.1</f>
        <v>35.200000000000003</v>
      </c>
      <c r="F41" s="22"/>
      <c r="G41" s="22"/>
      <c r="H41" s="21"/>
      <c r="I41" s="22"/>
      <c r="J41" s="90"/>
      <c r="K41" s="21">
        <f t="shared" si="46" ref="K41">J41+I41+H41</f>
        <v>0</v>
      </c>
      <c r="L41" s="85"/>
      <c r="M41" s="85"/>
      <c r="N41" s="92">
        <f t="shared" si="43"/>
        <v>0</v>
      </c>
      <c r="O41" s="85"/>
      <c r="P41" s="28">
        <f t="shared" si="47" ref="P41">O41+N41+M41</f>
        <v>0</v>
      </c>
      <c r="Q41" s="56"/>
      <c r="R41" s="56"/>
      <c r="S41" s="56"/>
    </row>
    <row r="42" spans="1:19" s="19" customFormat="1" ht="12" customHeight="1">
      <c r="A42" s="26"/>
      <c r="B42" s="26"/>
      <c r="C42" s="12" t="s">
        <v>30</v>
      </c>
      <c r="D42" s="31" t="s">
        <v>31</v>
      </c>
      <c r="E42" s="21">
        <v>10</v>
      </c>
      <c r="F42" s="22"/>
      <c r="G42" s="22"/>
      <c r="H42" s="21"/>
      <c r="I42" s="22"/>
      <c r="J42" s="90"/>
      <c r="K42" s="21">
        <f t="shared" si="48" ref="K42:K52">J42+I42+H42</f>
        <v>0</v>
      </c>
      <c r="L42" s="85"/>
      <c r="M42" s="85"/>
      <c r="N42" s="92">
        <f t="shared" si="49" ref="N42:N52">ROUND(E42*I42,2)</f>
        <v>0</v>
      </c>
      <c r="O42" s="85"/>
      <c r="P42" s="28">
        <f t="shared" si="50" ref="P42:P52">O42+N42+M42</f>
        <v>0</v>
      </c>
      <c r="Q42" s="55"/>
      <c r="R42" s="55"/>
      <c r="S42" s="55"/>
    </row>
    <row r="43" spans="1:19" s="19" customFormat="1" ht="12" customHeight="1">
      <c r="A43" s="26"/>
      <c r="B43" s="29"/>
      <c r="C43" s="13" t="s">
        <v>32</v>
      </c>
      <c r="D43" s="31" t="s">
        <v>31</v>
      </c>
      <c r="E43" s="21">
        <v>10</v>
      </c>
      <c r="F43" s="22"/>
      <c r="G43" s="22"/>
      <c r="H43" s="21"/>
      <c r="I43" s="22"/>
      <c r="J43" s="90"/>
      <c r="K43" s="21">
        <f t="shared" si="48"/>
        <v>0</v>
      </c>
      <c r="L43" s="85"/>
      <c r="M43" s="85"/>
      <c r="N43" s="92">
        <f t="shared" si="49"/>
        <v>0</v>
      </c>
      <c r="O43" s="85"/>
      <c r="P43" s="28">
        <f t="shared" si="50"/>
        <v>0</v>
      </c>
      <c r="Q43" s="55"/>
      <c r="R43" s="55"/>
      <c r="S43" s="55"/>
    </row>
    <row r="44" spans="1:19" s="53" customFormat="1" ht="12" customHeight="1">
      <c r="A44" s="33"/>
      <c r="B44" s="33"/>
      <c r="C44" s="11" t="s">
        <v>33</v>
      </c>
      <c r="D44" s="31" t="s">
        <v>16</v>
      </c>
      <c r="E44" s="21">
        <v>1</v>
      </c>
      <c r="F44" s="22"/>
      <c r="G44" s="22"/>
      <c r="H44" s="21"/>
      <c r="I44" s="22"/>
      <c r="J44" s="90"/>
      <c r="K44" s="21">
        <f t="shared" si="48"/>
        <v>0</v>
      </c>
      <c r="L44" s="85"/>
      <c r="M44" s="85"/>
      <c r="N44" s="92">
        <f t="shared" si="49"/>
        <v>0</v>
      </c>
      <c r="O44" s="85"/>
      <c r="P44" s="28">
        <f t="shared" si="50"/>
        <v>0</v>
      </c>
      <c r="Q44" s="43"/>
      <c r="R44" s="43"/>
      <c r="S44" s="43"/>
    </row>
    <row r="45" spans="1:19" s="19" customFormat="1" ht="12" customHeight="1">
      <c r="A45" s="26">
        <v>4.20</v>
      </c>
      <c r="B45" s="26"/>
      <c r="C45" s="38" t="s">
        <v>34</v>
      </c>
      <c r="D45" s="31" t="s">
        <v>31</v>
      </c>
      <c r="E45" s="21">
        <v>10</v>
      </c>
      <c r="F45" s="88"/>
      <c r="G45" s="22"/>
      <c r="H45" s="21">
        <f t="shared" si="51" ref="H45">ROUND(G45*F45,2)</f>
        <v>0</v>
      </c>
      <c r="I45" s="22"/>
      <c r="J45" s="22"/>
      <c r="K45" s="21">
        <f t="shared" si="48"/>
        <v>0</v>
      </c>
      <c r="L45" s="91">
        <f t="shared" si="52" ref="L45">ROUND(E45*F45,2)</f>
        <v>0</v>
      </c>
      <c r="M45" s="91">
        <f t="shared" si="53" ref="M45">ROUND(E45*H45,2)</f>
        <v>0</v>
      </c>
      <c r="N45" s="91">
        <f t="shared" si="49"/>
        <v>0</v>
      </c>
      <c r="O45" s="91">
        <f t="shared" si="54" ref="O45">ROUND(E45*J45,2)</f>
        <v>0</v>
      </c>
      <c r="P45" s="28">
        <f t="shared" si="50"/>
        <v>0</v>
      </c>
      <c r="Q45" s="55"/>
      <c r="R45" s="59"/>
      <c r="S45" s="59"/>
    </row>
    <row r="46" spans="1:19" s="53" customFormat="1" ht="12" customHeight="1">
      <c r="A46" s="26"/>
      <c r="B46" s="26"/>
      <c r="C46" s="11" t="s">
        <v>35</v>
      </c>
      <c r="D46" s="31" t="s">
        <v>31</v>
      </c>
      <c r="E46" s="21">
        <v>10</v>
      </c>
      <c r="F46" s="22"/>
      <c r="G46" s="22"/>
      <c r="H46" s="21"/>
      <c r="I46" s="22"/>
      <c r="J46" s="90"/>
      <c r="K46" s="21">
        <f t="shared" si="48"/>
        <v>0</v>
      </c>
      <c r="L46" s="85"/>
      <c r="M46" s="85"/>
      <c r="N46" s="92">
        <f t="shared" si="49"/>
        <v>0</v>
      </c>
      <c r="O46" s="85"/>
      <c r="P46" s="28">
        <f t="shared" si="50"/>
        <v>0</v>
      </c>
      <c r="Q46" s="43"/>
      <c r="R46" s="43"/>
      <c r="S46" s="43"/>
    </row>
    <row r="47" spans="1:19" s="53" customFormat="1" ht="12" customHeight="1">
      <c r="A47" s="26"/>
      <c r="B47" s="26"/>
      <c r="C47" s="11" t="s">
        <v>36</v>
      </c>
      <c r="D47" s="31" t="s">
        <v>37</v>
      </c>
      <c r="E47" s="21">
        <v>14</v>
      </c>
      <c r="F47" s="22"/>
      <c r="G47" s="22"/>
      <c r="H47" s="21"/>
      <c r="I47" s="89"/>
      <c r="J47" s="90"/>
      <c r="K47" s="21">
        <f t="shared" si="48"/>
        <v>0</v>
      </c>
      <c r="L47" s="85"/>
      <c r="M47" s="85"/>
      <c r="N47" s="92">
        <f t="shared" si="49"/>
        <v>0</v>
      </c>
      <c r="O47" s="85"/>
      <c r="P47" s="28">
        <f t="shared" si="50"/>
        <v>0</v>
      </c>
      <c r="Q47" s="43"/>
      <c r="R47" s="43"/>
      <c r="S47" s="43"/>
    </row>
    <row r="48" spans="1:19" s="53" customFormat="1" ht="12" customHeight="1">
      <c r="A48" s="26"/>
      <c r="B48" s="26"/>
      <c r="C48" s="11" t="s">
        <v>38</v>
      </c>
      <c r="D48" s="31" t="s">
        <v>37</v>
      </c>
      <c r="E48" s="21">
        <v>3</v>
      </c>
      <c r="F48" s="22"/>
      <c r="G48" s="22"/>
      <c r="H48" s="21"/>
      <c r="I48" s="22"/>
      <c r="J48" s="90"/>
      <c r="K48" s="21">
        <f t="shared" si="48"/>
        <v>0</v>
      </c>
      <c r="L48" s="85"/>
      <c r="M48" s="85"/>
      <c r="N48" s="92">
        <f t="shared" si="49"/>
        <v>0</v>
      </c>
      <c r="O48" s="85"/>
      <c r="P48" s="28">
        <f t="shared" si="50"/>
        <v>0</v>
      </c>
      <c r="Q48" s="43"/>
      <c r="R48" s="43"/>
      <c r="S48" s="43"/>
    </row>
    <row r="49" spans="1:19" s="53" customFormat="1" ht="12" customHeight="1">
      <c r="A49" s="33"/>
      <c r="B49" s="33"/>
      <c r="C49" s="11" t="s">
        <v>39</v>
      </c>
      <c r="D49" s="31" t="s">
        <v>37</v>
      </c>
      <c r="E49" s="21">
        <v>1</v>
      </c>
      <c r="F49" s="22"/>
      <c r="G49" s="22"/>
      <c r="H49" s="21"/>
      <c r="I49" s="22"/>
      <c r="J49" s="90"/>
      <c r="K49" s="21">
        <f t="shared" si="48"/>
        <v>0</v>
      </c>
      <c r="L49" s="85"/>
      <c r="M49" s="85"/>
      <c r="N49" s="92">
        <f t="shared" si="49"/>
        <v>0</v>
      </c>
      <c r="O49" s="85"/>
      <c r="P49" s="28">
        <f t="shared" si="50"/>
        <v>0</v>
      </c>
      <c r="Q49" s="43"/>
      <c r="R49" s="43"/>
      <c r="S49" s="43"/>
    </row>
    <row r="50" spans="1:19" s="53" customFormat="1" ht="12" customHeight="1">
      <c r="A50" s="33"/>
      <c r="B50" s="33"/>
      <c r="C50" s="11" t="s">
        <v>40</v>
      </c>
      <c r="D50" s="31" t="s">
        <v>31</v>
      </c>
      <c r="E50" s="21">
        <v>4</v>
      </c>
      <c r="F50" s="22"/>
      <c r="G50" s="22"/>
      <c r="H50" s="21"/>
      <c r="I50" s="22"/>
      <c r="J50" s="90"/>
      <c r="K50" s="21">
        <f t="shared" si="48"/>
        <v>0</v>
      </c>
      <c r="L50" s="85"/>
      <c r="M50" s="85"/>
      <c r="N50" s="92">
        <f t="shared" si="49"/>
        <v>0</v>
      </c>
      <c r="O50" s="85"/>
      <c r="P50" s="28">
        <f t="shared" si="50"/>
        <v>0</v>
      </c>
      <c r="Q50" s="43"/>
      <c r="R50" s="43"/>
      <c r="S50" s="43"/>
    </row>
    <row r="51" spans="1:19" s="53" customFormat="1" ht="12" customHeight="1">
      <c r="A51" s="33"/>
      <c r="B51" s="33"/>
      <c r="C51" s="11" t="s">
        <v>41</v>
      </c>
      <c r="D51" s="31" t="s">
        <v>37</v>
      </c>
      <c r="E51" s="21">
        <v>3</v>
      </c>
      <c r="F51" s="22"/>
      <c r="G51" s="22"/>
      <c r="H51" s="21"/>
      <c r="I51" s="22"/>
      <c r="J51" s="90"/>
      <c r="K51" s="21">
        <f t="shared" si="48"/>
        <v>0</v>
      </c>
      <c r="L51" s="85"/>
      <c r="M51" s="85"/>
      <c r="N51" s="92">
        <f t="shared" si="49"/>
        <v>0</v>
      </c>
      <c r="O51" s="85"/>
      <c r="P51" s="28">
        <f t="shared" si="50"/>
        <v>0</v>
      </c>
      <c r="Q51" s="43"/>
      <c r="R51" s="43"/>
      <c r="S51" s="43"/>
    </row>
    <row r="52" spans="1:19" s="53" customFormat="1" ht="12" customHeight="1">
      <c r="A52" s="33"/>
      <c r="B52" s="33"/>
      <c r="C52" s="11" t="s">
        <v>42</v>
      </c>
      <c r="D52" s="31" t="s">
        <v>37</v>
      </c>
      <c r="E52" s="21">
        <v>3</v>
      </c>
      <c r="F52" s="22"/>
      <c r="G52" s="22"/>
      <c r="H52" s="21"/>
      <c r="I52" s="22"/>
      <c r="J52" s="90"/>
      <c r="K52" s="21">
        <f t="shared" si="48"/>
        <v>0</v>
      </c>
      <c r="L52" s="85"/>
      <c r="M52" s="85"/>
      <c r="N52" s="92">
        <f t="shared" si="49"/>
        <v>0</v>
      </c>
      <c r="O52" s="85"/>
      <c r="P52" s="28">
        <f t="shared" si="50"/>
        <v>0</v>
      </c>
      <c r="Q52" s="43"/>
      <c r="R52" s="43"/>
      <c r="S52" s="43"/>
    </row>
    <row r="53" spans="1:19" s="53" customFormat="1" ht="12" customHeight="1">
      <c r="A53" s="33"/>
      <c r="B53" s="33"/>
      <c r="C53" s="34" t="s">
        <v>18</v>
      </c>
      <c r="D53" s="109"/>
      <c r="E53" s="110"/>
      <c r="F53" s="110"/>
      <c r="G53" s="110"/>
      <c r="H53" s="110"/>
      <c r="I53" s="110"/>
      <c r="J53" s="110"/>
      <c r="K53" s="111"/>
      <c r="L53" s="35">
        <f>ROUND(SUM(L40:L52),2)</f>
        <v>0</v>
      </c>
      <c r="M53" s="35">
        <f t="shared" si="55" ref="M53:O53">ROUND(SUM(M40:M52),2)</f>
        <v>0</v>
      </c>
      <c r="N53" s="35">
        <f t="shared" si="55"/>
        <v>0</v>
      </c>
      <c r="O53" s="35">
        <f t="shared" si="55"/>
        <v>0</v>
      </c>
      <c r="P53" s="35">
        <f>ROUND(SUM(P40:P52),2)</f>
        <v>0</v>
      </c>
      <c r="Q53" s="43"/>
      <c r="R53" s="43"/>
      <c r="S53" s="43"/>
    </row>
    <row r="54" spans="1:19" s="64" customFormat="1" ht="12" customHeight="1">
      <c r="A54" s="60">
        <v>5</v>
      </c>
      <c r="B54" s="31"/>
      <c r="C54" s="61" t="s">
        <v>46</v>
      </c>
      <c r="D54" s="16"/>
      <c r="E54" s="78"/>
      <c r="F54" s="21"/>
      <c r="G54" s="21"/>
      <c r="H54" s="21"/>
      <c r="I54" s="22"/>
      <c r="J54" s="22"/>
      <c r="K54" s="21"/>
      <c r="L54" s="28"/>
      <c r="M54" s="28"/>
      <c r="N54" s="28"/>
      <c r="O54" s="28"/>
      <c r="P54" s="28"/>
      <c r="Q54" s="62"/>
      <c r="R54" s="63"/>
      <c r="S54" s="63"/>
    </row>
    <row r="55" spans="1:19" s="64" customFormat="1" ht="12" customHeight="1">
      <c r="A55" s="60">
        <v>5.0999999999999996</v>
      </c>
      <c r="B55" s="31"/>
      <c r="C55" s="27" t="s">
        <v>52</v>
      </c>
      <c r="D55" s="31" t="s">
        <v>90</v>
      </c>
      <c r="E55" s="21">
        <v>42</v>
      </c>
      <c r="F55" s="66"/>
      <c r="G55" s="66"/>
      <c r="H55" s="65">
        <f t="shared" si="56" ref="H55">ROUND(G55*F55,2)</f>
        <v>0</v>
      </c>
      <c r="I55" s="89"/>
      <c r="J55" s="66"/>
      <c r="K55" s="65">
        <f t="shared" si="57" ref="K55:K57">J55+I55+H55</f>
        <v>0</v>
      </c>
      <c r="L55" s="65">
        <f t="shared" si="58" ref="L55">ROUND(F55*E55,2)</f>
        <v>0</v>
      </c>
      <c r="M55" s="65">
        <f t="shared" si="59" ref="M55">ROUND(H55*E55,2)</f>
        <v>0</v>
      </c>
      <c r="N55" s="92">
        <f t="shared" si="60" ref="N55">ROUND(E55*I55,2)</f>
        <v>0</v>
      </c>
      <c r="O55" s="65">
        <f t="shared" si="61" ref="O55">ROUND(J55*E55,2)</f>
        <v>0</v>
      </c>
      <c r="P55" s="65">
        <f t="shared" si="62" ref="P55">O55+N55+M55</f>
        <v>0</v>
      </c>
      <c r="Q55" s="62"/>
      <c r="R55" s="59"/>
      <c r="S55" s="59"/>
    </row>
    <row r="56" spans="1:19" s="64" customFormat="1" ht="12" customHeight="1">
      <c r="A56" s="60"/>
      <c r="B56" s="31"/>
      <c r="C56" s="14" t="s">
        <v>47</v>
      </c>
      <c r="D56" s="31" t="s">
        <v>91</v>
      </c>
      <c r="E56" s="21">
        <v>1.35</v>
      </c>
      <c r="F56" s="22"/>
      <c r="G56" s="22"/>
      <c r="H56" s="21"/>
      <c r="I56" s="22"/>
      <c r="J56" s="22"/>
      <c r="K56" s="21">
        <f t="shared" si="57"/>
        <v>0</v>
      </c>
      <c r="L56" s="28"/>
      <c r="M56" s="28"/>
      <c r="N56" s="28">
        <f>I56*E56</f>
        <v>0</v>
      </c>
      <c r="O56" s="28"/>
      <c r="P56" s="28">
        <f>O56+N56+M56</f>
        <v>0</v>
      </c>
      <c r="Q56" s="62"/>
      <c r="R56" s="63"/>
      <c r="S56" s="63"/>
    </row>
    <row r="57" spans="1:19" s="64" customFormat="1" ht="12" customHeight="1">
      <c r="A57" s="60"/>
      <c r="B57" s="31"/>
      <c r="C57" s="11" t="s">
        <v>19</v>
      </c>
      <c r="D57" s="31" t="s">
        <v>16</v>
      </c>
      <c r="E57" s="21">
        <v>1</v>
      </c>
      <c r="F57" s="22"/>
      <c r="G57" s="22"/>
      <c r="H57" s="21"/>
      <c r="I57" s="22"/>
      <c r="J57" s="22"/>
      <c r="K57" s="21">
        <f t="shared" si="57"/>
        <v>0</v>
      </c>
      <c r="L57" s="28"/>
      <c r="M57" s="28"/>
      <c r="N57" s="28">
        <f>I57*E57</f>
        <v>0</v>
      </c>
      <c r="O57" s="28"/>
      <c r="P57" s="28">
        <f>O57+N57+M57</f>
        <v>0</v>
      </c>
      <c r="Q57" s="62"/>
      <c r="R57" s="63"/>
      <c r="S57" s="63"/>
    </row>
    <row r="58" spans="1:19" s="64" customFormat="1" ht="12" customHeight="1">
      <c r="A58" s="60">
        <v>5.20</v>
      </c>
      <c r="B58" s="31"/>
      <c r="C58" s="27" t="s">
        <v>48</v>
      </c>
      <c r="D58" s="31" t="s">
        <v>90</v>
      </c>
      <c r="E58" s="21">
        <f>E55</f>
        <v>42</v>
      </c>
      <c r="F58" s="66"/>
      <c r="G58" s="66"/>
      <c r="H58" s="65">
        <f t="shared" si="63" ref="H58">ROUND(G58*F58,2)</f>
        <v>0</v>
      </c>
      <c r="I58" s="22"/>
      <c r="J58" s="66"/>
      <c r="K58" s="65">
        <f t="shared" si="64" ref="K58:K59">J58+I58+H58</f>
        <v>0</v>
      </c>
      <c r="L58" s="65">
        <f t="shared" si="65" ref="L58">ROUND(F58*E58,2)</f>
        <v>0</v>
      </c>
      <c r="M58" s="65">
        <f t="shared" si="66" ref="M58">ROUND(H58*E58,2)</f>
        <v>0</v>
      </c>
      <c r="N58" s="92">
        <f t="shared" si="67" ref="N58:N59">ROUND(E58*I58,2)</f>
        <v>0</v>
      </c>
      <c r="O58" s="65">
        <f t="shared" si="68" ref="O58">ROUND(J58*E58,2)</f>
        <v>0</v>
      </c>
      <c r="P58" s="65">
        <f t="shared" si="69" ref="P58:P59">O58+N58+M58</f>
        <v>0</v>
      </c>
      <c r="Q58" s="62"/>
      <c r="R58" s="59"/>
      <c r="S58" s="59"/>
    </row>
    <row r="59" spans="1:19" s="64" customFormat="1" ht="12" customHeight="1">
      <c r="A59" s="60"/>
      <c r="B59" s="31"/>
      <c r="C59" s="11" t="s">
        <v>49</v>
      </c>
      <c r="D59" s="31" t="s">
        <v>50</v>
      </c>
      <c r="E59" s="21">
        <v>16.50</v>
      </c>
      <c r="F59" s="22"/>
      <c r="G59" s="22"/>
      <c r="H59" s="21"/>
      <c r="I59" s="89"/>
      <c r="J59" s="90"/>
      <c r="K59" s="21">
        <f t="shared" si="64"/>
        <v>0</v>
      </c>
      <c r="L59" s="85"/>
      <c r="M59" s="85"/>
      <c r="N59" s="67">
        <f t="shared" si="67"/>
        <v>0</v>
      </c>
      <c r="O59" s="85"/>
      <c r="P59" s="28">
        <f t="shared" si="69"/>
        <v>0</v>
      </c>
      <c r="Q59" s="62"/>
      <c r="R59" s="63"/>
      <c r="S59" s="63"/>
    </row>
    <row r="60" spans="1:19" s="64" customFormat="1" ht="12" customHeight="1">
      <c r="A60" s="60">
        <v>5.30</v>
      </c>
      <c r="B60" s="31"/>
      <c r="C60" s="27" t="s">
        <v>51</v>
      </c>
      <c r="D60" s="31" t="s">
        <v>90</v>
      </c>
      <c r="E60" s="21">
        <v>21.50</v>
      </c>
      <c r="F60" s="22"/>
      <c r="G60" s="66"/>
      <c r="H60" s="65">
        <f t="shared" si="70" ref="H60">ROUND(G60*F60,2)</f>
        <v>0</v>
      </c>
      <c r="I60" s="22"/>
      <c r="J60" s="66"/>
      <c r="K60" s="65">
        <f t="shared" si="71" ref="K60">J60+I60+H60</f>
        <v>0</v>
      </c>
      <c r="L60" s="65">
        <f t="shared" si="72" ref="L60">ROUND(F60*E60,2)</f>
        <v>0</v>
      </c>
      <c r="M60" s="65">
        <f t="shared" si="73" ref="M60">ROUND(H60*E60,2)</f>
        <v>0</v>
      </c>
      <c r="N60" s="67">
        <f t="shared" si="74" ref="N60">ROUND(E60*I60,2)</f>
        <v>0</v>
      </c>
      <c r="O60" s="65">
        <f t="shared" si="75" ref="O60">ROUND(J60*E60,2)</f>
        <v>0</v>
      </c>
      <c r="P60" s="65">
        <f t="shared" si="76" ref="P60">O60+N60+M60</f>
        <v>0</v>
      </c>
      <c r="Q60" s="62"/>
      <c r="R60" s="63"/>
      <c r="S60" s="63"/>
    </row>
    <row r="61" spans="1:19" s="64" customFormat="1" ht="12" customHeight="1">
      <c r="A61" s="60">
        <v>5.40</v>
      </c>
      <c r="B61" s="31"/>
      <c r="C61" s="27" t="s">
        <v>59</v>
      </c>
      <c r="D61" s="31" t="s">
        <v>90</v>
      </c>
      <c r="E61" s="21">
        <v>23.40</v>
      </c>
      <c r="F61" s="66"/>
      <c r="G61" s="66"/>
      <c r="H61" s="65">
        <f t="shared" si="77" ref="H61">ROUND(G61*F61,2)</f>
        <v>0</v>
      </c>
      <c r="I61" s="22"/>
      <c r="J61" s="66"/>
      <c r="K61" s="65">
        <f t="shared" si="78" ref="K61:K63">J61+I61+H61</f>
        <v>0</v>
      </c>
      <c r="L61" s="65">
        <f t="shared" si="79" ref="L61">ROUND(F61*E61,2)</f>
        <v>0</v>
      </c>
      <c r="M61" s="65">
        <f t="shared" si="80" ref="M61">ROUND(H61*E61,2)</f>
        <v>0</v>
      </c>
      <c r="N61" s="92">
        <f t="shared" si="81" ref="N61:N62">ROUND(E61*I61,2)</f>
        <v>0</v>
      </c>
      <c r="O61" s="65">
        <f t="shared" si="82" ref="O61">ROUND(J61*E61,2)</f>
        <v>0</v>
      </c>
      <c r="P61" s="65">
        <f t="shared" si="83" ref="P61:P62">O61+N61+M61</f>
        <v>0</v>
      </c>
      <c r="Q61" s="62"/>
      <c r="R61" s="59"/>
      <c r="S61" s="59"/>
    </row>
    <row r="62" spans="1:19" s="64" customFormat="1" ht="12" customHeight="1">
      <c r="A62" s="60"/>
      <c r="B62" s="31"/>
      <c r="C62" s="11" t="s">
        <v>49</v>
      </c>
      <c r="D62" s="31" t="s">
        <v>50</v>
      </c>
      <c r="E62" s="21">
        <v>16.50</v>
      </c>
      <c r="F62" s="22"/>
      <c r="G62" s="22"/>
      <c r="H62" s="21"/>
      <c r="I62" s="22"/>
      <c r="J62" s="90"/>
      <c r="K62" s="21">
        <f t="shared" si="78"/>
        <v>0</v>
      </c>
      <c r="L62" s="85"/>
      <c r="M62" s="85"/>
      <c r="N62" s="67">
        <f t="shared" si="81"/>
        <v>0</v>
      </c>
      <c r="O62" s="85"/>
      <c r="P62" s="28">
        <f t="shared" si="83"/>
        <v>0</v>
      </c>
      <c r="Q62" s="62"/>
      <c r="R62" s="63"/>
      <c r="S62" s="59"/>
    </row>
    <row r="63" spans="1:19" s="64" customFormat="1" ht="12" customHeight="1">
      <c r="A63" s="60"/>
      <c r="B63" s="31"/>
      <c r="C63" s="11" t="s">
        <v>60</v>
      </c>
      <c r="D63" s="31" t="s">
        <v>16</v>
      </c>
      <c r="E63" s="21">
        <v>1</v>
      </c>
      <c r="F63" s="22"/>
      <c r="G63" s="22"/>
      <c r="H63" s="21"/>
      <c r="I63" s="89"/>
      <c r="J63" s="22"/>
      <c r="K63" s="21">
        <f t="shared" si="78"/>
        <v>0</v>
      </c>
      <c r="L63" s="28"/>
      <c r="M63" s="28"/>
      <c r="N63" s="28">
        <f>I63*E63</f>
        <v>0</v>
      </c>
      <c r="O63" s="28"/>
      <c r="P63" s="28">
        <f>O63+N63+M63</f>
        <v>0</v>
      </c>
      <c r="Q63" s="62"/>
      <c r="R63" s="63"/>
      <c r="S63" s="59"/>
    </row>
    <row r="64" spans="1:19" s="53" customFormat="1" ht="12" customHeight="1">
      <c r="A64" s="33"/>
      <c r="B64" s="33"/>
      <c r="C64" s="34" t="s">
        <v>18</v>
      </c>
      <c r="D64" s="109"/>
      <c r="E64" s="110"/>
      <c r="F64" s="110"/>
      <c r="G64" s="110"/>
      <c r="H64" s="110"/>
      <c r="I64" s="110"/>
      <c r="J64" s="110"/>
      <c r="K64" s="111"/>
      <c r="L64" s="35">
        <f>ROUND(SUM(L55:L63),2)</f>
        <v>0</v>
      </c>
      <c r="M64" s="35">
        <f>ROUND(SUM(M55:M63),2)</f>
        <v>0</v>
      </c>
      <c r="N64" s="35">
        <f>ROUND(SUM(N55:N63),2)</f>
        <v>0</v>
      </c>
      <c r="O64" s="35">
        <f>ROUND(SUM(O55:O63),2)</f>
        <v>0</v>
      </c>
      <c r="P64" s="35">
        <f>ROUND(SUM(P55:P63),2)</f>
        <v>0</v>
      </c>
      <c r="Q64" s="43"/>
      <c r="R64" s="43"/>
      <c r="S64" s="59"/>
    </row>
    <row r="65" spans="1:19" ht="14.25">
      <c r="A65" s="39"/>
      <c r="B65" s="39"/>
      <c r="C65" s="96" t="s">
        <v>65</v>
      </c>
      <c r="D65" s="97"/>
      <c r="E65" s="97"/>
      <c r="F65" s="97"/>
      <c r="G65" s="97"/>
      <c r="H65" s="97"/>
      <c r="I65" s="97"/>
      <c r="J65" s="97"/>
      <c r="K65" s="98"/>
      <c r="L65" s="35">
        <f>L64+L53+L38+L26+L22</f>
        <v>0</v>
      </c>
      <c r="M65" s="35">
        <f>M64+M53+M38+M26+M22</f>
        <v>0</v>
      </c>
      <c r="N65" s="35">
        <f>N64+N53+N38+N26+N22</f>
        <v>0</v>
      </c>
      <c r="O65" s="35">
        <f>O64+O53+O38+O26+O22</f>
        <v>0</v>
      </c>
      <c r="P65" s="35">
        <f>P64+P53+P38+P26+P22</f>
        <v>0</v>
      </c>
      <c r="S65" s="59"/>
    </row>
    <row r="66" spans="1:16" ht="14.25">
      <c r="A66" s="3"/>
      <c r="B66" s="2"/>
      <c r="C66" s="2"/>
      <c r="D66" s="17"/>
      <c r="E66" s="17"/>
      <c r="F66" s="17"/>
      <c r="G66" s="17"/>
      <c r="H66" s="99" t="s">
        <v>66</v>
      </c>
      <c r="I66" s="100"/>
      <c r="J66" s="100"/>
      <c r="K66" s="101"/>
      <c r="L66" s="86">
        <v>0</v>
      </c>
      <c r="M66" s="69"/>
      <c r="N66" s="69"/>
      <c r="O66" s="69"/>
      <c r="P66" s="70">
        <f>ROUND(P65*L66,2)</f>
        <v>0</v>
      </c>
    </row>
    <row r="67" spans="1:16" ht="14.25">
      <c r="A67" s="3"/>
      <c r="B67" s="2"/>
      <c r="C67" s="2"/>
      <c r="D67" s="17"/>
      <c r="E67" s="17"/>
      <c r="F67" s="17"/>
      <c r="G67" s="17"/>
      <c r="H67" s="99" t="s">
        <v>67</v>
      </c>
      <c r="I67" s="100"/>
      <c r="J67" s="100"/>
      <c r="K67" s="101"/>
      <c r="L67" s="71"/>
      <c r="M67" s="69"/>
      <c r="N67" s="69"/>
      <c r="O67" s="69"/>
      <c r="P67" s="70"/>
    </row>
    <row r="68" spans="1:16" ht="14.25">
      <c r="A68" s="3"/>
      <c r="B68" s="2"/>
      <c r="C68" s="2"/>
      <c r="D68" s="17"/>
      <c r="E68" s="17"/>
      <c r="F68" s="17"/>
      <c r="G68" s="17"/>
      <c r="H68" s="99" t="s">
        <v>68</v>
      </c>
      <c r="I68" s="100"/>
      <c r="J68" s="100"/>
      <c r="K68" s="101"/>
      <c r="L68" s="86">
        <v>0</v>
      </c>
      <c r="M68" s="69"/>
      <c r="N68" s="69"/>
      <c r="O68" s="69"/>
      <c r="P68" s="70">
        <f>ROUND(P65*L68,2)</f>
        <v>0</v>
      </c>
    </row>
    <row r="69" spans="1:19" ht="14.25">
      <c r="A69" s="3"/>
      <c r="B69" s="2"/>
      <c r="C69" s="2"/>
      <c r="D69" s="17"/>
      <c r="E69" s="17"/>
      <c r="F69" s="17"/>
      <c r="G69" s="17"/>
      <c r="H69" s="102" t="s">
        <v>69</v>
      </c>
      <c r="I69" s="103"/>
      <c r="J69" s="103"/>
      <c r="K69" s="104"/>
      <c r="L69" s="68"/>
      <c r="M69" s="69"/>
      <c r="N69" s="69"/>
      <c r="O69" s="69"/>
      <c r="P69" s="70">
        <f>ROUND(SUM(P65:P68),2)</f>
        <v>0</v>
      </c>
      <c r="S69" s="72"/>
    </row>
    <row r="70" spans="4:19" s="73" customFormat="1" ht="14.25">
      <c r="D70" s="74"/>
      <c r="E70" s="74"/>
      <c r="F70" s="74"/>
      <c r="G70" s="74"/>
      <c r="H70" s="99" t="s">
        <v>70</v>
      </c>
      <c r="I70" s="100"/>
      <c r="J70" s="100"/>
      <c r="K70" s="101"/>
      <c r="L70" s="68">
        <v>0.21</v>
      </c>
      <c r="M70" s="69"/>
      <c r="N70" s="69"/>
      <c r="O70" s="69"/>
      <c r="P70" s="70">
        <f>ROUND(P69*L70,2)</f>
        <v>0</v>
      </c>
      <c r="Q70" s="75"/>
      <c r="R70" s="75"/>
      <c r="S70" s="75"/>
    </row>
    <row r="71" spans="4:19" s="73" customFormat="1" ht="14.25">
      <c r="D71" s="74"/>
      <c r="E71" s="74"/>
      <c r="F71" s="74"/>
      <c r="G71" s="74"/>
      <c r="H71" s="105" t="s">
        <v>93</v>
      </c>
      <c r="I71" s="105"/>
      <c r="J71" s="105"/>
      <c r="K71" s="105"/>
      <c r="L71" s="69"/>
      <c r="M71" s="69"/>
      <c r="N71" s="69"/>
      <c r="O71" s="69"/>
      <c r="P71" s="70">
        <f>ROUND(SUM(P69:P70),2)</f>
        <v>0</v>
      </c>
      <c r="Q71" s="75"/>
      <c r="R71" s="75"/>
      <c r="S71" s="75"/>
    </row>
    <row r="72" spans="1:16" ht="14.25">
      <c r="A72" s="3"/>
      <c r="B72" s="2"/>
      <c r="C72" s="2"/>
      <c r="D72" s="17"/>
      <c r="E72" s="17"/>
      <c r="F72" s="17"/>
      <c r="G72" s="17"/>
      <c r="L72" s="18"/>
      <c r="M72" s="19"/>
      <c r="N72" s="19"/>
      <c r="O72" s="19"/>
      <c r="P72" s="20"/>
    </row>
    <row r="73" spans="1:16" ht="14.25">
      <c r="A73" s="3"/>
      <c r="B73" s="2"/>
      <c r="C73" s="2"/>
      <c r="D73" s="17"/>
      <c r="E73" s="17"/>
      <c r="F73" s="17"/>
      <c r="G73" s="17"/>
      <c r="L73" s="18"/>
      <c r="M73" s="19"/>
      <c r="N73" s="19"/>
      <c r="O73" s="19"/>
      <c r="P73" s="20"/>
    </row>
    <row r="74" spans="2:19" s="52" customFormat="1" ht="14.25">
      <c r="B74" s="52" t="s">
        <v>71</v>
      </c>
      <c r="C74" s="76"/>
      <c r="D74" s="93" t="s">
        <v>97</v>
      </c>
      <c r="E74" s="94"/>
      <c r="F74" s="94"/>
      <c r="G74" s="94"/>
      <c r="H74" s="94"/>
      <c r="I74" s="94"/>
      <c r="J74" s="76"/>
      <c r="K74" s="76"/>
      <c r="Q74" s="42"/>
      <c r="R74" s="42"/>
      <c r="S74" s="42"/>
    </row>
    <row r="75" spans="3:19" s="52" customFormat="1" ht="14.25">
      <c r="C75" s="95" t="s">
        <v>72</v>
      </c>
      <c r="D75" s="95"/>
      <c r="E75" s="95"/>
      <c r="F75" s="95"/>
      <c r="G75" s="95"/>
      <c r="H75" s="95"/>
      <c r="I75" s="95"/>
      <c r="J75" s="95"/>
      <c r="K75" s="95"/>
      <c r="Q75" s="42"/>
      <c r="R75" s="42"/>
      <c r="S75" s="42"/>
    </row>
    <row r="76" spans="17:19" s="52" customFormat="1" ht="14.25">
      <c r="Q76" s="42"/>
      <c r="R76" s="42"/>
      <c r="S76" s="42"/>
    </row>
    <row r="77" spans="17:19" s="52" customFormat="1" ht="14.25">
      <c r="Q77" s="42"/>
      <c r="R77" s="42"/>
      <c r="S77" s="42"/>
    </row>
    <row r="78" spans="2:19" s="52" customFormat="1" ht="14.25">
      <c r="B78" s="52" t="s">
        <v>73</v>
      </c>
      <c r="C78" s="76"/>
      <c r="D78" s="93" t="s">
        <v>98</v>
      </c>
      <c r="E78" s="94"/>
      <c r="F78" s="94"/>
      <c r="G78" s="94"/>
      <c r="H78" s="94"/>
      <c r="I78" s="94"/>
      <c r="J78" s="76"/>
      <c r="K78" s="76"/>
      <c r="Q78" s="42"/>
      <c r="R78" s="42"/>
      <c r="S78" s="42"/>
    </row>
    <row r="79" spans="3:19" s="52" customFormat="1" ht="14.25">
      <c r="C79" s="95" t="s">
        <v>72</v>
      </c>
      <c r="D79" s="95"/>
      <c r="E79" s="95"/>
      <c r="F79" s="95"/>
      <c r="G79" s="95"/>
      <c r="H79" s="95"/>
      <c r="I79" s="95"/>
      <c r="J79" s="95"/>
      <c r="K79" s="95"/>
      <c r="Q79" s="42"/>
      <c r="R79" s="42"/>
      <c r="S79" s="42"/>
    </row>
    <row r="80" spans="17:19" s="52" customFormat="1" ht="14.25">
      <c r="Q80" s="42"/>
      <c r="R80" s="42"/>
      <c r="S80" s="42"/>
    </row>
    <row r="81" spans="1:16" ht="14.25">
      <c r="A81" s="52"/>
      <c r="B81" s="77" t="s">
        <v>96</v>
      </c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</row>
    <row r="82" spans="5:16" ht="14.25"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</row>
  </sheetData>
  <protectedRanges>
    <protectedRange password="CB6D" sqref="D70:D71" name="Range1_1_1_1_1_1"/>
  </protectedRanges>
  <mergeCells count="32">
    <mergeCell ref="D53:K53"/>
    <mergeCell ref="D64:K64"/>
    <mergeCell ref="H68:K68"/>
    <mergeCell ref="D16:P16"/>
    <mergeCell ref="D22:K22"/>
    <mergeCell ref="D38:K38"/>
    <mergeCell ref="L11:M11"/>
    <mergeCell ref="F13:K13"/>
    <mergeCell ref="L13:P13"/>
    <mergeCell ref="D26:K26"/>
    <mergeCell ref="A1:P1"/>
    <mergeCell ref="A3:P3"/>
    <mergeCell ref="A4:P4"/>
    <mergeCell ref="C5:E5"/>
    <mergeCell ref="C6:E6"/>
    <mergeCell ref="A10:E10"/>
    <mergeCell ref="A11:E11"/>
    <mergeCell ref="C7:E7"/>
    <mergeCell ref="A8:B8"/>
    <mergeCell ref="C8:E8"/>
    <mergeCell ref="A9:B9"/>
    <mergeCell ref="C9:E9"/>
    <mergeCell ref="D78:I78"/>
    <mergeCell ref="C79:K79"/>
    <mergeCell ref="C65:K65"/>
    <mergeCell ref="H66:K66"/>
    <mergeCell ref="H67:K67"/>
    <mergeCell ref="H69:K69"/>
    <mergeCell ref="D74:I74"/>
    <mergeCell ref="C75:K75"/>
    <mergeCell ref="H70:K70"/>
    <mergeCell ref="H71:K71"/>
  </mergeCells>
  <conditionalFormatting sqref="B81">
    <cfRule type="containsText" priority="6" dxfId="4" operator="containsText" text="Sertifikāta Nr. _________________________________">
      <formula>NOT(ISERROR(SEARCH("Sertifikāta Nr. _________________________________",B81)))</formula>
    </cfRule>
  </conditionalFormatting>
  <conditionalFormatting sqref="D74:I74">
    <cfRule type="cellIs" priority="9" dxfId="3" operator="equal">
      <formula>0</formula>
    </cfRule>
    <cfRule type="cellIs" priority="10" dxfId="2" operator="equal">
      <formula>0</formula>
    </cfRule>
  </conditionalFormatting>
  <conditionalFormatting sqref="D78:I78">
    <cfRule type="cellIs" priority="7" dxfId="3" operator="equal">
      <formula>0</formula>
    </cfRule>
    <cfRule type="cellIs" priority="8" dxfId="2" operator="equal">
      <formula>0</formula>
    </cfRule>
  </conditionalFormatting>
  <printOptions horizontalCentered="1"/>
  <pageMargins left="0.236220472440945" right="0.236220472440945" top="0.551181102362205" bottom="0.354330708661417" header="0.31496062992126" footer="0.31496062992126"/>
  <pageSetup fitToHeight="0" orientation="landscape" paperSize="9" scale="75" r:id="rId2"/>
  <headerFooter>
    <oddFooter>&amp;C&amp;P</oddFooter>
  </headerFooter>
  <rowBreaks count="1" manualBreakCount="1">
    <brk id="38" max="15" man="1"/>
  </rowBreaks>
  <ignoredErrors>
    <ignoredError sqref="H20:I20 K25 P25 K20:O20" formula="1"/>
  </ignoredErrors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5FCA302FA79EA3488345C8DCBA354ED0" ma:contentTypeVersion="11" ma:contentTypeDescription="Izveidot jaunu dokumentu." ma:contentTypeScope="" ma:versionID="b7dd6e7f306c10ac9a79d36607e65b3e">
  <xsd:schema xmlns:xsd="http://www.w3.org/2001/XMLSchema" xmlns:xs="http://www.w3.org/2001/XMLSchema" xmlns:p="http://schemas.microsoft.com/office/2006/metadata/properties" xmlns:ns2="6787da91-1268-4ab1-a059-9251814015d2" xmlns:ns3="aaa50529-4685-4cee-bdc3-180fe3114296" targetNamespace="http://schemas.microsoft.com/office/2006/metadata/properties" ma:root="true" ma:fieldsID="51e0cca0cd431b5b988aeda15125a0ce" ns2:_="" ns3:_="">
    <xsd:import namespace="6787da91-1268-4ab1-a059-9251814015d2"/>
    <xsd:import namespace="aaa50529-4685-4cee-bdc3-180fe311429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87da91-1268-4ab1-a059-9251814015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Attēlu atzīmes" ma:readOnly="false" ma:fieldId="{5cf76f15-5ced-4ddc-b409-7134ff3c332f}" ma:taxonomyMulti="true" ma:sspId="0a00734f-f306-404b-a272-baf194ad519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a50529-4685-4cee-bdc3-180fe3114296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b878cf93-1d7a-4335-927b-69fcc11edfa8}" ma:internalName="TaxCatchAll" ma:showField="CatchAllData" ma:web="aaa50529-4685-4cee-bdc3-180fe311429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aa50529-4685-4cee-bdc3-180fe3114296" xsi:nil="true"/>
    <lcf76f155ced4ddcb4097134ff3c332f xmlns="6787da91-1268-4ab1-a059-9251814015d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73169BE-2AED-4DC2-B7EC-D43A364986FD}"/>
</file>

<file path=customXml/itemProps2.xml><?xml version="1.0" encoding="utf-8"?>
<ds:datastoreItem xmlns:ds="http://schemas.openxmlformats.org/officeDocument/2006/customXml" ds:itemID="{A3BAC870-47CC-4E16-AC73-3065A2FF27FD}"/>
</file>

<file path=customXml/itemProps3.xml><?xml version="1.0" encoding="utf-8"?>
<ds:datastoreItem xmlns:ds="http://schemas.openxmlformats.org/officeDocument/2006/customXml" ds:itemID="{DD5CB403-9FAF-4367-80DC-0ADA8EEDBF1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Tāme</vt:lpstr>
    </vt:vector>
  </TitlesOfParts>
  <Template/>
  <Manager/>
  <Company/>
  <LinksUpToDate>false</LinksUpToDate>
  <SharedDoc>false</SharedDoc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Jānis Ozols</dc:creator>
  <cp:keywords/>
  <dc:description/>
  <cp:lastModifiedBy>Linda Korkliša</cp:lastModifiedBy>
  <cp:lastPrinted>2026-05-25T13:01:50Z</cp:lastPrinted>
  <dcterms:created xsi:type="dcterms:W3CDTF">2022-05-12T07:56:28Z</dcterms:created>
  <dcterms:modified xsi:type="dcterms:W3CDTF">2026-06-04T08:33:41Z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0x0101005FCA302FA79EA3488345C8DCBA354ED0</vt:lpwstr>
  </property>
</Properties>
</file>